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95" windowWidth="10005" windowHeight="7845" activeTab="1"/>
  </bookViews>
  <sheets>
    <sheet name="приложение_8" sheetId="1" r:id="rId1"/>
    <sheet name="приложение_6" sheetId="2" r:id="rId2"/>
    <sheet name="приложение 10" sheetId="3" r:id="rId3"/>
  </sheets>
  <definedNames>
    <definedName name="_xlnm.Print_Titles" localSheetId="1">'приложение_6'!$8:$8</definedName>
    <definedName name="_xlnm.Print_Titles" localSheetId="0">'приложение_8'!$7:$7</definedName>
  </definedNames>
  <calcPr fullCalcOnLoad="1"/>
</workbook>
</file>

<file path=xl/sharedStrings.xml><?xml version="1.0" encoding="utf-8"?>
<sst xmlns="http://schemas.openxmlformats.org/spreadsheetml/2006/main" count="18727" uniqueCount="789">
  <si>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</si>
  <si>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</si>
  <si>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</si>
  <si>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</si>
  <si>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</si>
  <si>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</si>
  <si>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</si>
  <si>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</si>
  <si>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</si>
  <si>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</si>
  <si>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</si>
  <si>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</si>
  <si>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</si>
  <si>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</si>
  <si>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</si>
  <si>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</si>
  <si>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</si>
  <si>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</si>
  <si>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</si>
  <si>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</si>
  <si>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</si>
  <si>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</si>
  <si>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</si>
  <si>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</si>
  <si>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</si>
  <si>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</si>
  <si>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</si>
  <si>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</si>
  <si>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Федеральная целевая программа "Преодоление последствий радиационных аварий на период до 2015 года"</t>
  </si>
  <si>
    <t>1008699</t>
  </si>
  <si>
    <t xml:space="preserve">          Бюджетные инвестиции в объекты муниципальной собственности казенным учреждениям вне рамок государственного оборонного заказа</t>
  </si>
  <si>
    <t>1020102</t>
  </si>
  <si>
    <t>850</t>
  </si>
  <si>
    <t xml:space="preserve">              Уплата налогов, сборов и иных платежей</t>
  </si>
  <si>
    <t xml:space="preserve">            Бюджетные инвестиции на приобретение объектов недвижимого имущества</t>
  </si>
  <si>
    <t>440</t>
  </si>
  <si>
    <t>610</t>
  </si>
  <si>
    <t xml:space="preserve">              Субсидии бюджетным учреждениям </t>
  </si>
  <si>
    <t>Публичные нормативные социальные выплаты гражданам</t>
  </si>
  <si>
    <t>Социальные выплаты гражданам, кроме публичных нормативныхз социальных выплат</t>
  </si>
  <si>
    <t>320</t>
  </si>
  <si>
    <t xml:space="preserve">        Модернизация региональных сисием дошкольного образования</t>
  </si>
  <si>
    <t>4362700</t>
  </si>
  <si>
    <t xml:space="preserve">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</si>
  <si>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26 09 2013</t>
  </si>
  <si>
    <t xml:space="preserve">        Реализация региональной программы повышения эффективности бюджетных расходов за счет средств бюджета субъекта Российской Федерации</t>
  </si>
  <si>
    <t>5205400</t>
  </si>
  <si>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</si>
  <si>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</si>
  <si>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</si>
  <si>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</si>
  <si>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</si>
  <si>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</si>
  <si>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</si>
  <si>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</si>
  <si>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</si>
  <si>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</si>
  <si>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</si>
  <si>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</si>
  <si>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</si>
  <si>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</si>
  <si>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</si>
  <si>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</si>
  <si>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</si>
  <si>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</si>
  <si>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</si>
  <si>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</si>
  <si>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</si>
  <si>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</si>
  <si>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</si>
  <si>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</si>
  <si>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</si>
  <si>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</si>
  <si>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</si>
  <si>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</si>
  <si>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</si>
  <si>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</si>
  <si>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</si>
  <si>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</si>
  <si>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</si>
  <si>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</si>
  <si>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</si>
  <si>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</si>
  <si>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</si>
  <si>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</si>
  <si>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</si>
  <si>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</si>
  <si>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</si>
  <si>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</si>
  <si>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</si>
  <si>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</si>
  <si>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</si>
  <si>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</si>
  <si>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</si>
  <si>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</si>
  <si>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</si>
  <si>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</si>
  <si>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</si>
  <si>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</si>
  <si>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</si>
  <si>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</si>
  <si>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</si>
  <si>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</si>
  <si>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</si>
  <si>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</si>
  <si>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</si>
  <si>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</si>
  <si>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</si>
  <si>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</si>
  <si>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</si>
  <si>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</si>
  <si>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</si>
  <si>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</si>
  <si>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</si>
  <si>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</si>
  <si>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</si>
  <si>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</si>
  <si>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</si>
  <si>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</si>
  <si>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</si>
  <si>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</si>
  <si>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</si>
  <si>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</si>
  <si>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</si>
  <si>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</si>
  <si>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</si>
  <si>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</si>
  <si>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</si>
  <si>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</si>
  <si>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</si>
  <si>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</si>
  <si>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</si>
  <si>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</si>
  <si>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</si>
  <si>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</si>
  <si>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</si>
  <si>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</si>
  <si>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</si>
  <si>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</si>
  <si>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</si>
  <si>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</si>
  <si>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</si>
  <si>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</si>
  <si>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</si>
  <si>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</si>
  <si>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</si>
  <si>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</si>
  <si>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</si>
  <si>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</si>
  <si>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</si>
  <si>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</si>
  <si>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</si>
  <si>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</si>
  <si>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</si>
  <si>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</si>
  <si>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</si>
  <si>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</si>
  <si>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</si>
  <si>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</si>
  <si>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</si>
  <si>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</si>
  <si>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</si>
  <si>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</si>
  <si>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</si>
  <si>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</si>
  <si>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</si>
  <si>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</si>
  <si>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</si>
  <si>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</si>
  <si>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</si>
  <si>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</si>
  <si>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</si>
  <si>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</si>
  <si>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</si>
  <si>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</si>
  <si>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</si>
  <si>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</si>
  <si>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</si>
  <si>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</si>
  <si>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</si>
  <si>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</si>
  <si>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</si>
  <si>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</si>
  <si>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</si>
  <si>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</si>
  <si>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</si>
  <si>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</si>
  <si>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</si>
  <si>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</si>
  <si>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</si>
  <si>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</si>
  <si>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</si>
  <si>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</si>
  <si>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</si>
  <si>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</si>
  <si>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</si>
  <si>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</si>
  <si>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</si>
  <si>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</si>
  <si>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</si>
  <si>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</si>
  <si>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</si>
  <si>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</si>
  <si>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</si>
  <si>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</si>
  <si>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</si>
  <si>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</si>
  <si>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</si>
  <si>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</si>
  <si>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</si>
  <si>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</si>
  <si>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</si>
  <si>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</si>
  <si>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</si>
  <si>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</si>
  <si>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</si>
  <si>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</si>
  <si>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</si>
  <si>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</si>
  <si>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</si>
  <si>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</si>
  <si>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</si>
  <si>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</si>
  <si>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</si>
  <si>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</si>
  <si>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</si>
  <si>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</si>
  <si>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</si>
  <si>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</si>
  <si>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</si>
  <si>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</si>
  <si>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</si>
  <si>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</si>
  <si>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</si>
  <si>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</si>
  <si>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</si>
  <si>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</si>
  <si>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</si>
  <si>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</si>
  <si>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</si>
  <si>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</si>
  <si>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</si>
  <si>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</si>
  <si>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</si>
  <si>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</si>
  <si>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</si>
  <si>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</si>
  <si>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</si>
  <si>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</si>
  <si>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</si>
  <si>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</si>
  <si>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</si>
  <si>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</si>
  <si>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</si>
  <si>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</si>
  <si>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</si>
  <si>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</si>
  <si>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</si>
  <si>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</si>
  <si>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</si>
  <si>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</si>
  <si>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</si>
  <si>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</si>
  <si>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</si>
  <si>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</si>
  <si>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</si>
  <si>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</si>
  <si>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</si>
  <si>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</si>
  <si>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</si>
  <si>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</si>
  <si>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</si>
  <si>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</si>
  <si>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</si>
  <si>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</si>
  <si>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</si>
  <si>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</si>
  <si>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</si>
  <si>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</si>
  <si>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</si>
  <si>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</si>
  <si>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</si>
  <si>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</si>
  <si>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</si>
  <si>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</si>
  <si>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</si>
  <si>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</si>
  <si>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</si>
  <si>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</si>
  <si>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</si>
  <si>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</si>
  <si>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</si>
  <si>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</si>
  <si>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</si>
  <si>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</si>
  <si>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</si>
  <si>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</si>
  <si>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</si>
  <si>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</si>
  <si>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</si>
  <si>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</si>
  <si>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</si>
  <si>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</si>
  <si>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</si>
  <si>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</si>
  <si>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</si>
  <si>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</si>
  <si>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</si>
  <si>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</si>
  <si>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</si>
  <si>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</si>
  <si>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</si>
  <si>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</si>
  <si>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</si>
  <si>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</si>
  <si>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</si>
  <si>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</si>
  <si>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</si>
  <si>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</si>
  <si>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</si>
  <si>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</si>
  <si>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</si>
  <si>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</si>
  <si>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</si>
  <si>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</si>
  <si>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</si>
  <si>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</si>
  <si>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</si>
  <si>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</si>
  <si>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</si>
  <si>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</si>
  <si>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</si>
  <si>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</si>
  <si>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</si>
  <si>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</si>
  <si>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</si>
  <si>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</si>
  <si>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</si>
  <si>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</si>
  <si>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</si>
  <si>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</si>
  <si>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24  07 2013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</si>
  <si>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</si>
  <si>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</si>
  <si>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</si>
  <si>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</si>
  <si>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</si>
  <si>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</si>
  <si>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</si>
  <si>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</si>
  <si>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</si>
  <si>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</si>
  <si>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</si>
  <si>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</si>
  <si>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</si>
  <si>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</si>
  <si>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</si>
  <si>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</si>
  <si>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</si>
  <si>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</si>
  <si>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</si>
  <si>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</si>
  <si>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</si>
  <si>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</si>
  <si>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</si>
  <si>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</si>
  <si>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</si>
  <si>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</si>
  <si>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</si>
  <si>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</si>
  <si>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</si>
  <si>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</si>
  <si>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</si>
  <si>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</si>
  <si>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</si>
  <si>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</si>
  <si>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</si>
  <si>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</si>
  <si>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</si>
  <si>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</si>
  <si>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</si>
  <si>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</si>
  <si>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</si>
  <si>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</si>
  <si>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</si>
  <si>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</si>
  <si>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</si>
  <si>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</si>
  <si>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</si>
  <si>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</si>
  <si>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</si>
  <si>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</si>
  <si>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</si>
  <si>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</si>
  <si>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</si>
  <si>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</si>
  <si>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</si>
  <si>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</si>
  <si>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</si>
  <si>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</si>
  <si>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</si>
  <si>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</si>
  <si>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</si>
  <si>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</si>
  <si>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</si>
  <si>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</si>
  <si>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</si>
  <si>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</si>
  <si>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</si>
  <si>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</si>
  <si>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</si>
  <si>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</si>
  <si>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</si>
  <si>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</si>
  <si>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</si>
  <si>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</si>
  <si>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</si>
  <si>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</si>
  <si>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</si>
  <si>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</si>
  <si>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</si>
  <si>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</si>
  <si>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</si>
  <si>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</si>
  <si>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</si>
  <si>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</si>
  <si>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</si>
  <si>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</si>
  <si>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</si>
  <si>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</si>
  <si>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</si>
  <si>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</si>
  <si>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</si>
  <si>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</si>
  <si>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</si>
  <si>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</si>
  <si>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</si>
  <si>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</si>
  <si>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</si>
  <si>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</si>
  <si>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</si>
  <si>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</si>
  <si>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</si>
  <si>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</si>
  <si>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</si>
  <si>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</si>
  <si>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</si>
  <si>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</si>
  <si>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</si>
  <si>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</si>
  <si>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</si>
  <si>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</si>
  <si>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</si>
  <si>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</si>
  <si>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</si>
  <si>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</si>
  <si>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</si>
  <si>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</si>
  <si>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</si>
  <si>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</si>
  <si>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</si>
  <si>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</si>
  <si>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</si>
  <si>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</si>
  <si>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</si>
  <si>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</si>
  <si>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</si>
  <si>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</si>
  <si>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</si>
  <si>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</si>
  <si>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</si>
  <si>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</si>
  <si>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</si>
  <si>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</si>
  <si>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</si>
  <si>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</si>
  <si>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</si>
  <si>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</si>
  <si>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</si>
  <si>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</si>
  <si>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</si>
  <si>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</si>
  <si>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</si>
  <si>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</si>
  <si>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</si>
  <si>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</si>
  <si>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</si>
  <si>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</si>
  <si>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</si>
  <si>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</si>
  <si>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</si>
  <si>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</si>
  <si>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</si>
  <si>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</si>
  <si>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</si>
  <si>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</si>
  <si>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</si>
  <si>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</si>
  <si>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</si>
  <si>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</si>
  <si>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</si>
  <si>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</si>
  <si>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</si>
  <si>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</si>
  <si>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</si>
  <si>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</si>
  <si>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</si>
  <si>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</si>
  <si>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</si>
  <si>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</si>
  <si>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</si>
  <si>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</si>
  <si>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</si>
  <si>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</si>
  <si>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</si>
  <si>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</si>
  <si>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</si>
  <si>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</si>
  <si>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</si>
  <si>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</si>
  <si>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</si>
  <si>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</si>
  <si>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</si>
  <si>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</si>
  <si>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</si>
  <si>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</si>
  <si>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</si>
  <si>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</si>
  <si>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</si>
  <si>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</si>
  <si>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</si>
  <si>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</si>
  <si>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</si>
  <si>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</si>
  <si>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</si>
  <si>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</si>
  <si>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</si>
  <si>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</si>
  <si>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</si>
  <si>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</si>
  <si>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</si>
  <si>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</si>
  <si>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</si>
  <si>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</si>
  <si>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</si>
  <si>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</si>
  <si>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</si>
  <si>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</si>
  <si>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</si>
  <si>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</si>
  <si>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</si>
  <si>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</si>
  <si>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</si>
  <si>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</si>
  <si>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</si>
  <si>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</si>
  <si>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</si>
  <si>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</si>
  <si>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</si>
  <si>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</si>
  <si>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</si>
  <si>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</si>
  <si>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</si>
  <si>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</si>
  <si>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</si>
  <si>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</si>
  <si>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</si>
  <si>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</si>
  <si>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</si>
  <si>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</si>
  <si>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подразделам, целевым статьям и видам расходов классификации расходов бюджета                      на 2013 год</t>
  </si>
  <si>
    <t>310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</si>
  <si>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</si>
  <si>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</si>
  <si>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</si>
  <si>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</si>
  <si>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</si>
  <si>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</si>
  <si>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</si>
  <si>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</si>
  <si>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</si>
  <si>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</si>
  <si>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</si>
  <si>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</si>
  <si>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</si>
  <si>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</si>
  <si>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</si>
  <si>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</si>
  <si>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</si>
  <si>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</si>
  <si>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</si>
  <si>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</si>
  <si>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</si>
  <si>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</si>
  <si>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</si>
  <si>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</si>
  <si>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</si>
  <si>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</si>
  <si>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</si>
  <si>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</si>
  <si>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</si>
  <si>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</si>
  <si>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</si>
  <si>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</si>
  <si>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</si>
  <si>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</si>
  <si>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</si>
  <si>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</si>
  <si>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</si>
  <si>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</si>
  <si>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</si>
  <si>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</si>
  <si>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</si>
  <si>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</si>
  <si>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</si>
  <si>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</si>
  <si>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</si>
  <si>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</si>
  <si>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</si>
  <si>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</si>
  <si>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</si>
  <si>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</si>
  <si>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</si>
  <si>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</si>
  <si>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</si>
  <si>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</si>
  <si>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</si>
  <si>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</si>
  <si>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</si>
  <si>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</si>
  <si>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</si>
  <si>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</si>
  <si>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</si>
  <si>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</si>
  <si>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</si>
  <si>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</si>
  <si>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</si>
  <si>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</si>
  <si>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</si>
  <si>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</si>
  <si>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</si>
  <si>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</si>
  <si>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</si>
  <si>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</si>
  <si>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</si>
  <si>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</si>
  <si>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</si>
  <si>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</si>
  <si>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</si>
  <si>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</si>
  <si>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</si>
  <si>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</si>
  <si>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</si>
  <si>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</si>
  <si>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</si>
  <si>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</si>
  <si>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</si>
  <si>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</si>
  <si>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</si>
  <si>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</si>
  <si>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</si>
  <si>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</si>
  <si>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</si>
  <si>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</si>
  <si>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</si>
  <si>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</si>
  <si>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</si>
  <si>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</si>
  <si>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</si>
  <si>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</si>
  <si>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</si>
  <si>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</si>
  <si>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</si>
  <si>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</si>
  <si>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</si>
  <si>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</si>
  <si>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</si>
  <si>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</si>
  <si>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</si>
  <si>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</si>
  <si>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</si>
  <si>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</si>
  <si>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</si>
  <si>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</si>
  <si>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</si>
  <si>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</si>
  <si>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</si>
  <si>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</si>
  <si>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</si>
  <si>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</si>
  <si>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</si>
  <si>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</si>
  <si>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</si>
  <si>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</si>
  <si>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</si>
  <si>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</si>
  <si>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</si>
  <si>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</si>
  <si>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</si>
  <si>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</si>
  <si>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</si>
  <si>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</si>
  <si>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</si>
  <si>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</si>
  <si>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</si>
  <si>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</si>
  <si>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</si>
  <si>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</si>
  <si>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</si>
  <si>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</si>
  <si>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</si>
  <si>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</si>
  <si>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</si>
  <si>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</si>
  <si>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</si>
  <si>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</si>
  <si>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</si>
  <si>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</si>
  <si>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</si>
  <si>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</si>
  <si>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</si>
  <si>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</si>
  <si>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</si>
  <si>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</si>
  <si>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</si>
  <si>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</si>
  <si>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</si>
  <si>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</si>
  <si>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</si>
  <si>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</si>
  <si>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</si>
  <si>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</si>
  <si>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</si>
  <si>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</si>
  <si>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</si>
  <si>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</si>
  <si>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</si>
  <si>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</si>
  <si>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</si>
  <si>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</si>
  <si>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</si>
  <si>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</si>
  <si>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</si>
  <si>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</si>
  <si>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</si>
  <si>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</si>
  <si>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</si>
  <si>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</si>
  <si>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</si>
  <si>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</si>
  <si>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</si>
  <si>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</si>
  <si>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</si>
  <si>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</si>
  <si>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</si>
  <si>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</si>
  <si>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</si>
  <si>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</si>
  <si>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</si>
  <si>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</si>
  <si>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</si>
  <si>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</si>
  <si>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</si>
  <si>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 xml:space="preserve">Изменение бюджетных ассигнований </t>
  </si>
  <si>
    <t>15 08 2013</t>
  </si>
  <si>
    <t>Изменение бюджетных ассигнований  24 07 2013</t>
  </si>
  <si>
    <t>Изменение бюджетных ассигнований 15 08 2013</t>
  </si>
  <si>
    <t>29 08 2003</t>
  </si>
  <si>
    <t>29 08 2013</t>
  </si>
  <si>
    <t xml:space="preserve">        Бюджетные инвестиции в объекты капитального строительства собственности муниципальных образований</t>
  </si>
  <si>
    <t xml:space="preserve">      Федеральная Целевая Программа "Жилище" (2011-2015 годы)  подпрограмма "Обеспечение жильем молодых семей" государственной программы "Строительство и архитектура в Брянской области" (2012-2015 годы)</t>
  </si>
  <si>
    <t>1008820</t>
  </si>
  <si>
    <t>9220103</t>
  </si>
  <si>
    <t>Изменение бюджетных ассигнований  18 09 2013</t>
  </si>
  <si>
    <t xml:space="preserve">        Субвенции на осуществление отдельных государственных полномочий по обеспечению жилыми помещениями граждан, уволенных с военной службы и приравненных к ним лиц на 2013 год</t>
  </si>
  <si>
    <t>9980000</t>
  </si>
  <si>
    <t xml:space="preserve">        Государственная программа Российской Федерации "Доступная среда" (2011-2015годы)</t>
  </si>
  <si>
    <t>1009000</t>
  </si>
  <si>
    <t xml:space="preserve">        Долгосрочная целевая программа "Доступная среда" (2011-2015 годы)</t>
  </si>
  <si>
    <t>9220800</t>
  </si>
  <si>
    <t xml:space="preserve">        Муниципальная программа "Профилактика терроризма и экстремизма в муниципальном образованиигородской округ "город Клинцы Брянской области" на 2013-2016 годы</t>
  </si>
  <si>
    <t>7950034</t>
  </si>
  <si>
    <t xml:space="preserve">        Обеспечение устойчивого развития социально-культурных составляющих качества жизни населения Брянской области</t>
  </si>
  <si>
    <t>8450000</t>
  </si>
  <si>
    <t>Изменение бюджетных ассигнований  30 10 2013</t>
  </si>
  <si>
    <t>при</t>
  </si>
  <si>
    <t>Приложение № 8 к решению Клинцовского городского Совета народных депутатов от 27.11.2013  года № 5-888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</si>
  <si>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6 к решению Клинцовского городского Совета народных депутатов от 27.11.2013 года № 5-888 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</si>
  <si>
    <t>Приложение № 10 к решению Клинцовского городского Совета народных депутатов от 27.11.2013  года № 5-888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</si>
</sst>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 Cyr"/>
      <family val="0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" fontId="5" fillId="34" borderId="18" xfId="0" applyNumberFormat="1" applyFont="1" applyFill="1" applyBorder="1" applyAlignment="1">
      <alignment vertical="top" shrinkToFit="1"/>
    </xf>
    <xf numFmtId="4" fontId="5" fillId="34" borderId="21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0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0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4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5" borderId="26" xfId="0" applyNumberFormat="1" applyFont="1" applyFill="1" applyBorder="1" applyAlignment="1">
      <alignment vertical="top" shrinkToFit="1"/>
    </xf>
    <xf numFmtId="49" fontId="10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5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0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4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4" borderId="23" xfId="0" applyNumberFormat="1" applyFont="1" applyFill="1" applyBorder="1" applyAlignment="1">
      <alignment vertical="top" shrinkToFit="1"/>
    </xf>
    <xf numFmtId="4" fontId="5" fillId="34" borderId="11" xfId="0" applyNumberFormat="1" applyFont="1" applyFill="1" applyBorder="1" applyAlignment="1">
      <alignment vertical="top" shrinkToFit="1"/>
    </xf>
    <xf numFmtId="4" fontId="5" fillId="35" borderId="10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5" fillId="34" borderId="26" xfId="0" applyNumberFormat="1" applyFont="1" applyFill="1" applyBorder="1" applyAlignment="1">
      <alignment vertical="top" shrinkToFit="1"/>
    </xf>
    <xf numFmtId="0" fontId="11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4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4" fontId="5" fillId="35" borderId="34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 shrinkToFit="1"/>
    </xf>
    <xf numFmtId="4" fontId="5" fillId="34" borderId="35" xfId="0" applyNumberFormat="1" applyFont="1" applyFill="1" applyBorder="1" applyAlignment="1">
      <alignment vertical="top" shrinkToFit="1"/>
    </xf>
    <xf numFmtId="2" fontId="8" fillId="0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top" wrapText="1"/>
    </xf>
    <xf numFmtId="4" fontId="5" fillId="35" borderId="29" xfId="0" applyNumberFormat="1" applyFont="1" applyFill="1" applyBorder="1" applyAlignment="1">
      <alignment vertical="top" shrinkToFit="1"/>
    </xf>
    <xf numFmtId="4" fontId="5" fillId="34" borderId="32" xfId="0" applyNumberFormat="1" applyFont="1" applyFill="1" applyBorder="1" applyAlignment="1">
      <alignment vertical="top" shrinkToFit="1"/>
    </xf>
    <xf numFmtId="2" fontId="8" fillId="34" borderId="30" xfId="0" applyNumberFormat="1" applyFont="1" applyFill="1" applyBorder="1" applyAlignment="1">
      <alignment horizontal="center" vertical="center" wrapText="1"/>
    </xf>
    <xf numFmtId="4" fontId="5" fillId="34" borderId="29" xfId="0" applyNumberFormat="1" applyFont="1" applyFill="1" applyBorder="1" applyAlignment="1">
      <alignment vertical="top" shrinkToFit="1"/>
    </xf>
    <xf numFmtId="0" fontId="11" fillId="3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4" fontId="12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2" fontId="8" fillId="34" borderId="19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 vertical="top" shrinkToFit="1"/>
    </xf>
    <xf numFmtId="4" fontId="5" fillId="34" borderId="36" xfId="0" applyNumberFormat="1" applyFont="1" applyFill="1" applyBorder="1" applyAlignment="1">
      <alignment vertical="top" shrinkToFit="1"/>
    </xf>
    <xf numFmtId="4" fontId="5" fillId="34" borderId="37" xfId="0" applyNumberFormat="1" applyFont="1" applyFill="1" applyBorder="1" applyAlignment="1">
      <alignment vertical="top" shrinkToFit="1"/>
    </xf>
    <xf numFmtId="4" fontId="5" fillId="34" borderId="38" xfId="0" applyNumberFormat="1" applyFont="1" applyFill="1" applyBorder="1" applyAlignment="1">
      <alignment vertical="top" shrinkToFit="1"/>
    </xf>
    <xf numFmtId="4" fontId="5" fillId="34" borderId="12" xfId="0" applyNumberFormat="1" applyFont="1" applyFill="1" applyBorder="1" applyAlignment="1">
      <alignment vertical="top" shrinkToFit="1"/>
    </xf>
    <xf numFmtId="4" fontId="5" fillId="34" borderId="39" xfId="0" applyNumberFormat="1" applyFont="1" applyFill="1" applyBorder="1" applyAlignment="1">
      <alignment vertical="top" shrinkToFit="1"/>
    </xf>
    <xf numFmtId="4" fontId="5" fillId="34" borderId="40" xfId="0" applyNumberFormat="1" applyFont="1" applyFill="1" applyBorder="1" applyAlignment="1">
      <alignment vertical="top" shrinkToFit="1"/>
    </xf>
    <xf numFmtId="4" fontId="5" fillId="34" borderId="41" xfId="0" applyNumberFormat="1" applyFont="1" applyFill="1" applyBorder="1" applyAlignment="1">
      <alignment vertical="top" shrinkToFit="1"/>
    </xf>
    <xf numFmtId="4" fontId="5" fillId="34" borderId="42" xfId="0" applyNumberFormat="1" applyFont="1" applyFill="1" applyBorder="1" applyAlignment="1">
      <alignment vertical="top" shrinkToFit="1"/>
    </xf>
    <xf numFmtId="2" fontId="5" fillId="34" borderId="3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" fontId="5" fillId="34" borderId="43" xfId="0" applyNumberFormat="1" applyFont="1" applyFill="1" applyBorder="1" applyAlignment="1">
      <alignment vertical="top" shrinkToFit="1"/>
    </xf>
    <xf numFmtId="4" fontId="5" fillId="34" borderId="44" xfId="0" applyNumberFormat="1" applyFont="1" applyFill="1" applyBorder="1" applyAlignment="1">
      <alignment vertical="top" shrinkToFit="1"/>
    </xf>
    <xf numFmtId="4" fontId="5" fillId="34" borderId="45" xfId="0" applyNumberFormat="1" applyFont="1" applyFill="1" applyBorder="1" applyAlignment="1">
      <alignment vertical="top" shrinkToFit="1"/>
    </xf>
    <xf numFmtId="4" fontId="5" fillId="33" borderId="46" xfId="0" applyNumberFormat="1" applyFont="1" applyFill="1" applyBorder="1" applyAlignment="1">
      <alignment vertical="top" shrinkToFit="1"/>
    </xf>
    <xf numFmtId="2" fontId="8" fillId="34" borderId="36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8" fillId="34" borderId="46" xfId="0" applyNumberFormat="1" applyFont="1" applyFill="1" applyBorder="1" applyAlignment="1">
      <alignment horizontal="center" vertical="center" wrapText="1"/>
    </xf>
    <xf numFmtId="4" fontId="5" fillId="34" borderId="47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4" fontId="5" fillId="35" borderId="48" xfId="0" applyNumberFormat="1" applyFont="1" applyFill="1" applyBorder="1" applyAlignment="1">
      <alignment vertical="top" shrinkToFit="1"/>
    </xf>
    <xf numFmtId="4" fontId="5" fillId="35" borderId="49" xfId="0" applyNumberFormat="1" applyFont="1" applyFill="1" applyBorder="1" applyAlignment="1">
      <alignment vertical="top" shrinkToFit="1"/>
    </xf>
    <xf numFmtId="0" fontId="5" fillId="33" borderId="50" xfId="0" applyFont="1" applyFill="1" applyBorder="1" applyAlignment="1">
      <alignment vertical="top" wrapText="1"/>
    </xf>
    <xf numFmtId="49" fontId="10" fillId="33" borderId="51" xfId="0" applyNumberFormat="1" applyFont="1" applyFill="1" applyBorder="1" applyAlignment="1">
      <alignment vertical="top" shrinkToFit="1"/>
    </xf>
    <xf numFmtId="0" fontId="5" fillId="33" borderId="52" xfId="0" applyFont="1" applyFill="1" applyBorder="1" applyAlignment="1">
      <alignment vertical="top" wrapText="1"/>
    </xf>
    <xf numFmtId="4" fontId="5" fillId="33" borderId="51" xfId="0" applyNumberFormat="1" applyFont="1" applyFill="1" applyBorder="1" applyAlignment="1">
      <alignment vertical="top" shrinkToFit="1"/>
    </xf>
    <xf numFmtId="4" fontId="5" fillId="35" borderId="51" xfId="0" applyNumberFormat="1" applyFont="1" applyFill="1" applyBorder="1" applyAlignment="1">
      <alignment vertical="top" shrinkToFit="1"/>
    </xf>
    <xf numFmtId="4" fontId="5" fillId="35" borderId="53" xfId="0" applyNumberFormat="1" applyFont="1" applyFill="1" applyBorder="1" applyAlignment="1">
      <alignment vertical="top" shrinkToFit="1"/>
    </xf>
    <xf numFmtId="4" fontId="5" fillId="34" borderId="53" xfId="0" applyNumberFormat="1" applyFont="1" applyFill="1" applyBorder="1" applyAlignment="1">
      <alignment vertical="top" shrinkToFit="1"/>
    </xf>
    <xf numFmtId="4" fontId="5" fillId="34" borderId="54" xfId="0" applyNumberFormat="1" applyFont="1" applyFill="1" applyBorder="1" applyAlignment="1">
      <alignment vertical="top" shrinkToFit="1"/>
    </xf>
    <xf numFmtId="4" fontId="5" fillId="34" borderId="51" xfId="0" applyNumberFormat="1" applyFont="1" applyFill="1" applyBorder="1" applyAlignment="1">
      <alignment vertical="top" shrinkToFit="1"/>
    </xf>
    <xf numFmtId="4" fontId="5" fillId="34" borderId="55" xfId="0" applyNumberFormat="1" applyFont="1" applyFill="1" applyBorder="1" applyAlignment="1">
      <alignment vertical="top" shrinkToFit="1"/>
    </xf>
    <xf numFmtId="4" fontId="5" fillId="33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vertical="top" shrinkToFit="1"/>
    </xf>
    <xf numFmtId="4" fontId="5" fillId="35" borderId="56" xfId="0" applyNumberFormat="1" applyFont="1" applyFill="1" applyBorder="1" applyAlignment="1">
      <alignment vertical="top" shrinkToFit="1"/>
    </xf>
    <xf numFmtId="4" fontId="5" fillId="35" borderId="12" xfId="0" applyNumberFormat="1" applyFont="1" applyFill="1" applyBorder="1" applyAlignment="1">
      <alignment vertical="top" shrinkToFit="1"/>
    </xf>
    <xf numFmtId="4" fontId="5" fillId="33" borderId="48" xfId="0" applyNumberFormat="1" applyFont="1" applyFill="1" applyBorder="1" applyAlignment="1">
      <alignment horizontal="right"/>
    </xf>
    <xf numFmtId="4" fontId="5" fillId="34" borderId="48" xfId="0" applyNumberFormat="1" applyFont="1" applyFill="1" applyBorder="1" applyAlignment="1">
      <alignment vertical="top" shrinkToFit="1"/>
    </xf>
    <xf numFmtId="0" fontId="12" fillId="0" borderId="0" xfId="0" applyFont="1" applyAlignment="1">
      <alignment/>
    </xf>
    <xf numFmtId="0" fontId="5" fillId="33" borderId="18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4" fontId="52" fillId="34" borderId="35" xfId="0" applyNumberFormat="1" applyFont="1" applyFill="1" applyBorder="1" applyAlignment="1">
      <alignment vertical="top" shrinkToFit="1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4" fillId="34" borderId="35" xfId="0" applyNumberFormat="1" applyFont="1" applyFill="1" applyBorder="1" applyAlignment="1">
      <alignment vertical="top" shrinkToFit="1"/>
    </xf>
    <xf numFmtId="0" fontId="0" fillId="37" borderId="0" xfId="0" applyFill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Примечание 5" xfId="60"/>
    <cellStyle name="Примечание 6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76"/>
  <sheetViews>
    <sheetView workbookViewId="0" topLeftCell="A1">
      <selection activeCell="B3" sqref="B3"/>
    </sheetView>
  </sheetViews>
  <sheetFormatPr defaultColWidth="9.140625" defaultRowHeight="15" outlineLevelRow="6"/>
  <cols>
    <col min="1" max="1" width="40.00390625" style="131" customWidth="1"/>
    <col min="2" max="2" width="6.8515625" style="131" customWidth="1"/>
    <col min="3" max="3" width="4.7109375" style="131" customWidth="1"/>
    <col min="4" max="4" width="5.28125" style="131" customWidth="1"/>
    <col min="5" max="5" width="11.00390625" style="131" customWidth="1"/>
    <col min="6" max="6" width="7.140625" style="131" customWidth="1"/>
    <col min="7" max="7" width="13.8515625" style="131" hidden="1" customWidth="1"/>
    <col min="8" max="8" width="11.7109375" style="131" hidden="1" customWidth="1"/>
    <col min="9" max="9" width="12.7109375" style="131" hidden="1" customWidth="1"/>
    <col min="10" max="12" width="13.421875" style="131" hidden="1" customWidth="1"/>
    <col min="13" max="13" width="13.00390625" style="131" hidden="1" customWidth="1"/>
    <col min="14" max="17" width="12.7109375" style="131" hidden="1" customWidth="1"/>
    <col min="18" max="18" width="13.7109375" style="131" hidden="1" customWidth="1"/>
    <col min="19" max="19" width="13.00390625" style="131" customWidth="1"/>
    <col min="20" max="20" width="15.421875" style="131" customWidth="1"/>
    <col min="21" max="23" width="13.8515625" style="131" hidden="1" customWidth="1"/>
    <col min="24" max="16384" width="9.140625" style="131" customWidth="1"/>
  </cols>
  <sheetData>
    <row r="2" spans="2:23" ht="121.5" customHeight="1">
      <c r="B2" s="142" t="s">
        <v>786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4" spans="1:23" ht="64.5" customHeight="1">
      <c r="A4" s="144" t="s">
        <v>414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6" spans="20:21" ht="15.75" thickBot="1">
      <c r="T6" s="5" t="s">
        <v>416</v>
      </c>
      <c r="U6" s="5" t="s">
        <v>416</v>
      </c>
    </row>
    <row r="7" spans="1:23" ht="90.75" customHeight="1" thickBot="1">
      <c r="A7" s="23" t="s">
        <v>408</v>
      </c>
      <c r="B7" s="24" t="s">
        <v>415</v>
      </c>
      <c r="C7" s="25" t="s">
        <v>409</v>
      </c>
      <c r="D7" s="24" t="s">
        <v>410</v>
      </c>
      <c r="E7" s="25" t="s">
        <v>411</v>
      </c>
      <c r="F7" s="24" t="s">
        <v>412</v>
      </c>
      <c r="G7" s="26" t="s">
        <v>417</v>
      </c>
      <c r="H7" s="27" t="s">
        <v>421</v>
      </c>
      <c r="I7" s="27" t="s">
        <v>419</v>
      </c>
      <c r="J7" s="28" t="s">
        <v>146</v>
      </c>
      <c r="K7" s="28" t="s">
        <v>155</v>
      </c>
      <c r="L7" s="28" t="s">
        <v>572</v>
      </c>
      <c r="M7" s="28" t="s">
        <v>324</v>
      </c>
      <c r="N7" s="28" t="s">
        <v>765</v>
      </c>
      <c r="O7" s="28" t="s">
        <v>766</v>
      </c>
      <c r="P7" s="28" t="s">
        <v>763</v>
      </c>
      <c r="Q7" s="28" t="s">
        <v>773</v>
      </c>
      <c r="R7" s="28" t="s">
        <v>784</v>
      </c>
      <c r="S7" s="28" t="s">
        <v>763</v>
      </c>
      <c r="T7" s="8" t="s">
        <v>432</v>
      </c>
      <c r="U7" s="6" t="s">
        <v>432</v>
      </c>
      <c r="V7" s="7" t="s">
        <v>433</v>
      </c>
      <c r="W7" s="8" t="s">
        <v>434</v>
      </c>
    </row>
    <row r="8" spans="1:23" ht="25.5">
      <c r="A8" s="29" t="s">
        <v>435</v>
      </c>
      <c r="B8" s="30" t="s">
        <v>436</v>
      </c>
      <c r="C8" s="30"/>
      <c r="D8" s="30"/>
      <c r="E8" s="30"/>
      <c r="F8" s="30"/>
      <c r="G8" s="31"/>
      <c r="H8" s="31"/>
      <c r="I8" s="31"/>
      <c r="J8" s="32">
        <f aca="true" t="shared" si="0" ref="J8:R8">J9+J118+J165+J218+J316+J323+J377+J424+J437+J519</f>
        <v>72095325</v>
      </c>
      <c r="K8" s="32">
        <f t="shared" si="0"/>
        <v>-21516068</v>
      </c>
      <c r="L8" s="77">
        <f t="shared" si="0"/>
        <v>11223384.719999999</v>
      </c>
      <c r="M8" s="91">
        <f t="shared" si="0"/>
        <v>40959180</v>
      </c>
      <c r="N8" s="102">
        <f t="shared" si="0"/>
        <v>63589645.75</v>
      </c>
      <c r="O8" s="102">
        <f t="shared" si="0"/>
        <v>39241823.4</v>
      </c>
      <c r="P8" s="102">
        <f t="shared" si="0"/>
        <v>11985330.44</v>
      </c>
      <c r="Q8" s="102">
        <f t="shared" si="0"/>
        <v>20048751.82</v>
      </c>
      <c r="R8" s="102">
        <f t="shared" si="0"/>
        <v>57297690.28</v>
      </c>
      <c r="S8" s="102">
        <f>S9+S118+S165+S218+S316+S323+S377+S424+S437+S519</f>
        <v>4117625</v>
      </c>
      <c r="T8" s="102">
        <f>T9+T118+T165+T218+T316+T323+T377+T424+T437+T519</f>
        <v>577218021.78</v>
      </c>
      <c r="U8" s="68">
        <f>U9+U118+U165+U218+U316+U323+U377+U424+U437+U519</f>
        <v>373626807.77</v>
      </c>
      <c r="V8" s="33">
        <f>V9+V118+V165+V218+V316+V323+V377+V424+V437+V519</f>
        <v>194370390</v>
      </c>
      <c r="W8" s="34">
        <f>W9+W118+W165+W218+W316+W323+W377+W424+W437+W519</f>
        <v>202286430</v>
      </c>
    </row>
    <row r="9" spans="1:23" ht="15" outlineLevel="1">
      <c r="A9" s="9" t="s">
        <v>438</v>
      </c>
      <c r="B9" s="35" t="s">
        <v>436</v>
      </c>
      <c r="C9" s="35" t="s">
        <v>439</v>
      </c>
      <c r="D9" s="35"/>
      <c r="E9" s="35"/>
      <c r="F9" s="35"/>
      <c r="G9" s="36"/>
      <c r="H9" s="36"/>
      <c r="I9" s="36" t="s">
        <v>177</v>
      </c>
      <c r="J9" s="18">
        <f aca="true" t="shared" si="1" ref="J9:W9">J10+J29+J53+J71+J76</f>
        <v>1036254.33</v>
      </c>
      <c r="K9" s="18">
        <f t="shared" si="1"/>
        <v>-928750.9999999999</v>
      </c>
      <c r="L9" s="58">
        <f t="shared" si="1"/>
        <v>-1249648</v>
      </c>
      <c r="M9" s="92">
        <f t="shared" si="1"/>
        <v>603926.0000000001</v>
      </c>
      <c r="N9" s="71">
        <f>N10+N29+N53+N71+N76</f>
        <v>-2945412.3</v>
      </c>
      <c r="O9" s="71"/>
      <c r="P9" s="71">
        <f t="shared" si="1"/>
        <v>-900815.8500000001</v>
      </c>
      <c r="Q9" s="71">
        <f>Q10+Q29+Q53+Q71+Q76</f>
        <v>6025164.000000001</v>
      </c>
      <c r="R9" s="71">
        <f>R10+R29+R53+R71+R76</f>
        <v>1060259</v>
      </c>
      <c r="S9" s="71">
        <f t="shared" si="1"/>
        <v>-572039</v>
      </c>
      <c r="T9" s="71">
        <f t="shared" si="1"/>
        <v>51561586.12999999</v>
      </c>
      <c r="U9" s="69">
        <f t="shared" si="1"/>
        <v>58403258.550000004</v>
      </c>
      <c r="V9" s="37">
        <f t="shared" si="1"/>
        <v>42448600</v>
      </c>
      <c r="W9" s="22">
        <f t="shared" si="1"/>
        <v>42423500</v>
      </c>
    </row>
    <row r="10" spans="1:23" ht="63.75" outlineLevel="2">
      <c r="A10" s="9" t="s">
        <v>440</v>
      </c>
      <c r="B10" s="35" t="s">
        <v>436</v>
      </c>
      <c r="C10" s="35" t="s">
        <v>439</v>
      </c>
      <c r="D10" s="35" t="s">
        <v>441</v>
      </c>
      <c r="E10" s="35"/>
      <c r="F10" s="35"/>
      <c r="G10" s="36"/>
      <c r="H10" s="36"/>
      <c r="I10" s="36"/>
      <c r="J10" s="18">
        <f>J11</f>
        <v>45756</v>
      </c>
      <c r="K10" s="18"/>
      <c r="L10" s="58"/>
      <c r="M10" s="71">
        <f aca="true" t="shared" si="2" ref="M10:W10">M11</f>
        <v>1319000</v>
      </c>
      <c r="N10" s="71">
        <f t="shared" si="2"/>
        <v>-80000</v>
      </c>
      <c r="O10" s="71"/>
      <c r="P10" s="71">
        <f t="shared" si="2"/>
        <v>100000</v>
      </c>
      <c r="Q10" s="71">
        <f t="shared" si="2"/>
        <v>377684.36</v>
      </c>
      <c r="R10" s="71">
        <f t="shared" si="2"/>
        <v>-78000</v>
      </c>
      <c r="S10" s="71"/>
      <c r="T10" s="71">
        <f t="shared" si="2"/>
        <v>5516540.36</v>
      </c>
      <c r="U10" s="69">
        <f t="shared" si="2"/>
        <v>4609000</v>
      </c>
      <c r="V10" s="37">
        <f t="shared" si="2"/>
        <v>3753100</v>
      </c>
      <c r="W10" s="22">
        <f t="shared" si="2"/>
        <v>3753100</v>
      </c>
    </row>
    <row r="11" spans="1:23" ht="63.75" outlineLevel="3">
      <c r="A11" s="9" t="s">
        <v>442</v>
      </c>
      <c r="B11" s="35" t="s">
        <v>436</v>
      </c>
      <c r="C11" s="35" t="s">
        <v>439</v>
      </c>
      <c r="D11" s="35" t="s">
        <v>441</v>
      </c>
      <c r="E11" s="35" t="s">
        <v>443</v>
      </c>
      <c r="F11" s="35"/>
      <c r="G11" s="36"/>
      <c r="H11" s="36"/>
      <c r="I11" s="36"/>
      <c r="J11" s="18">
        <f>J12+J24</f>
        <v>45756</v>
      </c>
      <c r="K11" s="18"/>
      <c r="L11" s="58"/>
      <c r="M11" s="71">
        <f aca="true" t="shared" si="3" ref="M11:W11">M12+M24</f>
        <v>1319000</v>
      </c>
      <c r="N11" s="71">
        <f t="shared" si="3"/>
        <v>-80000</v>
      </c>
      <c r="O11" s="71"/>
      <c r="P11" s="71">
        <f>P12+P24</f>
        <v>100000</v>
      </c>
      <c r="Q11" s="71">
        <f>Q12+Q24</f>
        <v>377684.36</v>
      </c>
      <c r="R11" s="71">
        <f>R12+R24</f>
        <v>-78000</v>
      </c>
      <c r="S11" s="71"/>
      <c r="T11" s="71">
        <f t="shared" si="3"/>
        <v>5516540.36</v>
      </c>
      <c r="U11" s="69">
        <f t="shared" si="3"/>
        <v>4609000</v>
      </c>
      <c r="V11" s="37">
        <f t="shared" si="3"/>
        <v>3753100</v>
      </c>
      <c r="W11" s="22">
        <f t="shared" si="3"/>
        <v>3753100</v>
      </c>
    </row>
    <row r="12" spans="1:23" ht="15" outlineLevel="4">
      <c r="A12" s="9" t="s">
        <v>444</v>
      </c>
      <c r="B12" s="35" t="s">
        <v>436</v>
      </c>
      <c r="C12" s="35" t="s">
        <v>439</v>
      </c>
      <c r="D12" s="35" t="s">
        <v>441</v>
      </c>
      <c r="E12" s="35" t="s">
        <v>445</v>
      </c>
      <c r="F12" s="35"/>
      <c r="G12" s="36"/>
      <c r="H12" s="36"/>
      <c r="I12" s="36"/>
      <c r="J12" s="18">
        <f>J13+J17+J20</f>
        <v>45756</v>
      </c>
      <c r="K12" s="18"/>
      <c r="L12" s="58"/>
      <c r="M12" s="71">
        <f aca="true" t="shared" si="4" ref="M12:W12">M13+M17+M20</f>
        <v>1319000</v>
      </c>
      <c r="N12" s="71">
        <f t="shared" si="4"/>
        <v>-80000</v>
      </c>
      <c r="O12" s="71"/>
      <c r="P12" s="71">
        <f>P13+P17+P20</f>
        <v>100000</v>
      </c>
      <c r="Q12" s="71">
        <f>Q13+Q17+Q20</f>
        <v>569347.37</v>
      </c>
      <c r="R12" s="71">
        <f>R13+R17+R20</f>
        <v>-78000</v>
      </c>
      <c r="S12" s="71"/>
      <c r="T12" s="71">
        <f t="shared" si="4"/>
        <v>3997803.37</v>
      </c>
      <c r="U12" s="69">
        <f t="shared" si="4"/>
        <v>2898600</v>
      </c>
      <c r="V12" s="37">
        <f t="shared" si="4"/>
        <v>2042700</v>
      </c>
      <c r="W12" s="22">
        <f t="shared" si="4"/>
        <v>2042700</v>
      </c>
    </row>
    <row r="13" spans="1:23" ht="51" outlineLevel="4">
      <c r="A13" s="38" t="s">
        <v>400</v>
      </c>
      <c r="B13" s="35" t="s">
        <v>436</v>
      </c>
      <c r="C13" s="35" t="s">
        <v>439</v>
      </c>
      <c r="D13" s="35" t="s">
        <v>441</v>
      </c>
      <c r="E13" s="35" t="s">
        <v>445</v>
      </c>
      <c r="F13" s="35" t="s">
        <v>178</v>
      </c>
      <c r="G13" s="36"/>
      <c r="H13" s="36"/>
      <c r="I13" s="36"/>
      <c r="J13" s="18">
        <f>J15+J16</f>
        <v>0</v>
      </c>
      <c r="K13" s="18"/>
      <c r="L13" s="58"/>
      <c r="M13" s="92"/>
      <c r="N13" s="71"/>
      <c r="O13" s="71"/>
      <c r="P13" s="71">
        <f aca="true" t="shared" si="5" ref="P13:W13">P14</f>
        <v>100000</v>
      </c>
      <c r="Q13" s="71">
        <f t="shared" si="5"/>
        <v>334721.52</v>
      </c>
      <c r="R13" s="71"/>
      <c r="S13" s="71"/>
      <c r="T13" s="71">
        <f t="shared" si="5"/>
        <v>1773021.52</v>
      </c>
      <c r="U13" s="71">
        <f t="shared" si="5"/>
        <v>1338300</v>
      </c>
      <c r="V13" s="19">
        <f t="shared" si="5"/>
        <v>1338300</v>
      </c>
      <c r="W13" s="19">
        <f t="shared" si="5"/>
        <v>1338300</v>
      </c>
    </row>
    <row r="14" spans="1:23" ht="25.5" outlineLevel="4">
      <c r="A14" s="38" t="s">
        <v>160</v>
      </c>
      <c r="B14" s="35" t="s">
        <v>436</v>
      </c>
      <c r="C14" s="35" t="s">
        <v>439</v>
      </c>
      <c r="D14" s="35" t="s">
        <v>441</v>
      </c>
      <c r="E14" s="35" t="s">
        <v>445</v>
      </c>
      <c r="F14" s="35" t="s">
        <v>158</v>
      </c>
      <c r="G14" s="36"/>
      <c r="H14" s="36"/>
      <c r="I14" s="36"/>
      <c r="J14" s="18"/>
      <c r="K14" s="18"/>
      <c r="L14" s="58"/>
      <c r="M14" s="92"/>
      <c r="N14" s="71"/>
      <c r="O14" s="71"/>
      <c r="P14" s="71">
        <f aca="true" t="shared" si="6" ref="P14:W14">P15+P16</f>
        <v>100000</v>
      </c>
      <c r="Q14" s="71">
        <f t="shared" si="6"/>
        <v>334721.52</v>
      </c>
      <c r="R14" s="71"/>
      <c r="S14" s="71"/>
      <c r="T14" s="71">
        <f t="shared" si="6"/>
        <v>1773021.52</v>
      </c>
      <c r="U14" s="71">
        <f t="shared" si="6"/>
        <v>1338300</v>
      </c>
      <c r="V14" s="19">
        <f t="shared" si="6"/>
        <v>1338300</v>
      </c>
      <c r="W14" s="19">
        <f t="shared" si="6"/>
        <v>1338300</v>
      </c>
    </row>
    <row r="15" spans="1:23" ht="25.5" outlineLevel="6">
      <c r="A15" s="9" t="s">
        <v>446</v>
      </c>
      <c r="B15" s="35" t="s">
        <v>436</v>
      </c>
      <c r="C15" s="35" t="s">
        <v>439</v>
      </c>
      <c r="D15" s="35" t="s">
        <v>441</v>
      </c>
      <c r="E15" s="35" t="s">
        <v>445</v>
      </c>
      <c r="F15" s="35" t="s">
        <v>447</v>
      </c>
      <c r="G15" s="36">
        <v>1280900</v>
      </c>
      <c r="H15" s="36"/>
      <c r="I15" s="36"/>
      <c r="J15" s="18"/>
      <c r="K15" s="18"/>
      <c r="L15" s="58"/>
      <c r="M15" s="92"/>
      <c r="N15" s="71"/>
      <c r="O15" s="71"/>
      <c r="P15" s="71">
        <v>100000</v>
      </c>
      <c r="Q15" s="71">
        <v>334721.52</v>
      </c>
      <c r="R15" s="71"/>
      <c r="S15" s="71"/>
      <c r="T15" s="71">
        <f>J15+I15+H15+G15+K15+L15+M15+N15+O15+P15+Q15+R15+S15</f>
        <v>1715621.52</v>
      </c>
      <c r="U15" s="69">
        <v>1280900</v>
      </c>
      <c r="V15" s="37">
        <v>1280900</v>
      </c>
      <c r="W15" s="22">
        <v>1280900</v>
      </c>
    </row>
    <row r="16" spans="1:23" ht="25.5" outlineLevel="6">
      <c r="A16" s="9" t="s">
        <v>448</v>
      </c>
      <c r="B16" s="35" t="s">
        <v>436</v>
      </c>
      <c r="C16" s="35" t="s">
        <v>439</v>
      </c>
      <c r="D16" s="35" t="s">
        <v>441</v>
      </c>
      <c r="E16" s="35" t="s">
        <v>445</v>
      </c>
      <c r="F16" s="35" t="s">
        <v>449</v>
      </c>
      <c r="G16" s="36">
        <v>57400</v>
      </c>
      <c r="H16" s="36"/>
      <c r="I16" s="36"/>
      <c r="J16" s="18"/>
      <c r="K16" s="18"/>
      <c r="L16" s="58"/>
      <c r="M16" s="92"/>
      <c r="N16" s="71"/>
      <c r="O16" s="71"/>
      <c r="P16" s="71"/>
      <c r="Q16" s="71"/>
      <c r="R16" s="71"/>
      <c r="S16" s="71"/>
      <c r="T16" s="71">
        <f>J16+I16+H16+G16+K16+L16+M16+N16+O16+P16+Q16+R16+S16</f>
        <v>57400</v>
      </c>
      <c r="U16" s="69">
        <v>57400</v>
      </c>
      <c r="V16" s="37">
        <v>57400</v>
      </c>
      <c r="W16" s="22">
        <v>57400</v>
      </c>
    </row>
    <row r="17" spans="1:23" ht="25.5" outlineLevel="6">
      <c r="A17" s="39" t="s">
        <v>401</v>
      </c>
      <c r="B17" s="35" t="s">
        <v>436</v>
      </c>
      <c r="C17" s="35" t="s">
        <v>439</v>
      </c>
      <c r="D17" s="35" t="s">
        <v>441</v>
      </c>
      <c r="E17" s="35" t="s">
        <v>445</v>
      </c>
      <c r="F17" s="35" t="s">
        <v>179</v>
      </c>
      <c r="G17" s="36"/>
      <c r="H17" s="36"/>
      <c r="I17" s="36"/>
      <c r="J17" s="18">
        <f>J18+J19</f>
        <v>45756</v>
      </c>
      <c r="K17" s="18"/>
      <c r="L17" s="58"/>
      <c r="M17" s="71">
        <f aca="true" t="shared" si="7" ref="M17:W17">M18+M19</f>
        <v>1319000</v>
      </c>
      <c r="N17" s="71">
        <f t="shared" si="7"/>
        <v>-80000</v>
      </c>
      <c r="O17" s="71"/>
      <c r="P17" s="71"/>
      <c r="Q17" s="71">
        <f t="shared" si="7"/>
        <v>234625.85</v>
      </c>
      <c r="R17" s="71">
        <f t="shared" si="7"/>
        <v>-80000</v>
      </c>
      <c r="S17" s="71"/>
      <c r="T17" s="71">
        <f t="shared" si="7"/>
        <v>2216281.85</v>
      </c>
      <c r="U17" s="69">
        <f t="shared" si="7"/>
        <v>1553800</v>
      </c>
      <c r="V17" s="37">
        <f t="shared" si="7"/>
        <v>697900</v>
      </c>
      <c r="W17" s="22">
        <f t="shared" si="7"/>
        <v>697900</v>
      </c>
    </row>
    <row r="18" spans="1:23" ht="25.5" outlineLevel="6">
      <c r="A18" s="39" t="s">
        <v>402</v>
      </c>
      <c r="B18" s="35" t="s">
        <v>436</v>
      </c>
      <c r="C18" s="35" t="s">
        <v>439</v>
      </c>
      <c r="D18" s="35" t="s">
        <v>441</v>
      </c>
      <c r="E18" s="35" t="s">
        <v>445</v>
      </c>
      <c r="F18" s="35" t="s">
        <v>529</v>
      </c>
      <c r="G18" s="36"/>
      <c r="H18" s="36"/>
      <c r="I18" s="36"/>
      <c r="J18" s="18">
        <v>822656</v>
      </c>
      <c r="K18" s="18"/>
      <c r="L18" s="58"/>
      <c r="M18" s="92">
        <v>1319000</v>
      </c>
      <c r="N18" s="71">
        <v>-80000</v>
      </c>
      <c r="O18" s="71"/>
      <c r="P18" s="71"/>
      <c r="Q18" s="71">
        <v>234625.85</v>
      </c>
      <c r="R18" s="71">
        <v>-80000</v>
      </c>
      <c r="S18" s="134">
        <v>0</v>
      </c>
      <c r="T18" s="71">
        <f>J18+I18+H18+G18+K18+L18+M18+N18+O18+P18+Q18+R18+S18</f>
        <v>2216281.85</v>
      </c>
      <c r="U18" s="69">
        <f>U19</f>
        <v>776900</v>
      </c>
      <c r="V18" s="37">
        <v>697900</v>
      </c>
      <c r="W18" s="22">
        <v>697900</v>
      </c>
    </row>
    <row r="19" spans="1:23" ht="25.5" hidden="1" outlineLevel="6">
      <c r="A19" s="9" t="s">
        <v>450</v>
      </c>
      <c r="B19" s="35" t="s">
        <v>436</v>
      </c>
      <c r="C19" s="35" t="s">
        <v>439</v>
      </c>
      <c r="D19" s="35" t="s">
        <v>441</v>
      </c>
      <c r="E19" s="35" t="s">
        <v>445</v>
      </c>
      <c r="F19" s="35" t="s">
        <v>451</v>
      </c>
      <c r="G19" s="36">
        <v>776900</v>
      </c>
      <c r="H19" s="36"/>
      <c r="I19" s="36"/>
      <c r="J19" s="18">
        <v>-776900</v>
      </c>
      <c r="K19" s="18"/>
      <c r="L19" s="58"/>
      <c r="M19" s="92"/>
      <c r="N19" s="71"/>
      <c r="O19" s="71"/>
      <c r="P19" s="71"/>
      <c r="Q19" s="71"/>
      <c r="R19" s="71"/>
      <c r="S19" s="71"/>
      <c r="T19" s="71">
        <f>J19+I19+H19+G19</f>
        <v>0</v>
      </c>
      <c r="U19" s="69">
        <v>776900</v>
      </c>
      <c r="V19" s="37">
        <v>0</v>
      </c>
      <c r="W19" s="22">
        <v>0</v>
      </c>
    </row>
    <row r="20" spans="1:23" ht="15" outlineLevel="6">
      <c r="A20" s="39" t="s">
        <v>403</v>
      </c>
      <c r="B20" s="35" t="s">
        <v>436</v>
      </c>
      <c r="C20" s="35" t="s">
        <v>439</v>
      </c>
      <c r="D20" s="35" t="s">
        <v>441</v>
      </c>
      <c r="E20" s="35" t="s">
        <v>445</v>
      </c>
      <c r="F20" s="35" t="s">
        <v>180</v>
      </c>
      <c r="G20" s="36"/>
      <c r="H20" s="36"/>
      <c r="I20" s="36"/>
      <c r="J20" s="18"/>
      <c r="K20" s="18"/>
      <c r="L20" s="58"/>
      <c r="M20" s="92"/>
      <c r="N20" s="71"/>
      <c r="O20" s="71"/>
      <c r="P20" s="71"/>
      <c r="Q20" s="71"/>
      <c r="R20" s="71">
        <f>R21</f>
        <v>2000</v>
      </c>
      <c r="S20" s="71"/>
      <c r="T20" s="71">
        <f>T21</f>
        <v>8500</v>
      </c>
      <c r="U20" s="69">
        <f>U22+U23</f>
        <v>6500</v>
      </c>
      <c r="V20" s="37">
        <f>V22+V23</f>
        <v>6500</v>
      </c>
      <c r="W20" s="22">
        <f>W22+W23</f>
        <v>6500</v>
      </c>
    </row>
    <row r="21" spans="1:23" ht="25.5" outlineLevel="6">
      <c r="A21" s="38" t="s">
        <v>33</v>
      </c>
      <c r="B21" s="35" t="s">
        <v>436</v>
      </c>
      <c r="C21" s="35" t="s">
        <v>439</v>
      </c>
      <c r="D21" s="35" t="s">
        <v>441</v>
      </c>
      <c r="E21" s="35" t="s">
        <v>445</v>
      </c>
      <c r="F21" s="35" t="s">
        <v>32</v>
      </c>
      <c r="G21" s="36"/>
      <c r="H21" s="36"/>
      <c r="I21" s="36"/>
      <c r="J21" s="18"/>
      <c r="K21" s="18"/>
      <c r="L21" s="58"/>
      <c r="M21" s="92"/>
      <c r="N21" s="71"/>
      <c r="O21" s="71"/>
      <c r="P21" s="71"/>
      <c r="Q21" s="71"/>
      <c r="R21" s="71">
        <f>R22+R23</f>
        <v>2000</v>
      </c>
      <c r="S21" s="71"/>
      <c r="T21" s="71">
        <f>T22+T23</f>
        <v>8500</v>
      </c>
      <c r="U21" s="69"/>
      <c r="V21" s="37"/>
      <c r="W21" s="22"/>
    </row>
    <row r="22" spans="1:23" ht="25.5" outlineLevel="6">
      <c r="A22" s="9" t="s">
        <v>452</v>
      </c>
      <c r="B22" s="35" t="s">
        <v>436</v>
      </c>
      <c r="C22" s="35" t="s">
        <v>439</v>
      </c>
      <c r="D22" s="35" t="s">
        <v>441</v>
      </c>
      <c r="E22" s="35" t="s">
        <v>445</v>
      </c>
      <c r="F22" s="35" t="s">
        <v>453</v>
      </c>
      <c r="G22" s="36">
        <v>1500</v>
      </c>
      <c r="H22" s="36"/>
      <c r="I22" s="36"/>
      <c r="J22" s="18"/>
      <c r="K22" s="18"/>
      <c r="L22" s="58"/>
      <c r="M22" s="92"/>
      <c r="N22" s="71"/>
      <c r="O22" s="71"/>
      <c r="P22" s="71"/>
      <c r="Q22" s="71"/>
      <c r="R22" s="71"/>
      <c r="S22" s="71"/>
      <c r="T22" s="71">
        <f>J22+I22+H22+G22+K22+L22+M22+N22+O22+P22+Q22+R22+S22</f>
        <v>1500</v>
      </c>
      <c r="U22" s="69">
        <v>1500</v>
      </c>
      <c r="V22" s="37">
        <v>1500</v>
      </c>
      <c r="W22" s="22">
        <v>1500</v>
      </c>
    </row>
    <row r="23" spans="1:23" ht="25.5" outlineLevel="6">
      <c r="A23" s="9" t="s">
        <v>454</v>
      </c>
      <c r="B23" s="35" t="s">
        <v>436</v>
      </c>
      <c r="C23" s="35" t="s">
        <v>439</v>
      </c>
      <c r="D23" s="35" t="s">
        <v>441</v>
      </c>
      <c r="E23" s="35" t="s">
        <v>445</v>
      </c>
      <c r="F23" s="35" t="s">
        <v>455</v>
      </c>
      <c r="G23" s="36">
        <v>5000</v>
      </c>
      <c r="H23" s="36"/>
      <c r="I23" s="36"/>
      <c r="J23" s="18"/>
      <c r="K23" s="18"/>
      <c r="L23" s="58"/>
      <c r="M23" s="92"/>
      <c r="N23" s="71"/>
      <c r="O23" s="71"/>
      <c r="P23" s="71"/>
      <c r="Q23" s="71"/>
      <c r="R23" s="71">
        <v>2000</v>
      </c>
      <c r="S23" s="134">
        <v>0</v>
      </c>
      <c r="T23" s="71">
        <f>J23+I23+H23+G23+K23+L23+M23+N23+O23+P23+Q23+R23+S23</f>
        <v>7000</v>
      </c>
      <c r="U23" s="69">
        <v>5000</v>
      </c>
      <c r="V23" s="37">
        <v>5000</v>
      </c>
      <c r="W23" s="22">
        <v>5000</v>
      </c>
    </row>
    <row r="24" spans="1:23" ht="25.5" outlineLevel="4">
      <c r="A24" s="9" t="s">
        <v>456</v>
      </c>
      <c r="B24" s="35" t="s">
        <v>436</v>
      </c>
      <c r="C24" s="35" t="s">
        <v>439</v>
      </c>
      <c r="D24" s="35" t="s">
        <v>441</v>
      </c>
      <c r="E24" s="35" t="s">
        <v>457</v>
      </c>
      <c r="F24" s="35"/>
      <c r="G24" s="36"/>
      <c r="H24" s="36"/>
      <c r="I24" s="36"/>
      <c r="J24" s="18"/>
      <c r="K24" s="18"/>
      <c r="L24" s="58"/>
      <c r="M24" s="92"/>
      <c r="N24" s="71"/>
      <c r="O24" s="71"/>
      <c r="P24" s="71"/>
      <c r="Q24" s="71">
        <f aca="true" t="shared" si="8" ref="Q24:W25">Q25</f>
        <v>-191663.01</v>
      </c>
      <c r="R24" s="71"/>
      <c r="S24" s="71"/>
      <c r="T24" s="71">
        <f t="shared" si="8"/>
        <v>1518736.99</v>
      </c>
      <c r="U24" s="69">
        <f t="shared" si="8"/>
        <v>1710400</v>
      </c>
      <c r="V24" s="37">
        <f t="shared" si="8"/>
        <v>1710400</v>
      </c>
      <c r="W24" s="22">
        <f t="shared" si="8"/>
        <v>1710400</v>
      </c>
    </row>
    <row r="25" spans="1:23" ht="51" outlineLevel="4">
      <c r="A25" s="38" t="s">
        <v>400</v>
      </c>
      <c r="B25" s="35" t="s">
        <v>436</v>
      </c>
      <c r="C25" s="35" t="s">
        <v>439</v>
      </c>
      <c r="D25" s="35" t="s">
        <v>441</v>
      </c>
      <c r="E25" s="35" t="s">
        <v>457</v>
      </c>
      <c r="F25" s="35" t="s">
        <v>178</v>
      </c>
      <c r="G25" s="36"/>
      <c r="H25" s="36"/>
      <c r="I25" s="36"/>
      <c r="J25" s="18"/>
      <c r="K25" s="18"/>
      <c r="L25" s="58"/>
      <c r="M25" s="92"/>
      <c r="N25" s="71"/>
      <c r="O25" s="71"/>
      <c r="P25" s="71"/>
      <c r="Q25" s="71">
        <f t="shared" si="8"/>
        <v>-191663.01</v>
      </c>
      <c r="R25" s="71"/>
      <c r="S25" s="71"/>
      <c r="T25" s="71">
        <f t="shared" si="8"/>
        <v>1518736.99</v>
      </c>
      <c r="U25" s="71">
        <f t="shared" si="8"/>
        <v>1710400</v>
      </c>
      <c r="V25" s="19">
        <f t="shared" si="8"/>
        <v>1710400</v>
      </c>
      <c r="W25" s="19">
        <f t="shared" si="8"/>
        <v>1710400</v>
      </c>
    </row>
    <row r="26" spans="1:23" ht="25.5" outlineLevel="4">
      <c r="A26" s="38" t="s">
        <v>160</v>
      </c>
      <c r="B26" s="35" t="s">
        <v>436</v>
      </c>
      <c r="C26" s="35" t="s">
        <v>439</v>
      </c>
      <c r="D26" s="35" t="s">
        <v>441</v>
      </c>
      <c r="E26" s="35" t="s">
        <v>457</v>
      </c>
      <c r="F26" s="35" t="s">
        <v>158</v>
      </c>
      <c r="G26" s="36"/>
      <c r="H26" s="36"/>
      <c r="I26" s="36"/>
      <c r="J26" s="18"/>
      <c r="K26" s="18"/>
      <c r="L26" s="58"/>
      <c r="M26" s="92"/>
      <c r="N26" s="71"/>
      <c r="O26" s="71"/>
      <c r="P26" s="71"/>
      <c r="Q26" s="71">
        <f>Q27+Q28</f>
        <v>-191663.01</v>
      </c>
      <c r="R26" s="71"/>
      <c r="S26" s="71"/>
      <c r="T26" s="71">
        <f>T27+T28</f>
        <v>1518736.99</v>
      </c>
      <c r="U26" s="71">
        <f>U27+U28</f>
        <v>1710400</v>
      </c>
      <c r="V26" s="19">
        <f>V27+V28</f>
        <v>1710400</v>
      </c>
      <c r="W26" s="19">
        <f>W27+W28</f>
        <v>1710400</v>
      </c>
    </row>
    <row r="27" spans="1:23" ht="25.5" outlineLevel="6">
      <c r="A27" s="9" t="s">
        <v>446</v>
      </c>
      <c r="B27" s="35" t="s">
        <v>436</v>
      </c>
      <c r="C27" s="35" t="s">
        <v>439</v>
      </c>
      <c r="D27" s="35" t="s">
        <v>441</v>
      </c>
      <c r="E27" s="35" t="s">
        <v>457</v>
      </c>
      <c r="F27" s="35" t="s">
        <v>447</v>
      </c>
      <c r="G27" s="36">
        <v>1687400</v>
      </c>
      <c r="H27" s="36"/>
      <c r="I27" s="36"/>
      <c r="J27" s="18"/>
      <c r="K27" s="18"/>
      <c r="L27" s="58"/>
      <c r="M27" s="92"/>
      <c r="N27" s="71"/>
      <c r="O27" s="71"/>
      <c r="P27" s="71"/>
      <c r="Q27" s="71">
        <v>-234653.01</v>
      </c>
      <c r="R27" s="71"/>
      <c r="S27" s="71"/>
      <c r="T27" s="71">
        <f>J27+I27+H27+G27+K27+L27+M27+N27+O27+P27+Q27+R27+S27</f>
        <v>1452746.99</v>
      </c>
      <c r="U27" s="69">
        <v>1687400</v>
      </c>
      <c r="V27" s="37">
        <v>1687400</v>
      </c>
      <c r="W27" s="22">
        <v>1687400</v>
      </c>
    </row>
    <row r="28" spans="1:23" ht="25.5" outlineLevel="6">
      <c r="A28" s="9" t="s">
        <v>448</v>
      </c>
      <c r="B28" s="35" t="s">
        <v>436</v>
      </c>
      <c r="C28" s="35" t="s">
        <v>439</v>
      </c>
      <c r="D28" s="35" t="s">
        <v>441</v>
      </c>
      <c r="E28" s="35" t="s">
        <v>457</v>
      </c>
      <c r="F28" s="35" t="s">
        <v>449</v>
      </c>
      <c r="G28" s="36">
        <v>23000</v>
      </c>
      <c r="H28" s="36"/>
      <c r="I28" s="36"/>
      <c r="J28" s="18"/>
      <c r="K28" s="18"/>
      <c r="L28" s="58"/>
      <c r="M28" s="92"/>
      <c r="N28" s="71"/>
      <c r="O28" s="71"/>
      <c r="P28" s="71"/>
      <c r="Q28" s="71">
        <v>42990</v>
      </c>
      <c r="R28" s="71"/>
      <c r="S28" s="71"/>
      <c r="T28" s="71">
        <f>J28+I28+H28+G28+K28+L28+M28+N28+O28+P28+Q28+R28+S28</f>
        <v>65990</v>
      </c>
      <c r="U28" s="69">
        <v>23000</v>
      </c>
      <c r="V28" s="37">
        <v>23000</v>
      </c>
      <c r="W28" s="22">
        <v>23000</v>
      </c>
    </row>
    <row r="29" spans="1:23" ht="76.5" outlineLevel="2">
      <c r="A29" s="9" t="s">
        <v>458</v>
      </c>
      <c r="B29" s="35" t="s">
        <v>436</v>
      </c>
      <c r="C29" s="35" t="s">
        <v>439</v>
      </c>
      <c r="D29" s="35" t="s">
        <v>459</v>
      </c>
      <c r="E29" s="35"/>
      <c r="F29" s="35"/>
      <c r="G29" s="36"/>
      <c r="H29" s="36"/>
      <c r="I29" s="36"/>
      <c r="J29" s="18">
        <f aca="true" t="shared" si="9" ref="J29:W29">J30+J49</f>
        <v>724404</v>
      </c>
      <c r="K29" s="18">
        <f t="shared" si="9"/>
        <v>229506.9</v>
      </c>
      <c r="L29" s="58">
        <f t="shared" si="9"/>
        <v>-356494</v>
      </c>
      <c r="M29" s="92">
        <f t="shared" si="9"/>
        <v>315668.08</v>
      </c>
      <c r="N29" s="71">
        <f t="shared" si="9"/>
        <v>-37283.859999999986</v>
      </c>
      <c r="O29" s="71"/>
      <c r="P29" s="71">
        <f t="shared" si="9"/>
        <v>322000</v>
      </c>
      <c r="Q29" s="71">
        <f>Q30+Q49</f>
        <v>6335875.12</v>
      </c>
      <c r="R29" s="71">
        <f>R30+R49</f>
        <v>58400</v>
      </c>
      <c r="S29" s="71">
        <f t="shared" si="9"/>
        <v>-39500</v>
      </c>
      <c r="T29" s="71">
        <f t="shared" si="9"/>
        <v>41101625.19</v>
      </c>
      <c r="U29" s="69">
        <f t="shared" si="9"/>
        <v>42005598.95</v>
      </c>
      <c r="V29" s="37">
        <f t="shared" si="9"/>
        <v>31659500</v>
      </c>
      <c r="W29" s="22">
        <f t="shared" si="9"/>
        <v>31661300</v>
      </c>
    </row>
    <row r="30" spans="1:23" ht="63.75" outlineLevel="3">
      <c r="A30" s="9" t="s">
        <v>442</v>
      </c>
      <c r="B30" s="35" t="s">
        <v>436</v>
      </c>
      <c r="C30" s="35" t="s">
        <v>439</v>
      </c>
      <c r="D30" s="35" t="s">
        <v>459</v>
      </c>
      <c r="E30" s="35" t="s">
        <v>443</v>
      </c>
      <c r="F30" s="35"/>
      <c r="G30" s="36"/>
      <c r="H30" s="36"/>
      <c r="I30" s="36"/>
      <c r="J30" s="18">
        <f>J31+J44</f>
        <v>601754</v>
      </c>
      <c r="K30" s="18"/>
      <c r="L30" s="58">
        <f>L31+L44</f>
        <v>-569754</v>
      </c>
      <c r="M30" s="92"/>
      <c r="N30" s="71">
        <f>N31+N44</f>
        <v>-345198</v>
      </c>
      <c r="O30" s="71"/>
      <c r="P30" s="71"/>
      <c r="Q30" s="71">
        <f aca="true" t="shared" si="10" ref="Q30:W30">Q31+Q44</f>
        <v>6331875.12</v>
      </c>
      <c r="R30" s="71">
        <f t="shared" si="10"/>
        <v>-22000</v>
      </c>
      <c r="S30" s="71">
        <f>S31+S44</f>
        <v>-47000</v>
      </c>
      <c r="T30" s="71">
        <f t="shared" si="10"/>
        <v>39498726.07</v>
      </c>
      <c r="U30" s="69">
        <f t="shared" si="10"/>
        <v>41890448.95</v>
      </c>
      <c r="V30" s="37">
        <f t="shared" si="10"/>
        <v>31659500</v>
      </c>
      <c r="W30" s="22">
        <f t="shared" si="10"/>
        <v>31661300</v>
      </c>
    </row>
    <row r="31" spans="1:23" ht="15" outlineLevel="4">
      <c r="A31" s="9" t="s">
        <v>444</v>
      </c>
      <c r="B31" s="35" t="s">
        <v>436</v>
      </c>
      <c r="C31" s="35" t="s">
        <v>439</v>
      </c>
      <c r="D31" s="35" t="s">
        <v>459</v>
      </c>
      <c r="E31" s="35" t="s">
        <v>445</v>
      </c>
      <c r="F31" s="35"/>
      <c r="G31" s="36"/>
      <c r="H31" s="36"/>
      <c r="I31" s="36"/>
      <c r="J31" s="18">
        <f>J32</f>
        <v>601754</v>
      </c>
      <c r="K31" s="18"/>
      <c r="L31" s="58">
        <f>L32</f>
        <v>-569754</v>
      </c>
      <c r="M31" s="92"/>
      <c r="N31" s="71">
        <f>N32</f>
        <v>-345198</v>
      </c>
      <c r="O31" s="71"/>
      <c r="P31" s="71"/>
      <c r="Q31" s="71">
        <f aca="true" t="shared" si="11" ref="Q31:W31">Q32</f>
        <v>6331875.12</v>
      </c>
      <c r="R31" s="71">
        <f t="shared" si="11"/>
        <v>-22000</v>
      </c>
      <c r="S31" s="71">
        <f t="shared" si="11"/>
        <v>-47000</v>
      </c>
      <c r="T31" s="71">
        <f t="shared" si="11"/>
        <v>38440626.07</v>
      </c>
      <c r="U31" s="69">
        <f t="shared" si="11"/>
        <v>40832348.95</v>
      </c>
      <c r="V31" s="37">
        <f t="shared" si="11"/>
        <v>30601400</v>
      </c>
      <c r="W31" s="22">
        <f t="shared" si="11"/>
        <v>30603200</v>
      </c>
    </row>
    <row r="32" spans="1:23" ht="25.5" outlineLevel="5">
      <c r="A32" s="9" t="s">
        <v>460</v>
      </c>
      <c r="B32" s="35" t="s">
        <v>436</v>
      </c>
      <c r="C32" s="35" t="s">
        <v>439</v>
      </c>
      <c r="D32" s="35" t="s">
        <v>459</v>
      </c>
      <c r="E32" s="35" t="s">
        <v>461</v>
      </c>
      <c r="F32" s="35"/>
      <c r="G32" s="36"/>
      <c r="H32" s="36"/>
      <c r="I32" s="36"/>
      <c r="J32" s="18">
        <f>J33+J37+J40</f>
        <v>601754</v>
      </c>
      <c r="K32" s="18"/>
      <c r="L32" s="58">
        <f>L33+L37+L40</f>
        <v>-569754</v>
      </c>
      <c r="M32" s="92"/>
      <c r="N32" s="71">
        <f>N33+N37+N40</f>
        <v>-345198</v>
      </c>
      <c r="O32" s="71"/>
      <c r="P32" s="71"/>
      <c r="Q32" s="71">
        <f aca="true" t="shared" si="12" ref="Q32:W32">Q33+Q37+Q40</f>
        <v>6331875.12</v>
      </c>
      <c r="R32" s="71">
        <f t="shared" si="12"/>
        <v>-22000</v>
      </c>
      <c r="S32" s="71">
        <f>S33+S37+S40</f>
        <v>-47000</v>
      </c>
      <c r="T32" s="71">
        <f t="shared" si="12"/>
        <v>38440626.07</v>
      </c>
      <c r="U32" s="69">
        <f t="shared" si="12"/>
        <v>40832348.95</v>
      </c>
      <c r="V32" s="37">
        <f t="shared" si="12"/>
        <v>30601400</v>
      </c>
      <c r="W32" s="22">
        <f t="shared" si="12"/>
        <v>30603200</v>
      </c>
    </row>
    <row r="33" spans="1:23" ht="51" outlineLevel="5">
      <c r="A33" s="38" t="s">
        <v>400</v>
      </c>
      <c r="B33" s="35" t="s">
        <v>436</v>
      </c>
      <c r="C33" s="35" t="s">
        <v>439</v>
      </c>
      <c r="D33" s="35" t="s">
        <v>459</v>
      </c>
      <c r="E33" s="35" t="s">
        <v>461</v>
      </c>
      <c r="F33" s="35" t="s">
        <v>178</v>
      </c>
      <c r="G33" s="36"/>
      <c r="H33" s="36"/>
      <c r="I33" s="36"/>
      <c r="J33" s="18"/>
      <c r="K33" s="18"/>
      <c r="L33" s="58"/>
      <c r="M33" s="92"/>
      <c r="N33" s="71"/>
      <c r="O33" s="71"/>
      <c r="P33" s="71"/>
      <c r="Q33" s="71">
        <f>Q34</f>
        <v>4892297.79</v>
      </c>
      <c r="R33" s="71"/>
      <c r="S33" s="71"/>
      <c r="T33" s="71">
        <f>T34</f>
        <v>28479546.74</v>
      </c>
      <c r="U33" s="71">
        <f>U34</f>
        <v>23587248.95</v>
      </c>
      <c r="V33" s="19">
        <f>V34</f>
        <v>22048400</v>
      </c>
      <c r="W33" s="19">
        <f>W34</f>
        <v>22048400</v>
      </c>
    </row>
    <row r="34" spans="1:23" ht="25.5" outlineLevel="5">
      <c r="A34" s="38" t="s">
        <v>160</v>
      </c>
      <c r="B34" s="35" t="s">
        <v>436</v>
      </c>
      <c r="C34" s="35" t="s">
        <v>439</v>
      </c>
      <c r="D34" s="35" t="s">
        <v>459</v>
      </c>
      <c r="E34" s="35" t="s">
        <v>461</v>
      </c>
      <c r="F34" s="35" t="s">
        <v>158</v>
      </c>
      <c r="G34" s="36"/>
      <c r="H34" s="36"/>
      <c r="I34" s="36"/>
      <c r="J34" s="18"/>
      <c r="K34" s="18"/>
      <c r="L34" s="58"/>
      <c r="M34" s="92"/>
      <c r="N34" s="71"/>
      <c r="O34" s="71"/>
      <c r="P34" s="71"/>
      <c r="Q34" s="71">
        <f>Q35+Q36</f>
        <v>4892297.79</v>
      </c>
      <c r="R34" s="71"/>
      <c r="S34" s="71"/>
      <c r="T34" s="71">
        <f>T35+T36</f>
        <v>28479546.74</v>
      </c>
      <c r="U34" s="71">
        <f>U35+U36</f>
        <v>23587248.95</v>
      </c>
      <c r="V34" s="19">
        <f>V35+V36</f>
        <v>22048400</v>
      </c>
      <c r="W34" s="19">
        <f>W35+W36</f>
        <v>22048400</v>
      </c>
    </row>
    <row r="35" spans="1:23" ht="25.5" outlineLevel="6">
      <c r="A35" s="9" t="s">
        <v>446</v>
      </c>
      <c r="B35" s="35" t="s">
        <v>436</v>
      </c>
      <c r="C35" s="35" t="s">
        <v>439</v>
      </c>
      <c r="D35" s="35" t="s">
        <v>459</v>
      </c>
      <c r="E35" s="35" t="s">
        <v>461</v>
      </c>
      <c r="F35" s="35" t="s">
        <v>447</v>
      </c>
      <c r="G35" s="36">
        <v>21128600</v>
      </c>
      <c r="H35" s="36"/>
      <c r="I35" s="36">
        <v>1538848.95</v>
      </c>
      <c r="J35" s="18"/>
      <c r="K35" s="18"/>
      <c r="L35" s="58"/>
      <c r="M35" s="92"/>
      <c r="N35" s="71"/>
      <c r="O35" s="71"/>
      <c r="P35" s="71"/>
      <c r="Q35" s="71">
        <v>4980602.79</v>
      </c>
      <c r="R35" s="71"/>
      <c r="S35" s="71"/>
      <c r="T35" s="71">
        <f>J35+I35+H35+G35+K35+L35+M35+N35+O35+P35+Q35+R35+S35</f>
        <v>27648051.74</v>
      </c>
      <c r="U35" s="69">
        <v>22667448.95</v>
      </c>
      <c r="V35" s="37">
        <v>21128600</v>
      </c>
      <c r="W35" s="22">
        <v>21128600</v>
      </c>
    </row>
    <row r="36" spans="1:23" ht="25.5" outlineLevel="6">
      <c r="A36" s="9" t="s">
        <v>448</v>
      </c>
      <c r="B36" s="35" t="s">
        <v>436</v>
      </c>
      <c r="C36" s="35" t="s">
        <v>439</v>
      </c>
      <c r="D36" s="35" t="s">
        <v>459</v>
      </c>
      <c r="E36" s="35" t="s">
        <v>461</v>
      </c>
      <c r="F36" s="35" t="s">
        <v>449</v>
      </c>
      <c r="G36" s="36">
        <v>919800</v>
      </c>
      <c r="H36" s="36"/>
      <c r="I36" s="36"/>
      <c r="J36" s="18"/>
      <c r="K36" s="18"/>
      <c r="L36" s="58"/>
      <c r="M36" s="92"/>
      <c r="N36" s="71"/>
      <c r="O36" s="71"/>
      <c r="P36" s="71"/>
      <c r="Q36" s="71">
        <v>-88305</v>
      </c>
      <c r="R36" s="71"/>
      <c r="S36" s="71"/>
      <c r="T36" s="71">
        <f>J36+I36+H36+G36+K36+L36+M36+N36+O36+P36+Q36+R36+S36</f>
        <v>831495</v>
      </c>
      <c r="U36" s="69">
        <v>919800</v>
      </c>
      <c r="V36" s="37">
        <v>919800</v>
      </c>
      <c r="W36" s="22">
        <v>919800</v>
      </c>
    </row>
    <row r="37" spans="1:23" ht="25.5" outlineLevel="6">
      <c r="A37" s="39" t="s">
        <v>401</v>
      </c>
      <c r="B37" s="35" t="s">
        <v>436</v>
      </c>
      <c r="C37" s="35" t="s">
        <v>439</v>
      </c>
      <c r="D37" s="35" t="s">
        <v>459</v>
      </c>
      <c r="E37" s="35" t="s">
        <v>461</v>
      </c>
      <c r="F37" s="35" t="s">
        <v>179</v>
      </c>
      <c r="G37" s="36"/>
      <c r="H37" s="36"/>
      <c r="I37" s="36"/>
      <c r="J37" s="18">
        <f>J38+J39</f>
        <v>601754</v>
      </c>
      <c r="K37" s="18"/>
      <c r="L37" s="58">
        <f>L38+L39</f>
        <v>-569754</v>
      </c>
      <c r="M37" s="92"/>
      <c r="N37" s="71">
        <f>N38+N39</f>
        <v>-345198</v>
      </c>
      <c r="O37" s="71"/>
      <c r="P37" s="71"/>
      <c r="Q37" s="71">
        <f aca="true" t="shared" si="13" ref="Q37:W37">Q38+Q39</f>
        <v>1320589.33</v>
      </c>
      <c r="R37" s="71">
        <f t="shared" si="13"/>
        <v>-39000</v>
      </c>
      <c r="S37" s="71">
        <f t="shared" si="13"/>
        <v>43000</v>
      </c>
      <c r="T37" s="71">
        <f t="shared" si="13"/>
        <v>9352791.33</v>
      </c>
      <c r="U37" s="69">
        <f t="shared" si="13"/>
        <v>16682800</v>
      </c>
      <c r="V37" s="37">
        <f t="shared" si="13"/>
        <v>7990700</v>
      </c>
      <c r="W37" s="22">
        <f t="shared" si="13"/>
        <v>7992500</v>
      </c>
    </row>
    <row r="38" spans="1:23" ht="25.5" outlineLevel="6">
      <c r="A38" s="39" t="s">
        <v>402</v>
      </c>
      <c r="B38" s="35" t="s">
        <v>436</v>
      </c>
      <c r="C38" s="35" t="s">
        <v>439</v>
      </c>
      <c r="D38" s="35" t="s">
        <v>459</v>
      </c>
      <c r="E38" s="35" t="s">
        <v>461</v>
      </c>
      <c r="F38" s="35" t="s">
        <v>529</v>
      </c>
      <c r="G38" s="36"/>
      <c r="H38" s="36"/>
      <c r="I38" s="36"/>
      <c r="J38" s="18">
        <v>8943154</v>
      </c>
      <c r="K38" s="18"/>
      <c r="L38" s="58">
        <v>-569754</v>
      </c>
      <c r="M38" s="92">
        <v>0</v>
      </c>
      <c r="N38" s="71">
        <v>-345198</v>
      </c>
      <c r="O38" s="71"/>
      <c r="P38" s="71"/>
      <c r="Q38" s="71">
        <v>1320589.33</v>
      </c>
      <c r="R38" s="71">
        <v>-39000</v>
      </c>
      <c r="S38" s="71">
        <v>43000</v>
      </c>
      <c r="T38" s="71">
        <f>J38+I38+H38+G38+K38+L38+M38+N38+O38+P38+Q38+R38+S38</f>
        <v>9352791.33</v>
      </c>
      <c r="U38" s="69">
        <f>U39</f>
        <v>8341400</v>
      </c>
      <c r="V38" s="37">
        <v>7990700</v>
      </c>
      <c r="W38" s="22">
        <v>7992500</v>
      </c>
    </row>
    <row r="39" spans="1:23" ht="25.5" hidden="1" outlineLevel="6">
      <c r="A39" s="9" t="s">
        <v>450</v>
      </c>
      <c r="B39" s="35" t="s">
        <v>436</v>
      </c>
      <c r="C39" s="35" t="s">
        <v>439</v>
      </c>
      <c r="D39" s="35" t="s">
        <v>459</v>
      </c>
      <c r="E39" s="35" t="s">
        <v>461</v>
      </c>
      <c r="F39" s="35" t="s">
        <v>451</v>
      </c>
      <c r="G39" s="36">
        <v>8341400</v>
      </c>
      <c r="H39" s="36"/>
      <c r="I39" s="36"/>
      <c r="J39" s="18">
        <v>-8341400</v>
      </c>
      <c r="K39" s="18"/>
      <c r="L39" s="58"/>
      <c r="M39" s="92"/>
      <c r="N39" s="71"/>
      <c r="O39" s="71"/>
      <c r="P39" s="71"/>
      <c r="Q39" s="71"/>
      <c r="R39" s="71"/>
      <c r="S39" s="71"/>
      <c r="T39" s="71">
        <f>J39+I39+H39+G39</f>
        <v>0</v>
      </c>
      <c r="U39" s="69">
        <v>8341400</v>
      </c>
      <c r="V39" s="37">
        <v>0</v>
      </c>
      <c r="W39" s="22">
        <v>0</v>
      </c>
    </row>
    <row r="40" spans="1:23" ht="15" outlineLevel="6">
      <c r="A40" s="39" t="s">
        <v>403</v>
      </c>
      <c r="B40" s="35" t="s">
        <v>436</v>
      </c>
      <c r="C40" s="35" t="s">
        <v>439</v>
      </c>
      <c r="D40" s="35" t="s">
        <v>459</v>
      </c>
      <c r="E40" s="35" t="s">
        <v>461</v>
      </c>
      <c r="F40" s="35" t="s">
        <v>180</v>
      </c>
      <c r="G40" s="36"/>
      <c r="H40" s="36"/>
      <c r="I40" s="36"/>
      <c r="J40" s="18"/>
      <c r="K40" s="18"/>
      <c r="L40" s="58"/>
      <c r="M40" s="92"/>
      <c r="N40" s="71"/>
      <c r="O40" s="71"/>
      <c r="P40" s="71"/>
      <c r="Q40" s="71">
        <f>Q41</f>
        <v>118988</v>
      </c>
      <c r="R40" s="71">
        <f>R41</f>
        <v>17000</v>
      </c>
      <c r="S40" s="71">
        <f>S41</f>
        <v>-90000</v>
      </c>
      <c r="T40" s="71">
        <f>T41</f>
        <v>608288</v>
      </c>
      <c r="U40" s="69">
        <f>U42+U43</f>
        <v>562300</v>
      </c>
      <c r="V40" s="37">
        <f>V42+V43</f>
        <v>562300</v>
      </c>
      <c r="W40" s="22">
        <f>W42+W43</f>
        <v>562300</v>
      </c>
    </row>
    <row r="41" spans="1:23" ht="25.5" outlineLevel="6">
      <c r="A41" s="38" t="s">
        <v>33</v>
      </c>
      <c r="B41" s="35" t="s">
        <v>436</v>
      </c>
      <c r="C41" s="35" t="s">
        <v>439</v>
      </c>
      <c r="D41" s="35" t="s">
        <v>459</v>
      </c>
      <c r="E41" s="35" t="s">
        <v>461</v>
      </c>
      <c r="F41" s="35" t="s">
        <v>32</v>
      </c>
      <c r="G41" s="36"/>
      <c r="H41" s="36"/>
      <c r="I41" s="36"/>
      <c r="J41" s="18"/>
      <c r="K41" s="18"/>
      <c r="L41" s="58"/>
      <c r="M41" s="92"/>
      <c r="N41" s="71"/>
      <c r="O41" s="71"/>
      <c r="P41" s="71"/>
      <c r="Q41" s="71">
        <f>Q42+Q43</f>
        <v>118988</v>
      </c>
      <c r="R41" s="71">
        <f>R42+R43</f>
        <v>17000</v>
      </c>
      <c r="S41" s="71">
        <f>S42+S43</f>
        <v>-90000</v>
      </c>
      <c r="T41" s="71">
        <f>T42+T43</f>
        <v>608288</v>
      </c>
      <c r="U41" s="69"/>
      <c r="V41" s="37"/>
      <c r="W41" s="22"/>
    </row>
    <row r="42" spans="1:23" ht="25.5" outlineLevel="6">
      <c r="A42" s="9" t="s">
        <v>452</v>
      </c>
      <c r="B42" s="35" t="s">
        <v>436</v>
      </c>
      <c r="C42" s="35" t="s">
        <v>439</v>
      </c>
      <c r="D42" s="35" t="s">
        <v>459</v>
      </c>
      <c r="E42" s="35" t="s">
        <v>461</v>
      </c>
      <c r="F42" s="35" t="s">
        <v>453</v>
      </c>
      <c r="G42" s="36">
        <v>496100</v>
      </c>
      <c r="H42" s="36"/>
      <c r="I42" s="36"/>
      <c r="J42" s="18"/>
      <c r="K42" s="18"/>
      <c r="L42" s="58"/>
      <c r="M42" s="92"/>
      <c r="N42" s="71"/>
      <c r="O42" s="71"/>
      <c r="P42" s="71"/>
      <c r="Q42" s="71">
        <v>118988</v>
      </c>
      <c r="R42" s="71"/>
      <c r="S42" s="71">
        <v>-90000</v>
      </c>
      <c r="T42" s="71">
        <f>J42+I42+H42+G42+K42+L42+M42+N42+O42+P42+Q42+R42+S42</f>
        <v>525088</v>
      </c>
      <c r="U42" s="69">
        <v>496100</v>
      </c>
      <c r="V42" s="37">
        <v>496100</v>
      </c>
      <c r="W42" s="22">
        <v>496100</v>
      </c>
    </row>
    <row r="43" spans="1:23" ht="25.5" outlineLevel="6">
      <c r="A43" s="9" t="s">
        <v>454</v>
      </c>
      <c r="B43" s="35" t="s">
        <v>436</v>
      </c>
      <c r="C43" s="35" t="s">
        <v>439</v>
      </c>
      <c r="D43" s="35" t="s">
        <v>459</v>
      </c>
      <c r="E43" s="35" t="s">
        <v>461</v>
      </c>
      <c r="F43" s="35" t="s">
        <v>455</v>
      </c>
      <c r="G43" s="36">
        <v>66200</v>
      </c>
      <c r="H43" s="36"/>
      <c r="I43" s="36"/>
      <c r="J43" s="18"/>
      <c r="K43" s="18"/>
      <c r="L43" s="58"/>
      <c r="M43" s="92"/>
      <c r="N43" s="71"/>
      <c r="O43" s="71"/>
      <c r="P43" s="71"/>
      <c r="Q43" s="71"/>
      <c r="R43" s="71">
        <v>17000</v>
      </c>
      <c r="S43" s="134">
        <v>0</v>
      </c>
      <c r="T43" s="71">
        <f>J43+I43+H43+G43+K43+L43+M43+N43+O43+P43+Q43+R43+S43</f>
        <v>83200</v>
      </c>
      <c r="U43" s="69">
        <v>66200</v>
      </c>
      <c r="V43" s="37">
        <v>66200</v>
      </c>
      <c r="W43" s="22">
        <v>66200</v>
      </c>
    </row>
    <row r="44" spans="1:23" ht="38.25" outlineLevel="4">
      <c r="A44" s="9" t="s">
        <v>462</v>
      </c>
      <c r="B44" s="35" t="s">
        <v>436</v>
      </c>
      <c r="C44" s="35" t="s">
        <v>439</v>
      </c>
      <c r="D44" s="35" t="s">
        <v>459</v>
      </c>
      <c r="E44" s="35" t="s">
        <v>463</v>
      </c>
      <c r="F44" s="35"/>
      <c r="G44" s="36"/>
      <c r="H44" s="36"/>
      <c r="I44" s="36"/>
      <c r="J44" s="18"/>
      <c r="K44" s="18"/>
      <c r="L44" s="58"/>
      <c r="M44" s="92"/>
      <c r="N44" s="71"/>
      <c r="O44" s="71"/>
      <c r="P44" s="71"/>
      <c r="Q44" s="71">
        <f>Q45</f>
        <v>0</v>
      </c>
      <c r="R44" s="71"/>
      <c r="S44" s="71"/>
      <c r="T44" s="71">
        <f>T45</f>
        <v>1058100</v>
      </c>
      <c r="U44" s="69">
        <f>U45</f>
        <v>1058100</v>
      </c>
      <c r="V44" s="37">
        <f>V45</f>
        <v>1058100</v>
      </c>
      <c r="W44" s="22">
        <f>W45</f>
        <v>1058100</v>
      </c>
    </row>
    <row r="45" spans="1:23" ht="51" outlineLevel="4">
      <c r="A45" s="38" t="s">
        <v>400</v>
      </c>
      <c r="B45" s="35" t="s">
        <v>436</v>
      </c>
      <c r="C45" s="35" t="s">
        <v>439</v>
      </c>
      <c r="D45" s="35" t="s">
        <v>459</v>
      </c>
      <c r="E45" s="35" t="s">
        <v>463</v>
      </c>
      <c r="F45" s="35" t="s">
        <v>178</v>
      </c>
      <c r="G45" s="36"/>
      <c r="H45" s="36"/>
      <c r="I45" s="36"/>
      <c r="J45" s="18"/>
      <c r="K45" s="18"/>
      <c r="L45" s="58"/>
      <c r="M45" s="92"/>
      <c r="N45" s="71"/>
      <c r="O45" s="71"/>
      <c r="P45" s="71"/>
      <c r="Q45" s="71">
        <f>Q47+Q48</f>
        <v>0</v>
      </c>
      <c r="R45" s="71"/>
      <c r="S45" s="71"/>
      <c r="T45" s="71">
        <f>T47+T48</f>
        <v>1058100</v>
      </c>
      <c r="U45" s="69">
        <f>U47+U48</f>
        <v>1058100</v>
      </c>
      <c r="V45" s="37">
        <f>V47+V48</f>
        <v>1058100</v>
      </c>
      <c r="W45" s="22">
        <f>W47+W48</f>
        <v>1058100</v>
      </c>
    </row>
    <row r="46" spans="1:23" ht="25.5" outlineLevel="4">
      <c r="A46" s="38" t="s">
        <v>160</v>
      </c>
      <c r="B46" s="35" t="s">
        <v>436</v>
      </c>
      <c r="C46" s="35" t="s">
        <v>439</v>
      </c>
      <c r="D46" s="35" t="s">
        <v>459</v>
      </c>
      <c r="E46" s="35" t="s">
        <v>463</v>
      </c>
      <c r="F46" s="35" t="s">
        <v>158</v>
      </c>
      <c r="G46" s="36"/>
      <c r="H46" s="36"/>
      <c r="I46" s="36"/>
      <c r="J46" s="18"/>
      <c r="K46" s="18"/>
      <c r="L46" s="58"/>
      <c r="M46" s="92"/>
      <c r="N46" s="71"/>
      <c r="O46" s="71"/>
      <c r="P46" s="71"/>
      <c r="Q46" s="71">
        <f>Q47+Q48</f>
        <v>0</v>
      </c>
      <c r="R46" s="71"/>
      <c r="S46" s="71"/>
      <c r="T46" s="71">
        <f>T47+T48</f>
        <v>1058100</v>
      </c>
      <c r="U46" s="71">
        <f>U47+U48</f>
        <v>1058100</v>
      </c>
      <c r="V46" s="19">
        <f>V47+V48</f>
        <v>1058100</v>
      </c>
      <c r="W46" s="19">
        <f>W47+W48</f>
        <v>1058100</v>
      </c>
    </row>
    <row r="47" spans="1:23" ht="25.5" outlineLevel="6">
      <c r="A47" s="9" t="s">
        <v>446</v>
      </c>
      <c r="B47" s="35" t="s">
        <v>436</v>
      </c>
      <c r="C47" s="35" t="s">
        <v>439</v>
      </c>
      <c r="D47" s="35" t="s">
        <v>459</v>
      </c>
      <c r="E47" s="35" t="s">
        <v>463</v>
      </c>
      <c r="F47" s="35" t="s">
        <v>447</v>
      </c>
      <c r="G47" s="36">
        <v>1030400</v>
      </c>
      <c r="H47" s="36"/>
      <c r="I47" s="36"/>
      <c r="J47" s="18"/>
      <c r="K47" s="18"/>
      <c r="L47" s="58"/>
      <c r="M47" s="92"/>
      <c r="N47" s="71"/>
      <c r="O47" s="71"/>
      <c r="P47" s="71"/>
      <c r="Q47" s="71">
        <v>-9530</v>
      </c>
      <c r="R47" s="71"/>
      <c r="S47" s="71"/>
      <c r="T47" s="71">
        <f>J47+I47+H47+G47+K47+L47+M47+N47+O47+P47+Q47+R47+S47</f>
        <v>1020870</v>
      </c>
      <c r="U47" s="69">
        <v>1030400</v>
      </c>
      <c r="V47" s="37">
        <v>1030400</v>
      </c>
      <c r="W47" s="22">
        <v>1030400</v>
      </c>
    </row>
    <row r="48" spans="1:23" ht="25.5" outlineLevel="6">
      <c r="A48" s="9" t="s">
        <v>448</v>
      </c>
      <c r="B48" s="35" t="s">
        <v>436</v>
      </c>
      <c r="C48" s="35" t="s">
        <v>439</v>
      </c>
      <c r="D48" s="35" t="s">
        <v>459</v>
      </c>
      <c r="E48" s="35" t="s">
        <v>463</v>
      </c>
      <c r="F48" s="35" t="s">
        <v>449</v>
      </c>
      <c r="G48" s="36">
        <v>27700</v>
      </c>
      <c r="H48" s="36"/>
      <c r="I48" s="36"/>
      <c r="J48" s="18"/>
      <c r="K48" s="18"/>
      <c r="L48" s="58"/>
      <c r="M48" s="92"/>
      <c r="N48" s="71"/>
      <c r="O48" s="71"/>
      <c r="P48" s="71"/>
      <c r="Q48" s="71">
        <v>9530</v>
      </c>
      <c r="R48" s="71"/>
      <c r="S48" s="71"/>
      <c r="T48" s="71">
        <f>J48+I48+H48+G48+K48+L48+M48+N48+O48+P48+Q48+R48+S48</f>
        <v>37230</v>
      </c>
      <c r="U48" s="69">
        <v>27700</v>
      </c>
      <c r="V48" s="37">
        <v>27700</v>
      </c>
      <c r="W48" s="22">
        <v>27700</v>
      </c>
    </row>
    <row r="49" spans="1:23" ht="15" outlineLevel="3">
      <c r="A49" s="9" t="s">
        <v>464</v>
      </c>
      <c r="B49" s="35" t="s">
        <v>436</v>
      </c>
      <c r="C49" s="35" t="s">
        <v>439</v>
      </c>
      <c r="D49" s="35" t="s">
        <v>459</v>
      </c>
      <c r="E49" s="35" t="s">
        <v>465</v>
      </c>
      <c r="F49" s="35"/>
      <c r="G49" s="36"/>
      <c r="H49" s="36"/>
      <c r="I49" s="36"/>
      <c r="J49" s="18">
        <f aca="true" t="shared" si="14" ref="J49:W49">J50</f>
        <v>122650</v>
      </c>
      <c r="K49" s="18">
        <f t="shared" si="14"/>
        <v>229506.9</v>
      </c>
      <c r="L49" s="58">
        <f t="shared" si="14"/>
        <v>213260</v>
      </c>
      <c r="M49" s="92">
        <f t="shared" si="14"/>
        <v>315668.08</v>
      </c>
      <c r="N49" s="71">
        <f t="shared" si="14"/>
        <v>307914.14</v>
      </c>
      <c r="O49" s="71"/>
      <c r="P49" s="71">
        <f t="shared" si="14"/>
        <v>322000</v>
      </c>
      <c r="Q49" s="71">
        <f t="shared" si="14"/>
        <v>4000</v>
      </c>
      <c r="R49" s="71">
        <f t="shared" si="14"/>
        <v>80400</v>
      </c>
      <c r="S49" s="71">
        <f t="shared" si="14"/>
        <v>7500</v>
      </c>
      <c r="T49" s="71">
        <f t="shared" si="14"/>
        <v>1602899.12</v>
      </c>
      <c r="U49" s="69">
        <f t="shared" si="14"/>
        <v>115150</v>
      </c>
      <c r="V49" s="37">
        <f t="shared" si="14"/>
        <v>0</v>
      </c>
      <c r="W49" s="22">
        <f t="shared" si="14"/>
        <v>0</v>
      </c>
    </row>
    <row r="50" spans="1:23" ht="25.5" outlineLevel="4">
      <c r="A50" s="9" t="s">
        <v>466</v>
      </c>
      <c r="B50" s="35" t="s">
        <v>436</v>
      </c>
      <c r="C50" s="35" t="s">
        <v>439</v>
      </c>
      <c r="D50" s="35" t="s">
        <v>459</v>
      </c>
      <c r="E50" s="35" t="s">
        <v>467</v>
      </c>
      <c r="F50" s="35"/>
      <c r="G50" s="36"/>
      <c r="H50" s="36"/>
      <c r="I50" s="36"/>
      <c r="J50" s="18">
        <f aca="true" t="shared" si="15" ref="J50:U51">J51</f>
        <v>122650</v>
      </c>
      <c r="K50" s="18">
        <f t="shared" si="15"/>
        <v>229506.9</v>
      </c>
      <c r="L50" s="58">
        <f t="shared" si="15"/>
        <v>213260</v>
      </c>
      <c r="M50" s="92">
        <f t="shared" si="15"/>
        <v>315668.08</v>
      </c>
      <c r="N50" s="71">
        <f t="shared" si="15"/>
        <v>307914.14</v>
      </c>
      <c r="O50" s="71"/>
      <c r="P50" s="71">
        <f t="shared" si="15"/>
        <v>322000</v>
      </c>
      <c r="Q50" s="71">
        <f t="shared" si="15"/>
        <v>4000</v>
      </c>
      <c r="R50" s="71">
        <f t="shared" si="15"/>
        <v>80400</v>
      </c>
      <c r="S50" s="71">
        <f t="shared" si="15"/>
        <v>7500</v>
      </c>
      <c r="T50" s="71">
        <f t="shared" si="15"/>
        <v>1602899.12</v>
      </c>
      <c r="U50" s="69">
        <f t="shared" si="15"/>
        <v>115150</v>
      </c>
      <c r="V50" s="37">
        <v>0</v>
      </c>
      <c r="W50" s="22">
        <v>0</v>
      </c>
    </row>
    <row r="51" spans="1:23" ht="15" outlineLevel="4">
      <c r="A51" s="39" t="s">
        <v>403</v>
      </c>
      <c r="B51" s="35" t="s">
        <v>436</v>
      </c>
      <c r="C51" s="35" t="s">
        <v>439</v>
      </c>
      <c r="D51" s="35" t="s">
        <v>459</v>
      </c>
      <c r="E51" s="35" t="s">
        <v>467</v>
      </c>
      <c r="F51" s="35" t="s">
        <v>180</v>
      </c>
      <c r="G51" s="36"/>
      <c r="H51" s="36"/>
      <c r="I51" s="36"/>
      <c r="J51" s="18">
        <f t="shared" si="15"/>
        <v>122650</v>
      </c>
      <c r="K51" s="18">
        <f t="shared" si="15"/>
        <v>229506.9</v>
      </c>
      <c r="L51" s="58">
        <f t="shared" si="15"/>
        <v>213260</v>
      </c>
      <c r="M51" s="92">
        <f t="shared" si="15"/>
        <v>315668.08</v>
      </c>
      <c r="N51" s="71">
        <f t="shared" si="15"/>
        <v>307914.14</v>
      </c>
      <c r="O51" s="71"/>
      <c r="P51" s="71">
        <f t="shared" si="15"/>
        <v>322000</v>
      </c>
      <c r="Q51" s="71">
        <f t="shared" si="15"/>
        <v>4000</v>
      </c>
      <c r="R51" s="71">
        <f t="shared" si="15"/>
        <v>80400</v>
      </c>
      <c r="S51" s="71">
        <f t="shared" si="15"/>
        <v>7500</v>
      </c>
      <c r="T51" s="71">
        <f t="shared" si="15"/>
        <v>1602899.12</v>
      </c>
      <c r="U51" s="69">
        <f t="shared" si="15"/>
        <v>115150</v>
      </c>
      <c r="V51" s="37">
        <f>V52</f>
        <v>0</v>
      </c>
      <c r="W51" s="22">
        <f>W52</f>
        <v>0</v>
      </c>
    </row>
    <row r="52" spans="1:23" ht="15" outlineLevel="6">
      <c r="A52" s="9" t="s">
        <v>468</v>
      </c>
      <c r="B52" s="35" t="s">
        <v>436</v>
      </c>
      <c r="C52" s="35" t="s">
        <v>439</v>
      </c>
      <c r="D52" s="35" t="s">
        <v>459</v>
      </c>
      <c r="E52" s="35" t="s">
        <v>467</v>
      </c>
      <c r="F52" s="35" t="s">
        <v>469</v>
      </c>
      <c r="G52" s="36"/>
      <c r="H52" s="36"/>
      <c r="I52" s="36"/>
      <c r="J52" s="18">
        <v>122650</v>
      </c>
      <c r="K52" s="18">
        <v>229506.9</v>
      </c>
      <c r="L52" s="58">
        <v>213260</v>
      </c>
      <c r="M52" s="92">
        <v>315668.08</v>
      </c>
      <c r="N52" s="71">
        <v>307914.14</v>
      </c>
      <c r="O52" s="71"/>
      <c r="P52" s="71">
        <v>322000</v>
      </c>
      <c r="Q52" s="71">
        <v>4000</v>
      </c>
      <c r="R52" s="71">
        <v>80400</v>
      </c>
      <c r="S52" s="71">
        <v>7500</v>
      </c>
      <c r="T52" s="71">
        <f>J52+I52+H52+G52+K52+L52+M52+N52+O52+P52+Q52+R52+S52</f>
        <v>1602899.12</v>
      </c>
      <c r="U52" s="69">
        <v>115150</v>
      </c>
      <c r="V52" s="37">
        <v>0</v>
      </c>
      <c r="W52" s="22">
        <v>0</v>
      </c>
    </row>
    <row r="53" spans="1:23" ht="51" outlineLevel="2">
      <c r="A53" s="9" t="s">
        <v>470</v>
      </c>
      <c r="B53" s="35" t="s">
        <v>436</v>
      </c>
      <c r="C53" s="35" t="s">
        <v>439</v>
      </c>
      <c r="D53" s="35" t="s">
        <v>471</v>
      </c>
      <c r="E53" s="35"/>
      <c r="F53" s="35"/>
      <c r="G53" s="36"/>
      <c r="H53" s="36"/>
      <c r="I53" s="36"/>
      <c r="J53" s="18">
        <f>J54</f>
        <v>30504</v>
      </c>
      <c r="K53" s="18"/>
      <c r="L53" s="58"/>
      <c r="M53" s="92"/>
      <c r="N53" s="71"/>
      <c r="O53" s="71"/>
      <c r="P53" s="71"/>
      <c r="Q53" s="71">
        <f>Q54</f>
        <v>332708.48</v>
      </c>
      <c r="R53" s="71"/>
      <c r="S53" s="71"/>
      <c r="T53" s="71">
        <f>T54</f>
        <v>2070112.48</v>
      </c>
      <c r="U53" s="69">
        <f>U54</f>
        <v>1706900</v>
      </c>
      <c r="V53" s="37">
        <f>V54</f>
        <v>1706900</v>
      </c>
      <c r="W53" s="22">
        <f>W54</f>
        <v>1706900</v>
      </c>
    </row>
    <row r="54" spans="1:23" ht="63.75" outlineLevel="3">
      <c r="A54" s="9" t="s">
        <v>442</v>
      </c>
      <c r="B54" s="35" t="s">
        <v>436</v>
      </c>
      <c r="C54" s="35" t="s">
        <v>439</v>
      </c>
      <c r="D54" s="35" t="s">
        <v>471</v>
      </c>
      <c r="E54" s="35" t="s">
        <v>443</v>
      </c>
      <c r="F54" s="35"/>
      <c r="G54" s="36"/>
      <c r="H54" s="36"/>
      <c r="I54" s="36"/>
      <c r="J54" s="18">
        <f>J55+J67</f>
        <v>30504</v>
      </c>
      <c r="K54" s="18"/>
      <c r="L54" s="58"/>
      <c r="M54" s="92"/>
      <c r="N54" s="71"/>
      <c r="O54" s="71"/>
      <c r="P54" s="71"/>
      <c r="Q54" s="71">
        <f>Q55+Q67</f>
        <v>332708.48</v>
      </c>
      <c r="R54" s="71"/>
      <c r="S54" s="71"/>
      <c r="T54" s="71">
        <f>T55+T67</f>
        <v>2070112.48</v>
      </c>
      <c r="U54" s="69">
        <f>U55+U67</f>
        <v>1706900</v>
      </c>
      <c r="V54" s="37">
        <f>V55+V67</f>
        <v>1706900</v>
      </c>
      <c r="W54" s="22">
        <f>W55+W67</f>
        <v>1706900</v>
      </c>
    </row>
    <row r="55" spans="1:23" ht="15" outlineLevel="4">
      <c r="A55" s="9" t="s">
        <v>444</v>
      </c>
      <c r="B55" s="35" t="s">
        <v>436</v>
      </c>
      <c r="C55" s="35" t="s">
        <v>439</v>
      </c>
      <c r="D55" s="35" t="s">
        <v>471</v>
      </c>
      <c r="E55" s="35" t="s">
        <v>445</v>
      </c>
      <c r="F55" s="35"/>
      <c r="G55" s="36"/>
      <c r="H55" s="36"/>
      <c r="I55" s="36"/>
      <c r="J55" s="18">
        <f>J56+J60+J63</f>
        <v>30504</v>
      </c>
      <c r="K55" s="18"/>
      <c r="L55" s="58"/>
      <c r="M55" s="92"/>
      <c r="N55" s="71"/>
      <c r="O55" s="71"/>
      <c r="P55" s="71"/>
      <c r="Q55" s="71">
        <f>Q56+Q60+Q63</f>
        <v>65100</v>
      </c>
      <c r="R55" s="71"/>
      <c r="S55" s="71"/>
      <c r="T55" s="71">
        <f>T56+T60+T63</f>
        <v>613504</v>
      </c>
      <c r="U55" s="69">
        <f>U56+U60+U63</f>
        <v>517900</v>
      </c>
      <c r="V55" s="37">
        <f>V56+V60+V63</f>
        <v>517900</v>
      </c>
      <c r="W55" s="22">
        <f>W56+W60+W63</f>
        <v>517900</v>
      </c>
    </row>
    <row r="56" spans="1:23" ht="51" outlineLevel="4">
      <c r="A56" s="38" t="s">
        <v>400</v>
      </c>
      <c r="B56" s="35" t="s">
        <v>436</v>
      </c>
      <c r="C56" s="35" t="s">
        <v>439</v>
      </c>
      <c r="D56" s="35" t="s">
        <v>471</v>
      </c>
      <c r="E56" s="35" t="s">
        <v>445</v>
      </c>
      <c r="F56" s="35" t="s">
        <v>178</v>
      </c>
      <c r="G56" s="36"/>
      <c r="H56" s="36"/>
      <c r="I56" s="36"/>
      <c r="J56" s="18"/>
      <c r="K56" s="18"/>
      <c r="L56" s="58"/>
      <c r="M56" s="92"/>
      <c r="N56" s="71"/>
      <c r="O56" s="71"/>
      <c r="P56" s="71"/>
      <c r="Q56" s="71">
        <f>Q57</f>
        <v>65100</v>
      </c>
      <c r="R56" s="71"/>
      <c r="S56" s="71"/>
      <c r="T56" s="71">
        <f>T57</f>
        <v>413000</v>
      </c>
      <c r="U56" s="71">
        <f>U57</f>
        <v>347900</v>
      </c>
      <c r="V56" s="19">
        <f>V57</f>
        <v>347900</v>
      </c>
      <c r="W56" s="19">
        <f>W57</f>
        <v>347900</v>
      </c>
    </row>
    <row r="57" spans="1:23" ht="25.5" outlineLevel="4">
      <c r="A57" s="38" t="s">
        <v>160</v>
      </c>
      <c r="B57" s="35" t="s">
        <v>436</v>
      </c>
      <c r="C57" s="35" t="s">
        <v>439</v>
      </c>
      <c r="D57" s="35" t="s">
        <v>471</v>
      </c>
      <c r="E57" s="35" t="s">
        <v>445</v>
      </c>
      <c r="F57" s="35" t="s">
        <v>158</v>
      </c>
      <c r="G57" s="36"/>
      <c r="H57" s="36"/>
      <c r="I57" s="36"/>
      <c r="J57" s="18"/>
      <c r="K57" s="18"/>
      <c r="L57" s="58"/>
      <c r="M57" s="92"/>
      <c r="N57" s="71"/>
      <c r="O57" s="71"/>
      <c r="P57" s="71"/>
      <c r="Q57" s="71">
        <f>Q58+Q59</f>
        <v>65100</v>
      </c>
      <c r="R57" s="71"/>
      <c r="S57" s="71"/>
      <c r="T57" s="71">
        <f>T58+T59</f>
        <v>413000</v>
      </c>
      <c r="U57" s="71">
        <f>U58+U59</f>
        <v>347900</v>
      </c>
      <c r="V57" s="19">
        <f>V58+V59</f>
        <v>347900</v>
      </c>
      <c r="W57" s="19">
        <f>W58+W59</f>
        <v>347900</v>
      </c>
    </row>
    <row r="58" spans="1:23" ht="25.5" outlineLevel="6">
      <c r="A58" s="9" t="s">
        <v>446</v>
      </c>
      <c r="B58" s="35" t="s">
        <v>436</v>
      </c>
      <c r="C58" s="35" t="s">
        <v>439</v>
      </c>
      <c r="D58" s="35" t="s">
        <v>471</v>
      </c>
      <c r="E58" s="35" t="s">
        <v>445</v>
      </c>
      <c r="F58" s="35" t="s">
        <v>447</v>
      </c>
      <c r="G58" s="36">
        <v>311000</v>
      </c>
      <c r="H58" s="36"/>
      <c r="I58" s="36"/>
      <c r="J58" s="18"/>
      <c r="K58" s="18"/>
      <c r="L58" s="58"/>
      <c r="M58" s="92"/>
      <c r="N58" s="71"/>
      <c r="O58" s="71"/>
      <c r="P58" s="71"/>
      <c r="Q58" s="71">
        <v>65100</v>
      </c>
      <c r="R58" s="71"/>
      <c r="S58" s="71"/>
      <c r="T58" s="71">
        <f>J58+I58+H58+G58+K58+L58+M58+N58+O58+P58+Q58+R58+S58</f>
        <v>376100</v>
      </c>
      <c r="U58" s="69">
        <v>311000</v>
      </c>
      <c r="V58" s="37">
        <v>311000</v>
      </c>
      <c r="W58" s="22">
        <v>311000</v>
      </c>
    </row>
    <row r="59" spans="1:23" ht="25.5" outlineLevel="6">
      <c r="A59" s="9" t="s">
        <v>448</v>
      </c>
      <c r="B59" s="35" t="s">
        <v>436</v>
      </c>
      <c r="C59" s="35" t="s">
        <v>439</v>
      </c>
      <c r="D59" s="35" t="s">
        <v>471</v>
      </c>
      <c r="E59" s="35" t="s">
        <v>445</v>
      </c>
      <c r="F59" s="35" t="s">
        <v>449</v>
      </c>
      <c r="G59" s="36">
        <v>36900</v>
      </c>
      <c r="H59" s="36"/>
      <c r="I59" s="36"/>
      <c r="J59" s="18"/>
      <c r="K59" s="18"/>
      <c r="L59" s="58"/>
      <c r="M59" s="92"/>
      <c r="N59" s="71"/>
      <c r="O59" s="71"/>
      <c r="P59" s="71"/>
      <c r="Q59" s="71"/>
      <c r="R59" s="71"/>
      <c r="S59" s="71"/>
      <c r="T59" s="71">
        <f>J59+I59+H59+G59+K59+L59+M59+N59+O59+P59+Q59+R59+S59</f>
        <v>36900</v>
      </c>
      <c r="U59" s="69">
        <v>36900</v>
      </c>
      <c r="V59" s="37">
        <v>36900</v>
      </c>
      <c r="W59" s="22">
        <v>36900</v>
      </c>
    </row>
    <row r="60" spans="1:23" ht="25.5" outlineLevel="6">
      <c r="A60" s="39" t="s">
        <v>401</v>
      </c>
      <c r="B60" s="35" t="s">
        <v>436</v>
      </c>
      <c r="C60" s="35" t="s">
        <v>439</v>
      </c>
      <c r="D60" s="35" t="s">
        <v>471</v>
      </c>
      <c r="E60" s="35" t="s">
        <v>445</v>
      </c>
      <c r="F60" s="35" t="s">
        <v>179</v>
      </c>
      <c r="G60" s="36"/>
      <c r="H60" s="36"/>
      <c r="I60" s="36"/>
      <c r="J60" s="18">
        <f>J61+J62</f>
        <v>30504</v>
      </c>
      <c r="K60" s="18"/>
      <c r="L60" s="58"/>
      <c r="M60" s="92"/>
      <c r="N60" s="71"/>
      <c r="O60" s="71"/>
      <c r="P60" s="71"/>
      <c r="Q60" s="71"/>
      <c r="R60" s="71"/>
      <c r="S60" s="71"/>
      <c r="T60" s="71">
        <f>T61+T62</f>
        <v>197004</v>
      </c>
      <c r="U60" s="69">
        <f aca="true" t="shared" si="16" ref="U60:W61">U61</f>
        <v>166500</v>
      </c>
      <c r="V60" s="37">
        <f t="shared" si="16"/>
        <v>166500</v>
      </c>
      <c r="W60" s="22">
        <f t="shared" si="16"/>
        <v>166500</v>
      </c>
    </row>
    <row r="61" spans="1:23" ht="25.5" outlineLevel="6">
      <c r="A61" s="39" t="s">
        <v>402</v>
      </c>
      <c r="B61" s="35" t="s">
        <v>436</v>
      </c>
      <c r="C61" s="35" t="s">
        <v>439</v>
      </c>
      <c r="D61" s="35" t="s">
        <v>471</v>
      </c>
      <c r="E61" s="35" t="s">
        <v>445</v>
      </c>
      <c r="F61" s="35" t="s">
        <v>529</v>
      </c>
      <c r="G61" s="36"/>
      <c r="H61" s="36"/>
      <c r="I61" s="36"/>
      <c r="J61" s="18">
        <v>197004</v>
      </c>
      <c r="K61" s="18"/>
      <c r="L61" s="58"/>
      <c r="M61" s="92"/>
      <c r="N61" s="71"/>
      <c r="O61" s="71"/>
      <c r="P61" s="71"/>
      <c r="Q61" s="71"/>
      <c r="R61" s="71"/>
      <c r="S61" s="71"/>
      <c r="T61" s="71">
        <f>J61+I61+H61+G61+K61+L61+M61+N61+O61+P61+Q61+R61+S61</f>
        <v>197004</v>
      </c>
      <c r="U61" s="69">
        <f t="shared" si="16"/>
        <v>166500</v>
      </c>
      <c r="V61" s="37">
        <v>166500</v>
      </c>
      <c r="W61" s="22">
        <v>166500</v>
      </c>
    </row>
    <row r="62" spans="1:23" ht="25.5" hidden="1" outlineLevel="6">
      <c r="A62" s="9" t="s">
        <v>450</v>
      </c>
      <c r="B62" s="35" t="s">
        <v>436</v>
      </c>
      <c r="C62" s="35" t="s">
        <v>439</v>
      </c>
      <c r="D62" s="35" t="s">
        <v>471</v>
      </c>
      <c r="E62" s="35" t="s">
        <v>445</v>
      </c>
      <c r="F62" s="35" t="s">
        <v>451</v>
      </c>
      <c r="G62" s="36">
        <v>166500</v>
      </c>
      <c r="H62" s="36"/>
      <c r="I62" s="36"/>
      <c r="J62" s="18">
        <v>-166500</v>
      </c>
      <c r="K62" s="18"/>
      <c r="L62" s="58"/>
      <c r="M62" s="92"/>
      <c r="N62" s="71"/>
      <c r="O62" s="71"/>
      <c r="P62" s="71"/>
      <c r="Q62" s="71"/>
      <c r="R62" s="71"/>
      <c r="S62" s="71"/>
      <c r="T62" s="71">
        <f>J62+I62+H62+G62</f>
        <v>0</v>
      </c>
      <c r="U62" s="69">
        <v>166500</v>
      </c>
      <c r="V62" s="37">
        <v>0</v>
      </c>
      <c r="W62" s="22">
        <v>0</v>
      </c>
    </row>
    <row r="63" spans="1:23" ht="15" outlineLevel="6">
      <c r="A63" s="39" t="s">
        <v>403</v>
      </c>
      <c r="B63" s="35" t="s">
        <v>436</v>
      </c>
      <c r="C63" s="35" t="s">
        <v>439</v>
      </c>
      <c r="D63" s="35" t="s">
        <v>471</v>
      </c>
      <c r="E63" s="35" t="s">
        <v>445</v>
      </c>
      <c r="F63" s="35" t="s">
        <v>180</v>
      </c>
      <c r="G63" s="36"/>
      <c r="H63" s="36"/>
      <c r="I63" s="36"/>
      <c r="J63" s="18"/>
      <c r="K63" s="18"/>
      <c r="L63" s="58"/>
      <c r="M63" s="92"/>
      <c r="N63" s="71"/>
      <c r="O63" s="71"/>
      <c r="P63" s="71"/>
      <c r="Q63" s="71"/>
      <c r="R63" s="71"/>
      <c r="S63" s="71"/>
      <c r="T63" s="71">
        <f>T64</f>
        <v>3500</v>
      </c>
      <c r="U63" s="69">
        <f>U65</f>
        <v>3500</v>
      </c>
      <c r="V63" s="37">
        <f>V65</f>
        <v>3500</v>
      </c>
      <c r="W63" s="22">
        <f>W65</f>
        <v>3500</v>
      </c>
    </row>
    <row r="64" spans="1:23" ht="25.5" outlineLevel="6">
      <c r="A64" s="38" t="s">
        <v>33</v>
      </c>
      <c r="B64" s="35" t="s">
        <v>436</v>
      </c>
      <c r="C64" s="35" t="s">
        <v>439</v>
      </c>
      <c r="D64" s="35" t="s">
        <v>471</v>
      </c>
      <c r="E64" s="35" t="s">
        <v>445</v>
      </c>
      <c r="F64" s="35" t="s">
        <v>32</v>
      </c>
      <c r="G64" s="36"/>
      <c r="H64" s="36"/>
      <c r="I64" s="36"/>
      <c r="J64" s="18"/>
      <c r="K64" s="18"/>
      <c r="L64" s="58"/>
      <c r="M64" s="92"/>
      <c r="N64" s="71"/>
      <c r="O64" s="71"/>
      <c r="P64" s="71"/>
      <c r="Q64" s="71"/>
      <c r="R64" s="71"/>
      <c r="S64" s="71"/>
      <c r="T64" s="71">
        <f>T65</f>
        <v>3500</v>
      </c>
      <c r="U64" s="69"/>
      <c r="V64" s="37"/>
      <c r="W64" s="22"/>
    </row>
    <row r="65" spans="1:23" ht="25.5" outlineLevel="6">
      <c r="A65" s="9" t="s">
        <v>452</v>
      </c>
      <c r="B65" s="35" t="s">
        <v>436</v>
      </c>
      <c r="C65" s="35" t="s">
        <v>439</v>
      </c>
      <c r="D65" s="35" t="s">
        <v>471</v>
      </c>
      <c r="E65" s="35" t="s">
        <v>445</v>
      </c>
      <c r="F65" s="35" t="s">
        <v>453</v>
      </c>
      <c r="G65" s="36">
        <v>3500</v>
      </c>
      <c r="H65" s="36"/>
      <c r="I65" s="36"/>
      <c r="J65" s="18"/>
      <c r="K65" s="18"/>
      <c r="L65" s="58"/>
      <c r="M65" s="92"/>
      <c r="N65" s="71"/>
      <c r="O65" s="71"/>
      <c r="P65" s="71"/>
      <c r="Q65" s="71"/>
      <c r="R65" s="71"/>
      <c r="S65" s="71"/>
      <c r="T65" s="71">
        <f>J65+I65+H65+G65+K65+L65+M65+N65+O65+P65+Q65+R65+S65</f>
        <v>3500</v>
      </c>
      <c r="U65" s="69">
        <v>3500</v>
      </c>
      <c r="V65" s="37">
        <v>3500</v>
      </c>
      <c r="W65" s="22">
        <v>3500</v>
      </c>
    </row>
    <row r="66" spans="1:23" ht="38.25" outlineLevel="4">
      <c r="A66" s="9" t="s">
        <v>472</v>
      </c>
      <c r="B66" s="35" t="s">
        <v>436</v>
      </c>
      <c r="C66" s="35" t="s">
        <v>439</v>
      </c>
      <c r="D66" s="35" t="s">
        <v>471</v>
      </c>
      <c r="E66" s="35" t="s">
        <v>473</v>
      </c>
      <c r="F66" s="35"/>
      <c r="G66" s="36"/>
      <c r="H66" s="36"/>
      <c r="I66" s="36"/>
      <c r="J66" s="18"/>
      <c r="K66" s="18"/>
      <c r="L66" s="58"/>
      <c r="M66" s="92"/>
      <c r="N66" s="71"/>
      <c r="O66" s="71"/>
      <c r="P66" s="71"/>
      <c r="Q66" s="71">
        <f aca="true" t="shared" si="17" ref="Q66:W67">Q67</f>
        <v>267608.48</v>
      </c>
      <c r="R66" s="71"/>
      <c r="S66" s="71"/>
      <c r="T66" s="71">
        <f t="shared" si="17"/>
        <v>1456608.48</v>
      </c>
      <c r="U66" s="69">
        <f t="shared" si="17"/>
        <v>1189000</v>
      </c>
      <c r="V66" s="37">
        <f t="shared" si="17"/>
        <v>1189000</v>
      </c>
      <c r="W66" s="22">
        <f t="shared" si="17"/>
        <v>1189000</v>
      </c>
    </row>
    <row r="67" spans="1:23" ht="51" outlineLevel="4">
      <c r="A67" s="38" t="s">
        <v>400</v>
      </c>
      <c r="B67" s="35" t="s">
        <v>436</v>
      </c>
      <c r="C67" s="35" t="s">
        <v>439</v>
      </c>
      <c r="D67" s="35" t="s">
        <v>471</v>
      </c>
      <c r="E67" s="35" t="s">
        <v>473</v>
      </c>
      <c r="F67" s="35" t="s">
        <v>178</v>
      </c>
      <c r="G67" s="36"/>
      <c r="H67" s="36"/>
      <c r="I67" s="36"/>
      <c r="J67" s="18"/>
      <c r="K67" s="18"/>
      <c r="L67" s="58"/>
      <c r="M67" s="92"/>
      <c r="N67" s="71"/>
      <c r="O67" s="71"/>
      <c r="P67" s="71"/>
      <c r="Q67" s="71">
        <f t="shared" si="17"/>
        <v>267608.48</v>
      </c>
      <c r="R67" s="71"/>
      <c r="S67" s="71"/>
      <c r="T67" s="71">
        <f t="shared" si="17"/>
        <v>1456608.48</v>
      </c>
      <c r="U67" s="71">
        <f t="shared" si="17"/>
        <v>1189000</v>
      </c>
      <c r="V67" s="19">
        <f t="shared" si="17"/>
        <v>1189000</v>
      </c>
      <c r="W67" s="19">
        <f t="shared" si="17"/>
        <v>1189000</v>
      </c>
    </row>
    <row r="68" spans="1:23" ht="25.5" outlineLevel="4">
      <c r="A68" s="38" t="s">
        <v>160</v>
      </c>
      <c r="B68" s="35" t="s">
        <v>436</v>
      </c>
      <c r="C68" s="35" t="s">
        <v>439</v>
      </c>
      <c r="D68" s="35" t="s">
        <v>471</v>
      </c>
      <c r="E68" s="35" t="s">
        <v>473</v>
      </c>
      <c r="F68" s="35" t="s">
        <v>158</v>
      </c>
      <c r="G68" s="36"/>
      <c r="H68" s="36"/>
      <c r="I68" s="36"/>
      <c r="J68" s="18"/>
      <c r="K68" s="18"/>
      <c r="L68" s="58"/>
      <c r="M68" s="92"/>
      <c r="N68" s="71"/>
      <c r="O68" s="71"/>
      <c r="P68" s="71"/>
      <c r="Q68" s="71">
        <f>Q69+Q70</f>
        <v>267608.48</v>
      </c>
      <c r="R68" s="71"/>
      <c r="S68" s="71"/>
      <c r="T68" s="71">
        <f>T69+T70</f>
        <v>1456608.48</v>
      </c>
      <c r="U68" s="71">
        <f>U69+U70</f>
        <v>1189000</v>
      </c>
      <c r="V68" s="19">
        <f>V69+V70</f>
        <v>1189000</v>
      </c>
      <c r="W68" s="19">
        <f>W69+W70</f>
        <v>1189000</v>
      </c>
    </row>
    <row r="69" spans="1:23" ht="25.5" outlineLevel="6">
      <c r="A69" s="9" t="s">
        <v>446</v>
      </c>
      <c r="B69" s="35" t="s">
        <v>436</v>
      </c>
      <c r="C69" s="35" t="s">
        <v>439</v>
      </c>
      <c r="D69" s="35" t="s">
        <v>471</v>
      </c>
      <c r="E69" s="35" t="s">
        <v>473</v>
      </c>
      <c r="F69" s="35" t="s">
        <v>447</v>
      </c>
      <c r="G69" s="36">
        <v>1161300</v>
      </c>
      <c r="H69" s="36"/>
      <c r="I69" s="36"/>
      <c r="J69" s="18"/>
      <c r="K69" s="18"/>
      <c r="L69" s="58"/>
      <c r="M69" s="92"/>
      <c r="N69" s="71"/>
      <c r="O69" s="71"/>
      <c r="P69" s="71"/>
      <c r="Q69" s="71">
        <v>267608.48</v>
      </c>
      <c r="R69" s="71"/>
      <c r="S69" s="71"/>
      <c r="T69" s="71">
        <f>J69+I69+H69+G69+K69+L69+M69+N69+O69+P69+Q69+R69+S69</f>
        <v>1428908.48</v>
      </c>
      <c r="U69" s="69">
        <v>1161300</v>
      </c>
      <c r="V69" s="37">
        <v>1161300</v>
      </c>
      <c r="W69" s="22">
        <v>1161300</v>
      </c>
    </row>
    <row r="70" spans="1:23" ht="25.5" outlineLevel="6">
      <c r="A70" s="9" t="s">
        <v>448</v>
      </c>
      <c r="B70" s="35" t="s">
        <v>436</v>
      </c>
      <c r="C70" s="35" t="s">
        <v>439</v>
      </c>
      <c r="D70" s="35" t="s">
        <v>471</v>
      </c>
      <c r="E70" s="35" t="s">
        <v>473</v>
      </c>
      <c r="F70" s="35" t="s">
        <v>449</v>
      </c>
      <c r="G70" s="36">
        <v>27700</v>
      </c>
      <c r="H70" s="36"/>
      <c r="I70" s="36"/>
      <c r="J70" s="18"/>
      <c r="K70" s="18"/>
      <c r="L70" s="58"/>
      <c r="M70" s="92"/>
      <c r="N70" s="71"/>
      <c r="O70" s="71"/>
      <c r="P70" s="71"/>
      <c r="Q70" s="71"/>
      <c r="R70" s="71"/>
      <c r="S70" s="71"/>
      <c r="T70" s="71">
        <f>J70+I70+H70+G70+K70+L70+M70+N70+O70+P70+Q70+R70+S70</f>
        <v>27700</v>
      </c>
      <c r="U70" s="69">
        <v>27700</v>
      </c>
      <c r="V70" s="37">
        <v>27700</v>
      </c>
      <c r="W70" s="22">
        <v>27700</v>
      </c>
    </row>
    <row r="71" spans="1:23" ht="15" outlineLevel="2">
      <c r="A71" s="9" t="s">
        <v>474</v>
      </c>
      <c r="B71" s="35" t="s">
        <v>436</v>
      </c>
      <c r="C71" s="35" t="s">
        <v>439</v>
      </c>
      <c r="D71" s="35" t="s">
        <v>475</v>
      </c>
      <c r="E71" s="35"/>
      <c r="F71" s="35"/>
      <c r="G71" s="36"/>
      <c r="H71" s="36"/>
      <c r="I71" s="36"/>
      <c r="J71" s="18">
        <f aca="true" t="shared" si="18" ref="J71:U74">J72</f>
        <v>-453615.4</v>
      </c>
      <c r="K71" s="18">
        <f t="shared" si="18"/>
        <v>-1158257.9</v>
      </c>
      <c r="L71" s="58">
        <f t="shared" si="18"/>
        <v>-893154</v>
      </c>
      <c r="M71" s="92">
        <f t="shared" si="18"/>
        <v>-1030742.08</v>
      </c>
      <c r="N71" s="71">
        <f t="shared" si="18"/>
        <v>-3320926.44</v>
      </c>
      <c r="O71" s="71"/>
      <c r="P71" s="71">
        <f t="shared" si="18"/>
        <v>-1322815.85</v>
      </c>
      <c r="Q71" s="71">
        <f t="shared" si="18"/>
        <v>-723426.96</v>
      </c>
      <c r="R71" s="71">
        <f t="shared" si="18"/>
        <v>-226861</v>
      </c>
      <c r="S71" s="71">
        <f t="shared" si="18"/>
        <v>-532539</v>
      </c>
      <c r="T71" s="71">
        <f t="shared" si="18"/>
        <v>337661.3699999992</v>
      </c>
      <c r="U71" s="69">
        <f t="shared" si="18"/>
        <v>9736959.6</v>
      </c>
      <c r="V71" s="37">
        <f aca="true" t="shared" si="19" ref="V71:W73">V72</f>
        <v>5000000</v>
      </c>
      <c r="W71" s="22">
        <f t="shared" si="19"/>
        <v>5000000</v>
      </c>
    </row>
    <row r="72" spans="1:23" ht="15" outlineLevel="3">
      <c r="A72" s="9" t="s">
        <v>464</v>
      </c>
      <c r="B72" s="35" t="s">
        <v>436</v>
      </c>
      <c r="C72" s="35" t="s">
        <v>439</v>
      </c>
      <c r="D72" s="35" t="s">
        <v>475</v>
      </c>
      <c r="E72" s="35" t="s">
        <v>465</v>
      </c>
      <c r="F72" s="35"/>
      <c r="G72" s="36"/>
      <c r="H72" s="36"/>
      <c r="I72" s="36"/>
      <c r="J72" s="18">
        <f t="shared" si="18"/>
        <v>-453615.4</v>
      </c>
      <c r="K72" s="18">
        <f t="shared" si="18"/>
        <v>-1158257.9</v>
      </c>
      <c r="L72" s="58">
        <f t="shared" si="18"/>
        <v>-893154</v>
      </c>
      <c r="M72" s="92">
        <f t="shared" si="18"/>
        <v>-1030742.08</v>
      </c>
      <c r="N72" s="71">
        <f t="shared" si="18"/>
        <v>-3320926.44</v>
      </c>
      <c r="O72" s="71"/>
      <c r="P72" s="71">
        <f t="shared" si="18"/>
        <v>-1322815.85</v>
      </c>
      <c r="Q72" s="71">
        <f t="shared" si="18"/>
        <v>-723426.96</v>
      </c>
      <c r="R72" s="71">
        <f t="shared" si="18"/>
        <v>-226861</v>
      </c>
      <c r="S72" s="71">
        <f t="shared" si="18"/>
        <v>-532539</v>
      </c>
      <c r="T72" s="71">
        <f t="shared" si="18"/>
        <v>337661.3699999992</v>
      </c>
      <c r="U72" s="69">
        <f t="shared" si="18"/>
        <v>9736959.6</v>
      </c>
      <c r="V72" s="37">
        <f t="shared" si="19"/>
        <v>5000000</v>
      </c>
      <c r="W72" s="22">
        <f t="shared" si="19"/>
        <v>5000000</v>
      </c>
    </row>
    <row r="73" spans="1:23" ht="25.5" outlineLevel="4">
      <c r="A73" s="9" t="s">
        <v>466</v>
      </c>
      <c r="B73" s="35" t="s">
        <v>436</v>
      </c>
      <c r="C73" s="35" t="s">
        <v>439</v>
      </c>
      <c r="D73" s="35" t="s">
        <v>475</v>
      </c>
      <c r="E73" s="35" t="s">
        <v>467</v>
      </c>
      <c r="F73" s="35"/>
      <c r="G73" s="36"/>
      <c r="H73" s="36"/>
      <c r="I73" s="36"/>
      <c r="J73" s="18">
        <f t="shared" si="18"/>
        <v>-453615.4</v>
      </c>
      <c r="K73" s="18">
        <f t="shared" si="18"/>
        <v>-1158257.9</v>
      </c>
      <c r="L73" s="58">
        <f t="shared" si="18"/>
        <v>-893154</v>
      </c>
      <c r="M73" s="92">
        <f t="shared" si="18"/>
        <v>-1030742.08</v>
      </c>
      <c r="N73" s="71">
        <f t="shared" si="18"/>
        <v>-3320926.44</v>
      </c>
      <c r="O73" s="71"/>
      <c r="P73" s="71">
        <f t="shared" si="18"/>
        <v>-1322815.85</v>
      </c>
      <c r="Q73" s="71">
        <f t="shared" si="18"/>
        <v>-723426.96</v>
      </c>
      <c r="R73" s="71">
        <f t="shared" si="18"/>
        <v>-226861</v>
      </c>
      <c r="S73" s="71">
        <f t="shared" si="18"/>
        <v>-532539</v>
      </c>
      <c r="T73" s="71">
        <f t="shared" si="18"/>
        <v>337661.3699999992</v>
      </c>
      <c r="U73" s="69">
        <f t="shared" si="18"/>
        <v>9736959.6</v>
      </c>
      <c r="V73" s="37">
        <f t="shared" si="19"/>
        <v>5000000</v>
      </c>
      <c r="W73" s="22">
        <f t="shared" si="19"/>
        <v>5000000</v>
      </c>
    </row>
    <row r="74" spans="1:23" ht="15" outlineLevel="4">
      <c r="A74" s="39" t="s">
        <v>403</v>
      </c>
      <c r="B74" s="35" t="s">
        <v>436</v>
      </c>
      <c r="C74" s="35" t="s">
        <v>439</v>
      </c>
      <c r="D74" s="35" t="s">
        <v>475</v>
      </c>
      <c r="E74" s="35" t="s">
        <v>467</v>
      </c>
      <c r="F74" s="35" t="s">
        <v>180</v>
      </c>
      <c r="G74" s="36"/>
      <c r="H74" s="36"/>
      <c r="I74" s="36"/>
      <c r="J74" s="18">
        <f t="shared" si="18"/>
        <v>-453615.4</v>
      </c>
      <c r="K74" s="18">
        <f t="shared" si="18"/>
        <v>-1158257.9</v>
      </c>
      <c r="L74" s="58">
        <f t="shared" si="18"/>
        <v>-893154</v>
      </c>
      <c r="M74" s="92">
        <f t="shared" si="18"/>
        <v>-1030742.08</v>
      </c>
      <c r="N74" s="71">
        <f t="shared" si="18"/>
        <v>-3320926.44</v>
      </c>
      <c r="O74" s="71"/>
      <c r="P74" s="71">
        <f t="shared" si="18"/>
        <v>-1322815.85</v>
      </c>
      <c r="Q74" s="71">
        <f t="shared" si="18"/>
        <v>-723426.96</v>
      </c>
      <c r="R74" s="71">
        <f t="shared" si="18"/>
        <v>-226861</v>
      </c>
      <c r="S74" s="71">
        <f t="shared" si="18"/>
        <v>-532539</v>
      </c>
      <c r="T74" s="71">
        <f t="shared" si="18"/>
        <v>337661.3699999992</v>
      </c>
      <c r="U74" s="69">
        <f t="shared" si="18"/>
        <v>9736959.6</v>
      </c>
      <c r="V74" s="37">
        <f>V75</f>
        <v>5000000</v>
      </c>
      <c r="W74" s="22">
        <f>W75</f>
        <v>5000000</v>
      </c>
    </row>
    <row r="75" spans="1:23" ht="15" outlineLevel="6">
      <c r="A75" s="9" t="s">
        <v>468</v>
      </c>
      <c r="B75" s="35" t="s">
        <v>436</v>
      </c>
      <c r="C75" s="35" t="s">
        <v>439</v>
      </c>
      <c r="D75" s="35" t="s">
        <v>475</v>
      </c>
      <c r="E75" s="35" t="s">
        <v>467</v>
      </c>
      <c r="F75" s="35" t="s">
        <v>469</v>
      </c>
      <c r="G75" s="36">
        <v>10000000</v>
      </c>
      <c r="H75" s="36"/>
      <c r="I75" s="36"/>
      <c r="J75" s="18">
        <v>-453615.4</v>
      </c>
      <c r="K75" s="18">
        <v>-1158257.9</v>
      </c>
      <c r="L75" s="58">
        <v>-893154</v>
      </c>
      <c r="M75" s="92">
        <v>-1030742.08</v>
      </c>
      <c r="N75" s="71">
        <v>-3320926.44</v>
      </c>
      <c r="O75" s="71"/>
      <c r="P75" s="71">
        <v>-1322815.85</v>
      </c>
      <c r="Q75" s="71">
        <v>-723426.96</v>
      </c>
      <c r="R75" s="71">
        <v>-226861</v>
      </c>
      <c r="S75" s="71">
        <v>-532539</v>
      </c>
      <c r="T75" s="71">
        <f>J75+I75+H75+G75+K75+L75+M75+N75+O75+P75+Q75+R75+S75</f>
        <v>337661.3699999992</v>
      </c>
      <c r="U75" s="69">
        <v>9736959.6</v>
      </c>
      <c r="V75" s="37">
        <v>5000000</v>
      </c>
      <c r="W75" s="22">
        <v>5000000</v>
      </c>
    </row>
    <row r="76" spans="1:23" ht="25.5" outlineLevel="2">
      <c r="A76" s="9" t="s">
        <v>476</v>
      </c>
      <c r="B76" s="35" t="s">
        <v>436</v>
      </c>
      <c r="C76" s="35" t="s">
        <v>439</v>
      </c>
      <c r="D76" s="35" t="s">
        <v>477</v>
      </c>
      <c r="E76" s="35"/>
      <c r="F76" s="35"/>
      <c r="G76" s="36"/>
      <c r="H76" s="36"/>
      <c r="I76" s="36"/>
      <c r="J76" s="18">
        <f>J88+J100</f>
        <v>689205.73</v>
      </c>
      <c r="K76" s="18"/>
      <c r="L76" s="58">
        <f>L88+L100</f>
        <v>0</v>
      </c>
      <c r="M76" s="92"/>
      <c r="N76" s="71">
        <f>N88+N100</f>
        <v>492798</v>
      </c>
      <c r="O76" s="71"/>
      <c r="P76" s="71"/>
      <c r="Q76" s="71">
        <f>Q88+Q100+Q77+Q84</f>
        <v>-297677</v>
      </c>
      <c r="R76" s="71">
        <f>R88+R100+R77+R84</f>
        <v>1306720</v>
      </c>
      <c r="S76" s="71"/>
      <c r="T76" s="71">
        <f>T88+T100+T77+T84</f>
        <v>2535646.73</v>
      </c>
      <c r="U76" s="69">
        <f>U88+U100</f>
        <v>344800</v>
      </c>
      <c r="V76" s="37">
        <f>V88+V100</f>
        <v>329100</v>
      </c>
      <c r="W76" s="22">
        <f>W88+W100</f>
        <v>302200</v>
      </c>
    </row>
    <row r="77" spans="1:23" ht="63.75" outlineLevel="2">
      <c r="A77" s="9" t="s">
        <v>442</v>
      </c>
      <c r="B77" s="35" t="s">
        <v>436</v>
      </c>
      <c r="C77" s="35" t="s">
        <v>439</v>
      </c>
      <c r="D77" s="35" t="s">
        <v>477</v>
      </c>
      <c r="E77" s="35" t="s">
        <v>443</v>
      </c>
      <c r="F77" s="35"/>
      <c r="G77" s="36"/>
      <c r="H77" s="36"/>
      <c r="I77" s="36"/>
      <c r="J77" s="18"/>
      <c r="K77" s="18"/>
      <c r="L77" s="58"/>
      <c r="M77" s="92"/>
      <c r="N77" s="71"/>
      <c r="O77" s="71"/>
      <c r="P77" s="71"/>
      <c r="Q77" s="71">
        <f aca="true" t="shared" si="20" ref="Q77:T80">Q78</f>
        <v>20331</v>
      </c>
      <c r="R77" s="71"/>
      <c r="S77" s="71"/>
      <c r="T77" s="71">
        <f t="shared" si="20"/>
        <v>20331</v>
      </c>
      <c r="U77" s="69"/>
      <c r="V77" s="37"/>
      <c r="W77" s="22"/>
    </row>
    <row r="78" spans="1:23" ht="15" outlineLevel="2">
      <c r="A78" s="9" t="s">
        <v>444</v>
      </c>
      <c r="B78" s="35" t="s">
        <v>436</v>
      </c>
      <c r="C78" s="35" t="s">
        <v>439</v>
      </c>
      <c r="D78" s="35" t="s">
        <v>477</v>
      </c>
      <c r="E78" s="35" t="s">
        <v>445</v>
      </c>
      <c r="F78" s="35"/>
      <c r="G78" s="36"/>
      <c r="H78" s="36"/>
      <c r="I78" s="36"/>
      <c r="J78" s="18"/>
      <c r="K78" s="18"/>
      <c r="L78" s="58"/>
      <c r="M78" s="92"/>
      <c r="N78" s="71"/>
      <c r="O78" s="71"/>
      <c r="P78" s="71"/>
      <c r="Q78" s="71">
        <f t="shared" si="20"/>
        <v>20331</v>
      </c>
      <c r="R78" s="71"/>
      <c r="S78" s="71"/>
      <c r="T78" s="71">
        <f t="shared" si="20"/>
        <v>20331</v>
      </c>
      <c r="U78" s="69"/>
      <c r="V78" s="37"/>
      <c r="W78" s="22"/>
    </row>
    <row r="79" spans="1:23" ht="25.5" outlineLevel="2">
      <c r="A79" s="9" t="s">
        <v>460</v>
      </c>
      <c r="B79" s="35" t="s">
        <v>436</v>
      </c>
      <c r="C79" s="35" t="s">
        <v>439</v>
      </c>
      <c r="D79" s="35" t="s">
        <v>477</v>
      </c>
      <c r="E79" s="35" t="s">
        <v>461</v>
      </c>
      <c r="F79" s="35"/>
      <c r="G79" s="36"/>
      <c r="H79" s="36"/>
      <c r="I79" s="36"/>
      <c r="J79" s="18"/>
      <c r="K79" s="18"/>
      <c r="L79" s="58"/>
      <c r="M79" s="92"/>
      <c r="N79" s="71"/>
      <c r="O79" s="71"/>
      <c r="P79" s="71"/>
      <c r="Q79" s="71">
        <f t="shared" si="20"/>
        <v>20331</v>
      </c>
      <c r="R79" s="71"/>
      <c r="S79" s="71"/>
      <c r="T79" s="71">
        <f t="shared" si="20"/>
        <v>20331</v>
      </c>
      <c r="U79" s="69"/>
      <c r="V79" s="37"/>
      <c r="W79" s="22"/>
    </row>
    <row r="80" spans="1:23" ht="51" outlineLevel="2">
      <c r="A80" s="38" t="s">
        <v>400</v>
      </c>
      <c r="B80" s="35" t="s">
        <v>436</v>
      </c>
      <c r="C80" s="35" t="s">
        <v>439</v>
      </c>
      <c r="D80" s="35" t="s">
        <v>477</v>
      </c>
      <c r="E80" s="35" t="s">
        <v>461</v>
      </c>
      <c r="F80" s="35" t="s">
        <v>178</v>
      </c>
      <c r="G80" s="36"/>
      <c r="H80" s="36"/>
      <c r="I80" s="36"/>
      <c r="J80" s="18"/>
      <c r="K80" s="18"/>
      <c r="L80" s="58"/>
      <c r="M80" s="92"/>
      <c r="N80" s="71"/>
      <c r="O80" s="71"/>
      <c r="P80" s="71"/>
      <c r="Q80" s="71">
        <f t="shared" si="20"/>
        <v>20331</v>
      </c>
      <c r="R80" s="71"/>
      <c r="S80" s="71"/>
      <c r="T80" s="71">
        <f t="shared" si="20"/>
        <v>20331</v>
      </c>
      <c r="U80" s="69"/>
      <c r="V80" s="37"/>
      <c r="W80" s="22"/>
    </row>
    <row r="81" spans="1:23" ht="25.5" outlineLevel="2">
      <c r="A81" s="38" t="s">
        <v>160</v>
      </c>
      <c r="B81" s="35" t="s">
        <v>436</v>
      </c>
      <c r="C81" s="35" t="s">
        <v>439</v>
      </c>
      <c r="D81" s="35" t="s">
        <v>477</v>
      </c>
      <c r="E81" s="35" t="s">
        <v>461</v>
      </c>
      <c r="F81" s="35" t="s">
        <v>158</v>
      </c>
      <c r="G81" s="36"/>
      <c r="H81" s="36"/>
      <c r="I81" s="36"/>
      <c r="J81" s="18"/>
      <c r="K81" s="18"/>
      <c r="L81" s="58"/>
      <c r="M81" s="92"/>
      <c r="N81" s="71"/>
      <c r="O81" s="71"/>
      <c r="P81" s="71"/>
      <c r="Q81" s="71">
        <f>Q82+Q83</f>
        <v>20331</v>
      </c>
      <c r="R81" s="71"/>
      <c r="S81" s="71"/>
      <c r="T81" s="71">
        <f>T82+T83</f>
        <v>20331</v>
      </c>
      <c r="U81" s="69"/>
      <c r="V81" s="37"/>
      <c r="W81" s="22"/>
    </row>
    <row r="82" spans="1:23" ht="25.5" outlineLevel="2">
      <c r="A82" s="9" t="s">
        <v>446</v>
      </c>
      <c r="B82" s="35" t="s">
        <v>436</v>
      </c>
      <c r="C82" s="35" t="s">
        <v>439</v>
      </c>
      <c r="D82" s="35" t="s">
        <v>477</v>
      </c>
      <c r="E82" s="35" t="s">
        <v>461</v>
      </c>
      <c r="F82" s="35" t="s">
        <v>447</v>
      </c>
      <c r="G82" s="36"/>
      <c r="H82" s="36"/>
      <c r="I82" s="36"/>
      <c r="J82" s="18"/>
      <c r="K82" s="18"/>
      <c r="L82" s="58"/>
      <c r="M82" s="92"/>
      <c r="N82" s="71"/>
      <c r="O82" s="71"/>
      <c r="P82" s="71"/>
      <c r="Q82" s="71">
        <v>4716</v>
      </c>
      <c r="R82" s="71"/>
      <c r="S82" s="71"/>
      <c r="T82" s="71">
        <f>J82+I82+H82+G82+K82+L82+M82+N82+O82+P82+Q82+R82+S82</f>
        <v>4716</v>
      </c>
      <c r="U82" s="69"/>
      <c r="V82" s="37"/>
      <c r="W82" s="22"/>
    </row>
    <row r="83" spans="1:23" ht="25.5" outlineLevel="2">
      <c r="A83" s="9" t="s">
        <v>448</v>
      </c>
      <c r="B83" s="35" t="s">
        <v>436</v>
      </c>
      <c r="C83" s="35" t="s">
        <v>439</v>
      </c>
      <c r="D83" s="35" t="s">
        <v>477</v>
      </c>
      <c r="E83" s="35" t="s">
        <v>461</v>
      </c>
      <c r="F83" s="35" t="s">
        <v>449</v>
      </c>
      <c r="G83" s="36"/>
      <c r="H83" s="36"/>
      <c r="I83" s="36"/>
      <c r="J83" s="18"/>
      <c r="K83" s="18"/>
      <c r="L83" s="58"/>
      <c r="M83" s="92"/>
      <c r="N83" s="71"/>
      <c r="O83" s="71"/>
      <c r="P83" s="71"/>
      <c r="Q83" s="71">
        <v>15615</v>
      </c>
      <c r="R83" s="71"/>
      <c r="S83" s="71"/>
      <c r="T83" s="71">
        <f>J83+I83+H83+G83+K83+L83+M83+N83+O83+P83+Q83+R83+S83</f>
        <v>15615</v>
      </c>
      <c r="U83" s="69"/>
      <c r="V83" s="37"/>
      <c r="W83" s="22"/>
    </row>
    <row r="84" spans="1:23" ht="25.5" outlineLevel="2">
      <c r="A84" s="9" t="s">
        <v>685</v>
      </c>
      <c r="B84" s="35" t="s">
        <v>436</v>
      </c>
      <c r="C84" s="35" t="s">
        <v>439</v>
      </c>
      <c r="D84" s="35" t="s">
        <v>477</v>
      </c>
      <c r="E84" s="35" t="s">
        <v>686</v>
      </c>
      <c r="F84" s="35"/>
      <c r="G84" s="36"/>
      <c r="H84" s="36"/>
      <c r="I84" s="36"/>
      <c r="J84" s="18"/>
      <c r="K84" s="18"/>
      <c r="L84" s="58"/>
      <c r="M84" s="92"/>
      <c r="N84" s="71"/>
      <c r="O84" s="71"/>
      <c r="P84" s="71"/>
      <c r="Q84" s="71">
        <f aca="true" t="shared" si="21" ref="Q84:T86">Q85</f>
        <v>0</v>
      </c>
      <c r="R84" s="71">
        <f t="shared" si="21"/>
        <v>1226720</v>
      </c>
      <c r="S84" s="71"/>
      <c r="T84" s="71">
        <f t="shared" si="21"/>
        <v>1226720</v>
      </c>
      <c r="U84" s="69"/>
      <c r="V84" s="37"/>
      <c r="W84" s="22"/>
    </row>
    <row r="85" spans="1:23" ht="63.75" outlineLevel="2">
      <c r="A85" s="9" t="s">
        <v>45</v>
      </c>
      <c r="B85" s="35" t="s">
        <v>436</v>
      </c>
      <c r="C85" s="35" t="s">
        <v>439</v>
      </c>
      <c r="D85" s="35" t="s">
        <v>477</v>
      </c>
      <c r="E85" s="35" t="s">
        <v>46</v>
      </c>
      <c r="F85" s="35"/>
      <c r="G85" s="36"/>
      <c r="H85" s="36"/>
      <c r="I85" s="36"/>
      <c r="J85" s="18"/>
      <c r="K85" s="18"/>
      <c r="L85" s="58"/>
      <c r="M85" s="92"/>
      <c r="N85" s="71"/>
      <c r="O85" s="71"/>
      <c r="P85" s="71"/>
      <c r="Q85" s="71">
        <f t="shared" si="21"/>
        <v>0</v>
      </c>
      <c r="R85" s="71">
        <f t="shared" si="21"/>
        <v>1226720</v>
      </c>
      <c r="S85" s="71"/>
      <c r="T85" s="71">
        <f t="shared" si="21"/>
        <v>1226720</v>
      </c>
      <c r="U85" s="69"/>
      <c r="V85" s="37"/>
      <c r="W85" s="22"/>
    </row>
    <row r="86" spans="1:23" ht="25.5" outlineLevel="2">
      <c r="A86" s="39" t="s">
        <v>401</v>
      </c>
      <c r="B86" s="35" t="s">
        <v>436</v>
      </c>
      <c r="C86" s="35" t="s">
        <v>439</v>
      </c>
      <c r="D86" s="35" t="s">
        <v>477</v>
      </c>
      <c r="E86" s="35" t="s">
        <v>46</v>
      </c>
      <c r="F86" s="35" t="s">
        <v>179</v>
      </c>
      <c r="G86" s="36"/>
      <c r="H86" s="36"/>
      <c r="I86" s="36"/>
      <c r="J86" s="18"/>
      <c r="K86" s="18"/>
      <c r="L86" s="58"/>
      <c r="M86" s="92"/>
      <c r="N86" s="71"/>
      <c r="O86" s="71"/>
      <c r="P86" s="71"/>
      <c r="Q86" s="71">
        <f t="shared" si="21"/>
        <v>0</v>
      </c>
      <c r="R86" s="71">
        <f t="shared" si="21"/>
        <v>1226720</v>
      </c>
      <c r="S86" s="71"/>
      <c r="T86" s="71">
        <f t="shared" si="21"/>
        <v>1226720</v>
      </c>
      <c r="U86" s="69"/>
      <c r="V86" s="37"/>
      <c r="W86" s="22"/>
    </row>
    <row r="87" spans="1:23" ht="30.75" customHeight="1" outlineLevel="2">
      <c r="A87" s="39" t="s">
        <v>402</v>
      </c>
      <c r="B87" s="35" t="s">
        <v>436</v>
      </c>
      <c r="C87" s="35" t="s">
        <v>439</v>
      </c>
      <c r="D87" s="35" t="s">
        <v>477</v>
      </c>
      <c r="E87" s="35" t="s">
        <v>46</v>
      </c>
      <c r="F87" s="35" t="s">
        <v>529</v>
      </c>
      <c r="G87" s="36"/>
      <c r="H87" s="36"/>
      <c r="I87" s="36"/>
      <c r="J87" s="18"/>
      <c r="K87" s="18"/>
      <c r="L87" s="58"/>
      <c r="M87" s="92"/>
      <c r="N87" s="71"/>
      <c r="O87" s="71"/>
      <c r="P87" s="71"/>
      <c r="Q87" s="71">
        <v>0</v>
      </c>
      <c r="R87" s="71">
        <v>1226720</v>
      </c>
      <c r="S87" s="71"/>
      <c r="T87" s="71">
        <f>J87+I87+H87+G87+K87+L87+M87+N87+O87+P87+Q87+R87+S87</f>
        <v>1226720</v>
      </c>
      <c r="U87" s="69"/>
      <c r="V87" s="37"/>
      <c r="W87" s="22"/>
    </row>
    <row r="88" spans="1:23" ht="15" outlineLevel="3">
      <c r="A88" s="9" t="s">
        <v>478</v>
      </c>
      <c r="B88" s="35" t="s">
        <v>436</v>
      </c>
      <c r="C88" s="35" t="s">
        <v>439</v>
      </c>
      <c r="D88" s="35" t="s">
        <v>477</v>
      </c>
      <c r="E88" s="35" t="s">
        <v>479</v>
      </c>
      <c r="F88" s="35"/>
      <c r="G88" s="36"/>
      <c r="H88" s="36"/>
      <c r="I88" s="36"/>
      <c r="J88" s="18">
        <f>J89</f>
        <v>0</v>
      </c>
      <c r="K88" s="18"/>
      <c r="L88" s="58">
        <f>L89</f>
        <v>0</v>
      </c>
      <c r="M88" s="92"/>
      <c r="N88" s="71"/>
      <c r="O88" s="71"/>
      <c r="P88" s="71"/>
      <c r="Q88" s="71"/>
      <c r="R88" s="71"/>
      <c r="S88" s="71"/>
      <c r="T88" s="71">
        <f>T89</f>
        <v>287200</v>
      </c>
      <c r="U88" s="69">
        <f>U89</f>
        <v>287400</v>
      </c>
      <c r="V88" s="37">
        <f>V89</f>
        <v>287200</v>
      </c>
      <c r="W88" s="22">
        <f>W89</f>
        <v>287200</v>
      </c>
    </row>
    <row r="89" spans="1:23" ht="127.5" outlineLevel="4">
      <c r="A89" s="9" t="s">
        <v>480</v>
      </c>
      <c r="B89" s="35" t="s">
        <v>436</v>
      </c>
      <c r="C89" s="35" t="s">
        <v>439</v>
      </c>
      <c r="D89" s="35" t="s">
        <v>477</v>
      </c>
      <c r="E89" s="35" t="s">
        <v>481</v>
      </c>
      <c r="F89" s="35"/>
      <c r="G89" s="36"/>
      <c r="H89" s="36"/>
      <c r="I89" s="36"/>
      <c r="J89" s="18">
        <f>J90+J96</f>
        <v>0</v>
      </c>
      <c r="K89" s="18"/>
      <c r="L89" s="58">
        <f>L90+L96</f>
        <v>0</v>
      </c>
      <c r="M89" s="92"/>
      <c r="N89" s="71"/>
      <c r="O89" s="71"/>
      <c r="P89" s="71"/>
      <c r="Q89" s="71"/>
      <c r="R89" s="71"/>
      <c r="S89" s="71"/>
      <c r="T89" s="71">
        <f>T90+T96</f>
        <v>287200</v>
      </c>
      <c r="U89" s="71">
        <f>U90+U96</f>
        <v>287400</v>
      </c>
      <c r="V89" s="19">
        <f>V90+V96</f>
        <v>287200</v>
      </c>
      <c r="W89" s="19">
        <f>W90+W96</f>
        <v>287200</v>
      </c>
    </row>
    <row r="90" spans="1:23" ht="25.5" outlineLevel="5">
      <c r="A90" s="9" t="s">
        <v>482</v>
      </c>
      <c r="B90" s="35" t="s">
        <v>436</v>
      </c>
      <c r="C90" s="35" t="s">
        <v>439</v>
      </c>
      <c r="D90" s="35" t="s">
        <v>477</v>
      </c>
      <c r="E90" s="35" t="s">
        <v>483</v>
      </c>
      <c r="F90" s="35"/>
      <c r="G90" s="36"/>
      <c r="H90" s="36"/>
      <c r="I90" s="36"/>
      <c r="J90" s="18"/>
      <c r="K90" s="18"/>
      <c r="L90" s="58">
        <f>L91+L94</f>
        <v>200</v>
      </c>
      <c r="M90" s="92"/>
      <c r="N90" s="71"/>
      <c r="O90" s="71"/>
      <c r="P90" s="71"/>
      <c r="Q90" s="71"/>
      <c r="R90" s="71"/>
      <c r="S90" s="71"/>
      <c r="T90" s="71">
        <f>T91+T94</f>
        <v>287200</v>
      </c>
      <c r="U90" s="71">
        <f>U91+U94</f>
        <v>287000</v>
      </c>
      <c r="V90" s="83">
        <f>V91+V94</f>
        <v>287200</v>
      </c>
      <c r="W90" s="83">
        <f>W91+W94</f>
        <v>287200</v>
      </c>
    </row>
    <row r="91" spans="1:23" ht="51" outlineLevel="5">
      <c r="A91" s="38" t="s">
        <v>400</v>
      </c>
      <c r="B91" s="35" t="s">
        <v>436</v>
      </c>
      <c r="C91" s="35" t="s">
        <v>439</v>
      </c>
      <c r="D91" s="35" t="s">
        <v>477</v>
      </c>
      <c r="E91" s="35" t="s">
        <v>483</v>
      </c>
      <c r="F91" s="35" t="s">
        <v>178</v>
      </c>
      <c r="G91" s="36"/>
      <c r="H91" s="36"/>
      <c r="I91" s="36"/>
      <c r="J91" s="18"/>
      <c r="K91" s="18"/>
      <c r="L91" s="58"/>
      <c r="M91" s="92"/>
      <c r="N91" s="71"/>
      <c r="O91" s="71"/>
      <c r="P91" s="71"/>
      <c r="Q91" s="71"/>
      <c r="R91" s="71"/>
      <c r="S91" s="71"/>
      <c r="T91" s="71">
        <f aca="true" t="shared" si="22" ref="T91:W92">T92</f>
        <v>287000</v>
      </c>
      <c r="U91" s="71">
        <f t="shared" si="22"/>
        <v>287000</v>
      </c>
      <c r="V91" s="19">
        <f t="shared" si="22"/>
        <v>287000</v>
      </c>
      <c r="W91" s="19">
        <f t="shared" si="22"/>
        <v>287000</v>
      </c>
    </row>
    <row r="92" spans="1:23" ht="25.5" outlineLevel="5">
      <c r="A92" s="38" t="s">
        <v>160</v>
      </c>
      <c r="B92" s="35" t="s">
        <v>436</v>
      </c>
      <c r="C92" s="35" t="s">
        <v>439</v>
      </c>
      <c r="D92" s="35" t="s">
        <v>477</v>
      </c>
      <c r="E92" s="35" t="s">
        <v>483</v>
      </c>
      <c r="F92" s="35" t="s">
        <v>158</v>
      </c>
      <c r="G92" s="36"/>
      <c r="H92" s="36"/>
      <c r="I92" s="36"/>
      <c r="J92" s="18"/>
      <c r="K92" s="18"/>
      <c r="L92" s="58"/>
      <c r="M92" s="92"/>
      <c r="N92" s="71"/>
      <c r="O92" s="71"/>
      <c r="P92" s="71"/>
      <c r="Q92" s="71"/>
      <c r="R92" s="71"/>
      <c r="S92" s="71"/>
      <c r="T92" s="71">
        <f t="shared" si="22"/>
        <v>287000</v>
      </c>
      <c r="U92" s="71">
        <f t="shared" si="22"/>
        <v>287000</v>
      </c>
      <c r="V92" s="19">
        <f t="shared" si="22"/>
        <v>287000</v>
      </c>
      <c r="W92" s="19">
        <f t="shared" si="22"/>
        <v>287000</v>
      </c>
    </row>
    <row r="93" spans="1:23" ht="25.5" outlineLevel="6">
      <c r="A93" s="9" t="s">
        <v>446</v>
      </c>
      <c r="B93" s="35" t="s">
        <v>436</v>
      </c>
      <c r="C93" s="35" t="s">
        <v>439</v>
      </c>
      <c r="D93" s="35" t="s">
        <v>477</v>
      </c>
      <c r="E93" s="35" t="s">
        <v>483</v>
      </c>
      <c r="F93" s="35" t="s">
        <v>447</v>
      </c>
      <c r="G93" s="36">
        <v>287000</v>
      </c>
      <c r="H93" s="36"/>
      <c r="I93" s="36"/>
      <c r="J93" s="18"/>
      <c r="K93" s="18"/>
      <c r="L93" s="58"/>
      <c r="M93" s="92"/>
      <c r="N93" s="71"/>
      <c r="O93" s="71"/>
      <c r="P93" s="71"/>
      <c r="Q93" s="71"/>
      <c r="R93" s="71"/>
      <c r="S93" s="71"/>
      <c r="T93" s="71">
        <f>J93+I93+H93+G93+K93+L93+M93+N93+O93+P93+Q93+R93+S93</f>
        <v>287000</v>
      </c>
      <c r="U93" s="69">
        <v>287000</v>
      </c>
      <c r="V93" s="37">
        <v>287000</v>
      </c>
      <c r="W93" s="22">
        <v>287000</v>
      </c>
    </row>
    <row r="94" spans="1:23" ht="25.5" outlineLevel="6">
      <c r="A94" s="39" t="s">
        <v>401</v>
      </c>
      <c r="B94" s="35" t="s">
        <v>436</v>
      </c>
      <c r="C94" s="35" t="s">
        <v>439</v>
      </c>
      <c r="D94" s="35" t="s">
        <v>477</v>
      </c>
      <c r="E94" s="35" t="s">
        <v>483</v>
      </c>
      <c r="F94" s="35" t="s">
        <v>179</v>
      </c>
      <c r="G94" s="36"/>
      <c r="H94" s="36"/>
      <c r="I94" s="36"/>
      <c r="J94" s="18"/>
      <c r="K94" s="18"/>
      <c r="L94" s="58">
        <f>L95</f>
        <v>200</v>
      </c>
      <c r="M94" s="92"/>
      <c r="N94" s="71"/>
      <c r="O94" s="71"/>
      <c r="P94" s="71"/>
      <c r="Q94" s="71"/>
      <c r="R94" s="71"/>
      <c r="S94" s="71"/>
      <c r="T94" s="71">
        <f>T95</f>
        <v>200</v>
      </c>
      <c r="U94" s="69"/>
      <c r="V94" s="83">
        <f>V95</f>
        <v>200</v>
      </c>
      <c r="W94" s="83">
        <f>W95</f>
        <v>200</v>
      </c>
    </row>
    <row r="95" spans="1:23" ht="25.5" outlineLevel="6">
      <c r="A95" s="39" t="s">
        <v>402</v>
      </c>
      <c r="B95" s="35" t="s">
        <v>436</v>
      </c>
      <c r="C95" s="35" t="s">
        <v>439</v>
      </c>
      <c r="D95" s="35" t="s">
        <v>477</v>
      </c>
      <c r="E95" s="35" t="s">
        <v>483</v>
      </c>
      <c r="F95" s="35" t="s">
        <v>529</v>
      </c>
      <c r="G95" s="36"/>
      <c r="H95" s="36"/>
      <c r="I95" s="36"/>
      <c r="J95" s="18"/>
      <c r="K95" s="18"/>
      <c r="L95" s="58">
        <v>200</v>
      </c>
      <c r="M95" s="92"/>
      <c r="N95" s="71"/>
      <c r="O95" s="71"/>
      <c r="P95" s="71"/>
      <c r="Q95" s="71"/>
      <c r="R95" s="71"/>
      <c r="S95" s="71"/>
      <c r="T95" s="71">
        <f>J95+I95+H95+G95+K95+L95+M95+N95+O95+P95+Q95+R95+S95</f>
        <v>200</v>
      </c>
      <c r="U95" s="69"/>
      <c r="V95" s="37">
        <v>200</v>
      </c>
      <c r="W95" s="22">
        <v>200</v>
      </c>
    </row>
    <row r="96" spans="1:23" ht="102" hidden="1" outlineLevel="5">
      <c r="A96" s="9" t="s">
        <v>484</v>
      </c>
      <c r="B96" s="35" t="s">
        <v>436</v>
      </c>
      <c r="C96" s="35" t="s">
        <v>439</v>
      </c>
      <c r="D96" s="35" t="s">
        <v>477</v>
      </c>
      <c r="E96" s="35" t="s">
        <v>485</v>
      </c>
      <c r="F96" s="35"/>
      <c r="G96" s="36"/>
      <c r="H96" s="36"/>
      <c r="I96" s="36"/>
      <c r="J96" s="18">
        <f>J97</f>
        <v>0</v>
      </c>
      <c r="K96" s="18"/>
      <c r="L96" s="58">
        <f>L97</f>
        <v>-200</v>
      </c>
      <c r="M96" s="92"/>
      <c r="N96" s="71"/>
      <c r="O96" s="71"/>
      <c r="P96" s="71"/>
      <c r="Q96" s="71"/>
      <c r="R96" s="71"/>
      <c r="S96" s="71"/>
      <c r="T96" s="71">
        <f>T97</f>
        <v>0</v>
      </c>
      <c r="U96" s="69">
        <f>U97</f>
        <v>400</v>
      </c>
      <c r="V96" s="37">
        <f>V97</f>
        <v>0</v>
      </c>
      <c r="W96" s="22">
        <f>W97</f>
        <v>0</v>
      </c>
    </row>
    <row r="97" spans="1:23" ht="25.5" hidden="1" outlineLevel="5">
      <c r="A97" s="39" t="s">
        <v>401</v>
      </c>
      <c r="B97" s="35" t="s">
        <v>436</v>
      </c>
      <c r="C97" s="35" t="s">
        <v>439</v>
      </c>
      <c r="D97" s="35" t="s">
        <v>477</v>
      </c>
      <c r="E97" s="35" t="s">
        <v>485</v>
      </c>
      <c r="F97" s="35" t="s">
        <v>179</v>
      </c>
      <c r="G97" s="36"/>
      <c r="H97" s="36"/>
      <c r="I97" s="36"/>
      <c r="J97" s="18">
        <f>J98+J99</f>
        <v>0</v>
      </c>
      <c r="K97" s="18"/>
      <c r="L97" s="58">
        <f>L98+L99</f>
        <v>-200</v>
      </c>
      <c r="M97" s="92"/>
      <c r="N97" s="71"/>
      <c r="O97" s="71"/>
      <c r="P97" s="71"/>
      <c r="Q97" s="71"/>
      <c r="R97" s="71"/>
      <c r="S97" s="71"/>
      <c r="T97" s="71">
        <f>T98+T99</f>
        <v>0</v>
      </c>
      <c r="U97" s="69">
        <f>U98+U99</f>
        <v>400</v>
      </c>
      <c r="V97" s="37">
        <f>V98+V99</f>
        <v>0</v>
      </c>
      <c r="W97" s="22">
        <f>W98+W99</f>
        <v>0</v>
      </c>
    </row>
    <row r="98" spans="1:23" ht="25.5" hidden="1" outlineLevel="5">
      <c r="A98" s="39" t="s">
        <v>402</v>
      </c>
      <c r="B98" s="35" t="s">
        <v>436</v>
      </c>
      <c r="C98" s="35" t="s">
        <v>439</v>
      </c>
      <c r="D98" s="35" t="s">
        <v>477</v>
      </c>
      <c r="E98" s="35" t="s">
        <v>485</v>
      </c>
      <c r="F98" s="35" t="s">
        <v>529</v>
      </c>
      <c r="G98" s="36"/>
      <c r="H98" s="36"/>
      <c r="I98" s="36"/>
      <c r="J98" s="18">
        <v>200</v>
      </c>
      <c r="K98" s="18"/>
      <c r="L98" s="58">
        <v>-200</v>
      </c>
      <c r="M98" s="92"/>
      <c r="N98" s="71"/>
      <c r="O98" s="71"/>
      <c r="P98" s="71"/>
      <c r="Q98" s="71"/>
      <c r="R98" s="71"/>
      <c r="S98" s="71"/>
      <c r="T98" s="71">
        <f>J98+I98+H98+G98+K98+L98+M98</f>
        <v>0</v>
      </c>
      <c r="U98" s="69">
        <f>U99</f>
        <v>200</v>
      </c>
      <c r="V98" s="37">
        <v>0</v>
      </c>
      <c r="W98" s="22">
        <v>0</v>
      </c>
    </row>
    <row r="99" spans="1:23" ht="25.5" hidden="1" outlineLevel="6">
      <c r="A99" s="9" t="s">
        <v>450</v>
      </c>
      <c r="B99" s="35" t="s">
        <v>436</v>
      </c>
      <c r="C99" s="35" t="s">
        <v>439</v>
      </c>
      <c r="D99" s="35" t="s">
        <v>477</v>
      </c>
      <c r="E99" s="35" t="s">
        <v>485</v>
      </c>
      <c r="F99" s="35" t="s">
        <v>451</v>
      </c>
      <c r="G99" s="36">
        <v>200</v>
      </c>
      <c r="H99" s="36"/>
      <c r="I99" s="36"/>
      <c r="J99" s="18">
        <v>-200</v>
      </c>
      <c r="K99" s="18"/>
      <c r="L99" s="58"/>
      <c r="M99" s="92"/>
      <c r="N99" s="71"/>
      <c r="O99" s="71"/>
      <c r="P99" s="71"/>
      <c r="Q99" s="71"/>
      <c r="R99" s="71"/>
      <c r="S99" s="71"/>
      <c r="T99" s="71">
        <f>J99+I99+H99+G99</f>
        <v>0</v>
      </c>
      <c r="U99" s="69">
        <v>200</v>
      </c>
      <c r="V99" s="37">
        <v>0</v>
      </c>
      <c r="W99" s="22">
        <v>0</v>
      </c>
    </row>
    <row r="100" spans="1:23" ht="25.5" outlineLevel="3" collapsed="1">
      <c r="A100" s="9" t="s">
        <v>486</v>
      </c>
      <c r="B100" s="35" t="s">
        <v>436</v>
      </c>
      <c r="C100" s="35" t="s">
        <v>439</v>
      </c>
      <c r="D100" s="35" t="s">
        <v>477</v>
      </c>
      <c r="E100" s="35" t="s">
        <v>487</v>
      </c>
      <c r="F100" s="35"/>
      <c r="G100" s="36"/>
      <c r="H100" s="36"/>
      <c r="I100" s="36"/>
      <c r="J100" s="18">
        <f>J101+J108+J105</f>
        <v>689205.73</v>
      </c>
      <c r="K100" s="18"/>
      <c r="L100" s="58"/>
      <c r="M100" s="92"/>
      <c r="N100" s="71">
        <f>N101+N108+N105+N112+N115</f>
        <v>492798</v>
      </c>
      <c r="O100" s="71"/>
      <c r="P100" s="71"/>
      <c r="Q100" s="71">
        <f>Q101+Q108+Q105+Q112+Q115</f>
        <v>-318008</v>
      </c>
      <c r="R100" s="71">
        <f>R101+R108+R105+R112+R115</f>
        <v>80000</v>
      </c>
      <c r="S100" s="71"/>
      <c r="T100" s="71">
        <f>T101+T108+T105+T112+T115</f>
        <v>1001395.73</v>
      </c>
      <c r="U100" s="69">
        <v>57400</v>
      </c>
      <c r="V100" s="37">
        <v>41900</v>
      </c>
      <c r="W100" s="22">
        <v>15000</v>
      </c>
    </row>
    <row r="101" spans="1:23" ht="38.25" outlineLevel="5">
      <c r="A101" s="9" t="s">
        <v>488</v>
      </c>
      <c r="B101" s="35" t="s">
        <v>436</v>
      </c>
      <c r="C101" s="35" t="s">
        <v>439</v>
      </c>
      <c r="D101" s="35" t="s">
        <v>477</v>
      </c>
      <c r="E101" s="35" t="s">
        <v>489</v>
      </c>
      <c r="F101" s="35"/>
      <c r="G101" s="36"/>
      <c r="H101" s="36"/>
      <c r="I101" s="36"/>
      <c r="J101" s="18">
        <f>J102</f>
        <v>0</v>
      </c>
      <c r="K101" s="18"/>
      <c r="L101" s="58"/>
      <c r="M101" s="92"/>
      <c r="N101" s="71">
        <f>N102</f>
        <v>35300</v>
      </c>
      <c r="O101" s="71"/>
      <c r="P101" s="71"/>
      <c r="Q101" s="71"/>
      <c r="R101" s="71"/>
      <c r="S101" s="71"/>
      <c r="T101" s="71">
        <f>T102</f>
        <v>77700</v>
      </c>
      <c r="U101" s="69">
        <v>42400</v>
      </c>
      <c r="V101" s="37">
        <v>26900</v>
      </c>
      <c r="W101" s="22">
        <v>0</v>
      </c>
    </row>
    <row r="102" spans="1:23" ht="25.5" outlineLevel="5">
      <c r="A102" s="39" t="s">
        <v>401</v>
      </c>
      <c r="B102" s="35" t="s">
        <v>436</v>
      </c>
      <c r="C102" s="35" t="s">
        <v>439</v>
      </c>
      <c r="D102" s="35" t="s">
        <v>477</v>
      </c>
      <c r="E102" s="35" t="s">
        <v>489</v>
      </c>
      <c r="F102" s="35" t="s">
        <v>179</v>
      </c>
      <c r="G102" s="36"/>
      <c r="H102" s="36"/>
      <c r="I102" s="36"/>
      <c r="J102" s="18">
        <f>J103+J104</f>
        <v>0</v>
      </c>
      <c r="K102" s="18"/>
      <c r="L102" s="58"/>
      <c r="M102" s="92"/>
      <c r="N102" s="71">
        <f>N103+N104</f>
        <v>35300</v>
      </c>
      <c r="O102" s="71"/>
      <c r="P102" s="71"/>
      <c r="Q102" s="71"/>
      <c r="R102" s="71"/>
      <c r="S102" s="71"/>
      <c r="T102" s="71">
        <f>T103+T104</f>
        <v>77700</v>
      </c>
      <c r="U102" s="69">
        <f>U103+U104</f>
        <v>84800</v>
      </c>
      <c r="V102" s="37">
        <f>V103+V104</f>
        <v>26900</v>
      </c>
      <c r="W102" s="22">
        <f>W103+W104</f>
        <v>0</v>
      </c>
    </row>
    <row r="103" spans="1:23" ht="25.5" outlineLevel="5">
      <c r="A103" s="39" t="s">
        <v>402</v>
      </c>
      <c r="B103" s="35" t="s">
        <v>436</v>
      </c>
      <c r="C103" s="35" t="s">
        <v>439</v>
      </c>
      <c r="D103" s="35" t="s">
        <v>477</v>
      </c>
      <c r="E103" s="35" t="s">
        <v>489</v>
      </c>
      <c r="F103" s="35" t="s">
        <v>529</v>
      </c>
      <c r="G103" s="36"/>
      <c r="H103" s="36"/>
      <c r="I103" s="36"/>
      <c r="J103" s="18">
        <v>42400</v>
      </c>
      <c r="K103" s="18"/>
      <c r="L103" s="58"/>
      <c r="M103" s="92"/>
      <c r="N103" s="71">
        <v>35300</v>
      </c>
      <c r="O103" s="71"/>
      <c r="P103" s="71"/>
      <c r="Q103" s="71"/>
      <c r="R103" s="71"/>
      <c r="S103" s="71"/>
      <c r="T103" s="71">
        <f>J103+I103+H103+G103+K103+L103+M103+N103+O103+P103+Q103+R103+S103</f>
        <v>77700</v>
      </c>
      <c r="U103" s="69">
        <f>U104</f>
        <v>42400</v>
      </c>
      <c r="V103" s="37">
        <v>26900</v>
      </c>
      <c r="W103" s="22">
        <f>W104</f>
        <v>0</v>
      </c>
    </row>
    <row r="104" spans="1:23" ht="25.5" hidden="1" outlineLevel="6">
      <c r="A104" s="9" t="s">
        <v>450</v>
      </c>
      <c r="B104" s="35" t="s">
        <v>436</v>
      </c>
      <c r="C104" s="35" t="s">
        <v>439</v>
      </c>
      <c r="D104" s="35" t="s">
        <v>477</v>
      </c>
      <c r="E104" s="35" t="s">
        <v>489</v>
      </c>
      <c r="F104" s="35" t="s">
        <v>451</v>
      </c>
      <c r="G104" s="36">
        <v>42400</v>
      </c>
      <c r="H104" s="36"/>
      <c r="I104" s="36"/>
      <c r="J104" s="18">
        <v>-42400</v>
      </c>
      <c r="K104" s="18"/>
      <c r="L104" s="58"/>
      <c r="M104" s="92"/>
      <c r="N104" s="71"/>
      <c r="O104" s="71"/>
      <c r="P104" s="71"/>
      <c r="Q104" s="71"/>
      <c r="R104" s="71"/>
      <c r="S104" s="71"/>
      <c r="T104" s="71">
        <f>J104+I104+H104+G104</f>
        <v>0</v>
      </c>
      <c r="U104" s="69">
        <v>42400</v>
      </c>
      <c r="V104" s="37">
        <v>0</v>
      </c>
      <c r="W104" s="22">
        <v>0</v>
      </c>
    </row>
    <row r="105" spans="1:23" ht="76.5" outlineLevel="6">
      <c r="A105" s="9" t="s">
        <v>500</v>
      </c>
      <c r="B105" s="35" t="s">
        <v>436</v>
      </c>
      <c r="C105" s="35" t="s">
        <v>439</v>
      </c>
      <c r="D105" s="35" t="s">
        <v>477</v>
      </c>
      <c r="E105" s="35" t="s">
        <v>501</v>
      </c>
      <c r="F105" s="35"/>
      <c r="G105" s="36"/>
      <c r="H105" s="36"/>
      <c r="I105" s="36"/>
      <c r="J105" s="18">
        <f>J106</f>
        <v>689205.73</v>
      </c>
      <c r="K105" s="18"/>
      <c r="L105" s="58"/>
      <c r="M105" s="92"/>
      <c r="N105" s="71"/>
      <c r="O105" s="71"/>
      <c r="P105" s="71"/>
      <c r="Q105" s="71"/>
      <c r="R105" s="71"/>
      <c r="S105" s="71"/>
      <c r="T105" s="71">
        <f>T106</f>
        <v>689205.73</v>
      </c>
      <c r="U105" s="69"/>
      <c r="V105" s="37"/>
      <c r="W105" s="22"/>
    </row>
    <row r="106" spans="1:23" ht="25.5" outlineLevel="6">
      <c r="A106" s="39" t="s">
        <v>401</v>
      </c>
      <c r="B106" s="35" t="s">
        <v>436</v>
      </c>
      <c r="C106" s="35" t="s">
        <v>439</v>
      </c>
      <c r="D106" s="35" t="s">
        <v>477</v>
      </c>
      <c r="E106" s="35" t="s">
        <v>501</v>
      </c>
      <c r="F106" s="35" t="s">
        <v>179</v>
      </c>
      <c r="G106" s="36"/>
      <c r="H106" s="36"/>
      <c r="I106" s="36"/>
      <c r="J106" s="18">
        <f>J107</f>
        <v>689205.73</v>
      </c>
      <c r="K106" s="18"/>
      <c r="L106" s="58"/>
      <c r="M106" s="92"/>
      <c r="N106" s="71"/>
      <c r="O106" s="71"/>
      <c r="P106" s="71"/>
      <c r="Q106" s="71"/>
      <c r="R106" s="71"/>
      <c r="S106" s="71"/>
      <c r="T106" s="71">
        <f>T107</f>
        <v>689205.73</v>
      </c>
      <c r="U106" s="69"/>
      <c r="V106" s="37"/>
      <c r="W106" s="22"/>
    </row>
    <row r="107" spans="1:23" ht="25.5" outlineLevel="6">
      <c r="A107" s="39" t="s">
        <v>402</v>
      </c>
      <c r="B107" s="35" t="s">
        <v>436</v>
      </c>
      <c r="C107" s="35" t="s">
        <v>439</v>
      </c>
      <c r="D107" s="35" t="s">
        <v>477</v>
      </c>
      <c r="E107" s="35" t="s">
        <v>501</v>
      </c>
      <c r="F107" s="35" t="s">
        <v>529</v>
      </c>
      <c r="G107" s="36"/>
      <c r="H107" s="36"/>
      <c r="I107" s="36"/>
      <c r="J107" s="18">
        <v>689205.73</v>
      </c>
      <c r="K107" s="18"/>
      <c r="L107" s="58"/>
      <c r="M107" s="92"/>
      <c r="N107" s="71"/>
      <c r="O107" s="71"/>
      <c r="P107" s="71"/>
      <c r="Q107" s="71"/>
      <c r="R107" s="71"/>
      <c r="S107" s="71"/>
      <c r="T107" s="71">
        <f>J107+I107+H107+G107+K107+L107+M107+N107+O107+P107+Q107+R107+S107</f>
        <v>689205.73</v>
      </c>
      <c r="U107" s="69"/>
      <c r="V107" s="37"/>
      <c r="W107" s="22"/>
    </row>
    <row r="108" spans="1:23" ht="63.75" outlineLevel="5">
      <c r="A108" s="9" t="s">
        <v>490</v>
      </c>
      <c r="B108" s="35" t="s">
        <v>436</v>
      </c>
      <c r="C108" s="35" t="s">
        <v>439</v>
      </c>
      <c r="D108" s="35" t="s">
        <v>477</v>
      </c>
      <c r="E108" s="35" t="s">
        <v>491</v>
      </c>
      <c r="F108" s="35"/>
      <c r="G108" s="36"/>
      <c r="H108" s="36"/>
      <c r="I108" s="36"/>
      <c r="J108" s="18">
        <f>J109</f>
        <v>0</v>
      </c>
      <c r="K108" s="18"/>
      <c r="L108" s="58"/>
      <c r="M108" s="92"/>
      <c r="N108" s="71"/>
      <c r="O108" s="71"/>
      <c r="P108" s="71"/>
      <c r="Q108" s="71"/>
      <c r="R108" s="71"/>
      <c r="S108" s="71"/>
      <c r="T108" s="71">
        <f>T109</f>
        <v>15000</v>
      </c>
      <c r="U108" s="69">
        <f>U109</f>
        <v>30000</v>
      </c>
      <c r="V108" s="37">
        <f>V109</f>
        <v>15000</v>
      </c>
      <c r="W108" s="22">
        <f>W109</f>
        <v>15000</v>
      </c>
    </row>
    <row r="109" spans="1:23" ht="25.5" outlineLevel="5">
      <c r="A109" s="39" t="s">
        <v>401</v>
      </c>
      <c r="B109" s="35" t="s">
        <v>436</v>
      </c>
      <c r="C109" s="35" t="s">
        <v>439</v>
      </c>
      <c r="D109" s="35" t="s">
        <v>477</v>
      </c>
      <c r="E109" s="35" t="s">
        <v>491</v>
      </c>
      <c r="F109" s="35" t="s">
        <v>179</v>
      </c>
      <c r="G109" s="36"/>
      <c r="H109" s="36"/>
      <c r="I109" s="36"/>
      <c r="J109" s="18">
        <f>J110+J111</f>
        <v>0</v>
      </c>
      <c r="K109" s="18"/>
      <c r="L109" s="58"/>
      <c r="M109" s="92"/>
      <c r="N109" s="71"/>
      <c r="O109" s="71"/>
      <c r="P109" s="71"/>
      <c r="Q109" s="71"/>
      <c r="R109" s="71"/>
      <c r="S109" s="71"/>
      <c r="T109" s="71">
        <f>T110+T111</f>
        <v>15000</v>
      </c>
      <c r="U109" s="69">
        <f>U110+U111</f>
        <v>30000</v>
      </c>
      <c r="V109" s="37">
        <f>V110+V111</f>
        <v>15000</v>
      </c>
      <c r="W109" s="22">
        <f>W110+W111</f>
        <v>15000</v>
      </c>
    </row>
    <row r="110" spans="1:23" ht="25.5" outlineLevel="5">
      <c r="A110" s="39" t="s">
        <v>402</v>
      </c>
      <c r="B110" s="35" t="s">
        <v>436</v>
      </c>
      <c r="C110" s="35" t="s">
        <v>439</v>
      </c>
      <c r="D110" s="35" t="s">
        <v>477</v>
      </c>
      <c r="E110" s="35" t="s">
        <v>491</v>
      </c>
      <c r="F110" s="35" t="s">
        <v>529</v>
      </c>
      <c r="G110" s="36"/>
      <c r="H110" s="36"/>
      <c r="I110" s="36"/>
      <c r="J110" s="18">
        <v>15000</v>
      </c>
      <c r="K110" s="18"/>
      <c r="L110" s="58"/>
      <c r="M110" s="92"/>
      <c r="N110" s="71"/>
      <c r="O110" s="71"/>
      <c r="P110" s="71"/>
      <c r="Q110" s="71"/>
      <c r="R110" s="71"/>
      <c r="S110" s="71"/>
      <c r="T110" s="71">
        <f>J110+I110+H110+G110+K110+L110+M110+N110+O110+P110+Q110+R110+S110</f>
        <v>15000</v>
      </c>
      <c r="U110" s="69">
        <f>U111</f>
        <v>15000</v>
      </c>
      <c r="V110" s="37">
        <v>15000</v>
      </c>
      <c r="W110" s="22">
        <v>15000</v>
      </c>
    </row>
    <row r="111" spans="1:23" ht="25.5" hidden="1" outlineLevel="6">
      <c r="A111" s="9" t="s">
        <v>450</v>
      </c>
      <c r="B111" s="35" t="s">
        <v>436</v>
      </c>
      <c r="C111" s="35" t="s">
        <v>439</v>
      </c>
      <c r="D111" s="35" t="s">
        <v>477</v>
      </c>
      <c r="E111" s="35" t="s">
        <v>491</v>
      </c>
      <c r="F111" s="35" t="s">
        <v>451</v>
      </c>
      <c r="G111" s="36">
        <v>15000</v>
      </c>
      <c r="H111" s="36"/>
      <c r="I111" s="36"/>
      <c r="J111" s="18">
        <v>-15000</v>
      </c>
      <c r="K111" s="18"/>
      <c r="L111" s="58"/>
      <c r="M111" s="92"/>
      <c r="N111" s="71"/>
      <c r="O111" s="71"/>
      <c r="P111" s="71"/>
      <c r="Q111" s="71"/>
      <c r="R111" s="71"/>
      <c r="S111" s="71"/>
      <c r="T111" s="71">
        <f>J111+I111+H111+G111</f>
        <v>0</v>
      </c>
      <c r="U111" s="69">
        <v>15000</v>
      </c>
      <c r="V111" s="37">
        <v>0</v>
      </c>
      <c r="W111" s="22">
        <v>0</v>
      </c>
    </row>
    <row r="112" spans="1:23" ht="27.75" customHeight="1" outlineLevel="6">
      <c r="A112" s="9" t="s">
        <v>542</v>
      </c>
      <c r="B112" s="35" t="s">
        <v>436</v>
      </c>
      <c r="C112" s="35" t="s">
        <v>439</v>
      </c>
      <c r="D112" s="35" t="s">
        <v>477</v>
      </c>
      <c r="E112" s="35" t="s">
        <v>543</v>
      </c>
      <c r="F112" s="35"/>
      <c r="G112" s="36"/>
      <c r="H112" s="36"/>
      <c r="I112" s="36"/>
      <c r="J112" s="18"/>
      <c r="K112" s="18"/>
      <c r="L112" s="58"/>
      <c r="M112" s="92"/>
      <c r="N112" s="71">
        <f>N113</f>
        <v>32300</v>
      </c>
      <c r="O112" s="71"/>
      <c r="P112" s="71"/>
      <c r="Q112" s="71"/>
      <c r="R112" s="71"/>
      <c r="S112" s="71"/>
      <c r="T112" s="71">
        <f>T113</f>
        <v>32300</v>
      </c>
      <c r="U112" s="69"/>
      <c r="V112" s="37"/>
      <c r="W112" s="22"/>
    </row>
    <row r="113" spans="1:23" ht="27.75" customHeight="1" outlineLevel="6">
      <c r="A113" s="39" t="s">
        <v>401</v>
      </c>
      <c r="B113" s="35" t="s">
        <v>436</v>
      </c>
      <c r="C113" s="35" t="s">
        <v>439</v>
      </c>
      <c r="D113" s="35" t="s">
        <v>477</v>
      </c>
      <c r="E113" s="35" t="s">
        <v>543</v>
      </c>
      <c r="F113" s="35" t="s">
        <v>179</v>
      </c>
      <c r="G113" s="36"/>
      <c r="H113" s="36"/>
      <c r="I113" s="36"/>
      <c r="J113" s="18"/>
      <c r="K113" s="18"/>
      <c r="L113" s="58"/>
      <c r="M113" s="92"/>
      <c r="N113" s="71">
        <f>N114</f>
        <v>32300</v>
      </c>
      <c r="O113" s="71"/>
      <c r="P113" s="71"/>
      <c r="Q113" s="71"/>
      <c r="R113" s="71"/>
      <c r="S113" s="71"/>
      <c r="T113" s="71">
        <f>T114</f>
        <v>32300</v>
      </c>
      <c r="U113" s="69"/>
      <c r="V113" s="37"/>
      <c r="W113" s="22"/>
    </row>
    <row r="114" spans="1:23" ht="27.75" customHeight="1" outlineLevel="6">
      <c r="A114" s="39" t="s">
        <v>402</v>
      </c>
      <c r="B114" s="35" t="s">
        <v>436</v>
      </c>
      <c r="C114" s="35" t="s">
        <v>439</v>
      </c>
      <c r="D114" s="35" t="s">
        <v>477</v>
      </c>
      <c r="E114" s="35" t="s">
        <v>543</v>
      </c>
      <c r="F114" s="35" t="s">
        <v>529</v>
      </c>
      <c r="G114" s="36"/>
      <c r="H114" s="36"/>
      <c r="I114" s="36"/>
      <c r="J114" s="18"/>
      <c r="K114" s="18"/>
      <c r="L114" s="58"/>
      <c r="M114" s="92"/>
      <c r="N114" s="71">
        <v>32300</v>
      </c>
      <c r="O114" s="71"/>
      <c r="P114" s="71"/>
      <c r="Q114" s="71"/>
      <c r="R114" s="71"/>
      <c r="S114" s="71"/>
      <c r="T114" s="71">
        <f>J114+I114+H114+G114+K114+L114+M114+N114+O114+P114+Q114+R114+S114</f>
        <v>32300</v>
      </c>
      <c r="U114" s="69"/>
      <c r="V114" s="37"/>
      <c r="W114" s="22"/>
    </row>
    <row r="115" spans="1:23" ht="27.75" customHeight="1" outlineLevel="6">
      <c r="A115" s="9" t="s">
        <v>339</v>
      </c>
      <c r="B115" s="35" t="s">
        <v>436</v>
      </c>
      <c r="C115" s="35" t="s">
        <v>439</v>
      </c>
      <c r="D115" s="35" t="s">
        <v>477</v>
      </c>
      <c r="E115" s="35" t="s">
        <v>340</v>
      </c>
      <c r="F115" s="35"/>
      <c r="G115" s="36"/>
      <c r="H115" s="36"/>
      <c r="I115" s="36"/>
      <c r="J115" s="18"/>
      <c r="K115" s="18"/>
      <c r="L115" s="58"/>
      <c r="M115" s="92"/>
      <c r="N115" s="71">
        <f>N116</f>
        <v>425198</v>
      </c>
      <c r="O115" s="71"/>
      <c r="P115" s="71"/>
      <c r="Q115" s="71">
        <f aca="true" t="shared" si="23" ref="Q115:T116">Q116</f>
        <v>-318008</v>
      </c>
      <c r="R115" s="71">
        <f t="shared" si="23"/>
        <v>80000</v>
      </c>
      <c r="S115" s="71"/>
      <c r="T115" s="71">
        <f t="shared" si="23"/>
        <v>187190</v>
      </c>
      <c r="U115" s="69"/>
      <c r="V115" s="37"/>
      <c r="W115" s="22"/>
    </row>
    <row r="116" spans="1:23" ht="27.75" customHeight="1" outlineLevel="6">
      <c r="A116" s="39" t="s">
        <v>401</v>
      </c>
      <c r="B116" s="35" t="s">
        <v>436</v>
      </c>
      <c r="C116" s="35" t="s">
        <v>439</v>
      </c>
      <c r="D116" s="35" t="s">
        <v>477</v>
      </c>
      <c r="E116" s="35" t="s">
        <v>340</v>
      </c>
      <c r="F116" s="35" t="s">
        <v>179</v>
      </c>
      <c r="G116" s="36"/>
      <c r="H116" s="36"/>
      <c r="I116" s="36"/>
      <c r="J116" s="18"/>
      <c r="K116" s="18"/>
      <c r="L116" s="58"/>
      <c r="M116" s="92"/>
      <c r="N116" s="71">
        <f>N117</f>
        <v>425198</v>
      </c>
      <c r="O116" s="71"/>
      <c r="P116" s="71"/>
      <c r="Q116" s="71">
        <f t="shared" si="23"/>
        <v>-318008</v>
      </c>
      <c r="R116" s="71">
        <f t="shared" si="23"/>
        <v>80000</v>
      </c>
      <c r="S116" s="71"/>
      <c r="T116" s="71">
        <f t="shared" si="23"/>
        <v>187190</v>
      </c>
      <c r="U116" s="69"/>
      <c r="V116" s="37"/>
      <c r="W116" s="22"/>
    </row>
    <row r="117" spans="1:23" ht="27.75" customHeight="1" outlineLevel="6">
      <c r="A117" s="9" t="s">
        <v>758</v>
      </c>
      <c r="B117" s="35" t="s">
        <v>436</v>
      </c>
      <c r="C117" s="35" t="s">
        <v>439</v>
      </c>
      <c r="D117" s="35" t="s">
        <v>477</v>
      </c>
      <c r="E117" s="35" t="s">
        <v>340</v>
      </c>
      <c r="F117" s="35" t="s">
        <v>529</v>
      </c>
      <c r="G117" s="36"/>
      <c r="H117" s="36"/>
      <c r="I117" s="36"/>
      <c r="J117" s="18"/>
      <c r="K117" s="18"/>
      <c r="L117" s="58"/>
      <c r="M117" s="92"/>
      <c r="N117" s="71">
        <v>425198</v>
      </c>
      <c r="O117" s="71"/>
      <c r="P117" s="71"/>
      <c r="Q117" s="71">
        <v>-318008</v>
      </c>
      <c r="R117" s="71">
        <v>80000</v>
      </c>
      <c r="S117" s="134">
        <v>0</v>
      </c>
      <c r="T117" s="71">
        <f>J117+I117+H117+G117+K117+L117+M117+N117+O117+P117+Q117+R117+S117</f>
        <v>187190</v>
      </c>
      <c r="U117" s="69"/>
      <c r="V117" s="37"/>
      <c r="W117" s="22"/>
    </row>
    <row r="118" spans="1:23" ht="38.25" outlineLevel="1">
      <c r="A118" s="9" t="s">
        <v>492</v>
      </c>
      <c r="B118" s="35" t="s">
        <v>436</v>
      </c>
      <c r="C118" s="35" t="s">
        <v>441</v>
      </c>
      <c r="D118" s="35"/>
      <c r="E118" s="35"/>
      <c r="F118" s="35"/>
      <c r="G118" s="36"/>
      <c r="H118" s="36"/>
      <c r="I118" s="36"/>
      <c r="J118" s="18">
        <f>J119+J154</f>
        <v>0</v>
      </c>
      <c r="K118" s="18">
        <f>K119+K154</f>
        <v>16086</v>
      </c>
      <c r="L118" s="58">
        <f>L119+L154+L160</f>
        <v>815636</v>
      </c>
      <c r="M118" s="92">
        <f>M119+M154+M160</f>
        <v>34196</v>
      </c>
      <c r="N118" s="71">
        <f>N119+N154+N160</f>
        <v>218549</v>
      </c>
      <c r="O118" s="71"/>
      <c r="P118" s="71">
        <f>P119+P154+P160</f>
        <v>27656</v>
      </c>
      <c r="Q118" s="71"/>
      <c r="R118" s="71"/>
      <c r="S118" s="134">
        <f>S119+S154+S160</f>
        <v>0</v>
      </c>
      <c r="T118" s="71">
        <f>T119+T154+T160</f>
        <v>10706163</v>
      </c>
      <c r="U118" s="69">
        <f>U119+U154</f>
        <v>11653480</v>
      </c>
      <c r="V118" s="37">
        <f>V119+V154</f>
        <v>9745240</v>
      </c>
      <c r="W118" s="22">
        <f>W119+W154</f>
        <v>9314640</v>
      </c>
    </row>
    <row r="119" spans="1:23" ht="51" outlineLevel="2">
      <c r="A119" s="9" t="s">
        <v>493</v>
      </c>
      <c r="B119" s="35" t="s">
        <v>436</v>
      </c>
      <c r="C119" s="35" t="s">
        <v>441</v>
      </c>
      <c r="D119" s="35" t="s">
        <v>494</v>
      </c>
      <c r="E119" s="35"/>
      <c r="F119" s="35"/>
      <c r="G119" s="36"/>
      <c r="H119" s="36"/>
      <c r="I119" s="36"/>
      <c r="J119" s="18">
        <f>J124+J138</f>
        <v>0</v>
      </c>
      <c r="K119" s="18">
        <f>K124+K138+K120</f>
        <v>16086</v>
      </c>
      <c r="L119" s="58">
        <f>L124+L138+L120</f>
        <v>169082</v>
      </c>
      <c r="M119" s="92">
        <f>M124+M138+M120</f>
        <v>34196</v>
      </c>
      <c r="N119" s="71">
        <f>N124+N138+N120</f>
        <v>46910</v>
      </c>
      <c r="O119" s="71"/>
      <c r="P119" s="71"/>
      <c r="Q119" s="71"/>
      <c r="R119" s="71"/>
      <c r="S119" s="71"/>
      <c r="T119" s="71">
        <f>T124+T138+T120</f>
        <v>9774714</v>
      </c>
      <c r="U119" s="69">
        <f>U124+U138</f>
        <v>11562680</v>
      </c>
      <c r="V119" s="37">
        <f>V124+V138</f>
        <v>9679440</v>
      </c>
      <c r="W119" s="22">
        <f>W124+W138</f>
        <v>9262640</v>
      </c>
    </row>
    <row r="120" spans="1:23" ht="15" outlineLevel="2">
      <c r="A120" s="9" t="s">
        <v>464</v>
      </c>
      <c r="B120" s="35" t="s">
        <v>436</v>
      </c>
      <c r="C120" s="35" t="s">
        <v>441</v>
      </c>
      <c r="D120" s="35" t="s">
        <v>494</v>
      </c>
      <c r="E120" s="35" t="s">
        <v>465</v>
      </c>
      <c r="F120" s="35"/>
      <c r="G120" s="36"/>
      <c r="H120" s="36"/>
      <c r="I120" s="36"/>
      <c r="J120" s="18"/>
      <c r="K120" s="18">
        <f aca="true" t="shared" si="24" ref="K120:M122">K121</f>
        <v>16086</v>
      </c>
      <c r="L120" s="58">
        <f t="shared" si="24"/>
        <v>54952</v>
      </c>
      <c r="M120" s="92">
        <f t="shared" si="24"/>
        <v>34196</v>
      </c>
      <c r="N120" s="71"/>
      <c r="O120" s="71"/>
      <c r="P120" s="71"/>
      <c r="Q120" s="71"/>
      <c r="R120" s="71"/>
      <c r="S120" s="71"/>
      <c r="T120" s="71">
        <f>T121</f>
        <v>105234</v>
      </c>
      <c r="U120" s="69"/>
      <c r="V120" s="37"/>
      <c r="W120" s="22"/>
    </row>
    <row r="121" spans="1:23" ht="25.5" outlineLevel="2">
      <c r="A121" s="9" t="s">
        <v>466</v>
      </c>
      <c r="B121" s="35" t="s">
        <v>436</v>
      </c>
      <c r="C121" s="35" t="s">
        <v>441</v>
      </c>
      <c r="D121" s="35" t="s">
        <v>494</v>
      </c>
      <c r="E121" s="35" t="s">
        <v>467</v>
      </c>
      <c r="F121" s="35"/>
      <c r="G121" s="36"/>
      <c r="H121" s="36"/>
      <c r="I121" s="36"/>
      <c r="J121" s="18"/>
      <c r="K121" s="18">
        <f t="shared" si="24"/>
        <v>16086</v>
      </c>
      <c r="L121" s="58">
        <f t="shared" si="24"/>
        <v>54952</v>
      </c>
      <c r="M121" s="92">
        <f t="shared" si="24"/>
        <v>34196</v>
      </c>
      <c r="N121" s="71"/>
      <c r="O121" s="71"/>
      <c r="P121" s="71"/>
      <c r="Q121" s="71"/>
      <c r="R121" s="71"/>
      <c r="S121" s="71"/>
      <c r="T121" s="71">
        <f>T122</f>
        <v>105234</v>
      </c>
      <c r="U121" s="69"/>
      <c r="V121" s="37"/>
      <c r="W121" s="22"/>
    </row>
    <row r="122" spans="1:23" ht="15" outlineLevel="2">
      <c r="A122" s="39" t="s">
        <v>403</v>
      </c>
      <c r="B122" s="35" t="s">
        <v>436</v>
      </c>
      <c r="C122" s="35" t="s">
        <v>441</v>
      </c>
      <c r="D122" s="35" t="s">
        <v>494</v>
      </c>
      <c r="E122" s="35" t="s">
        <v>467</v>
      </c>
      <c r="F122" s="35" t="s">
        <v>180</v>
      </c>
      <c r="G122" s="36"/>
      <c r="H122" s="36"/>
      <c r="I122" s="36"/>
      <c r="J122" s="18"/>
      <c r="K122" s="18">
        <f t="shared" si="24"/>
        <v>16086</v>
      </c>
      <c r="L122" s="58">
        <f t="shared" si="24"/>
        <v>54952</v>
      </c>
      <c r="M122" s="92">
        <f t="shared" si="24"/>
        <v>34196</v>
      </c>
      <c r="N122" s="71"/>
      <c r="O122" s="71"/>
      <c r="P122" s="71"/>
      <c r="Q122" s="71"/>
      <c r="R122" s="71"/>
      <c r="S122" s="71"/>
      <c r="T122" s="71">
        <f>T123</f>
        <v>105234</v>
      </c>
      <c r="U122" s="69"/>
      <c r="V122" s="37"/>
      <c r="W122" s="22"/>
    </row>
    <row r="123" spans="1:23" ht="15" outlineLevel="2">
      <c r="A123" s="9" t="s">
        <v>468</v>
      </c>
      <c r="B123" s="35" t="s">
        <v>436</v>
      </c>
      <c r="C123" s="35" t="s">
        <v>441</v>
      </c>
      <c r="D123" s="35" t="s">
        <v>494</v>
      </c>
      <c r="E123" s="35" t="s">
        <v>467</v>
      </c>
      <c r="F123" s="35" t="s">
        <v>469</v>
      </c>
      <c r="G123" s="36"/>
      <c r="H123" s="36"/>
      <c r="I123" s="36"/>
      <c r="J123" s="18"/>
      <c r="K123" s="18">
        <v>16086</v>
      </c>
      <c r="L123" s="58">
        <v>54952</v>
      </c>
      <c r="M123" s="92">
        <v>34196</v>
      </c>
      <c r="N123" s="71"/>
      <c r="O123" s="71"/>
      <c r="P123" s="71"/>
      <c r="Q123" s="71"/>
      <c r="R123" s="71"/>
      <c r="S123" s="71"/>
      <c r="T123" s="71">
        <f>J123+I123+H123+G123+K123+L123+M123+N123+O123+P123+Q123+R123+S123</f>
        <v>105234</v>
      </c>
      <c r="U123" s="69"/>
      <c r="V123" s="37"/>
      <c r="W123" s="22"/>
    </row>
    <row r="124" spans="1:23" ht="25.5" outlineLevel="3">
      <c r="A124" s="9" t="s">
        <v>495</v>
      </c>
      <c r="B124" s="35" t="s">
        <v>436</v>
      </c>
      <c r="C124" s="35" t="s">
        <v>441</v>
      </c>
      <c r="D124" s="35" t="s">
        <v>494</v>
      </c>
      <c r="E124" s="35" t="s">
        <v>496</v>
      </c>
      <c r="F124" s="35"/>
      <c r="G124" s="36"/>
      <c r="H124" s="36"/>
      <c r="I124" s="36"/>
      <c r="J124" s="18">
        <f>J125</f>
        <v>0</v>
      </c>
      <c r="K124" s="18"/>
      <c r="L124" s="58">
        <f>L125</f>
        <v>114129.99999999999</v>
      </c>
      <c r="M124" s="92"/>
      <c r="N124" s="71">
        <f>N125</f>
        <v>266160</v>
      </c>
      <c r="O124" s="71"/>
      <c r="P124" s="71"/>
      <c r="Q124" s="71"/>
      <c r="R124" s="71"/>
      <c r="S124" s="71">
        <f>S125</f>
        <v>31150</v>
      </c>
      <c r="T124" s="71">
        <f>T125</f>
        <v>8775040</v>
      </c>
      <c r="U124" s="69">
        <f>U125</f>
        <v>9273000</v>
      </c>
      <c r="V124" s="37">
        <f>V125</f>
        <v>8581600</v>
      </c>
      <c r="W124" s="22">
        <f>W125</f>
        <v>8614200</v>
      </c>
    </row>
    <row r="125" spans="1:23" ht="76.5" outlineLevel="4">
      <c r="A125" s="9" t="s">
        <v>497</v>
      </c>
      <c r="B125" s="35" t="s">
        <v>436</v>
      </c>
      <c r="C125" s="35" t="s">
        <v>441</v>
      </c>
      <c r="D125" s="35" t="s">
        <v>494</v>
      </c>
      <c r="E125" s="35" t="s">
        <v>498</v>
      </c>
      <c r="F125" s="35"/>
      <c r="G125" s="36"/>
      <c r="H125" s="36"/>
      <c r="I125" s="36"/>
      <c r="J125" s="18">
        <f>J126+J131+J134</f>
        <v>0</v>
      </c>
      <c r="K125" s="18"/>
      <c r="L125" s="58">
        <f>L126+L131+L134</f>
        <v>114129.99999999999</v>
      </c>
      <c r="M125" s="92"/>
      <c r="N125" s="71">
        <f>N126+N131+N134</f>
        <v>266160</v>
      </c>
      <c r="O125" s="71"/>
      <c r="P125" s="71"/>
      <c r="Q125" s="71"/>
      <c r="R125" s="71"/>
      <c r="S125" s="71">
        <f>S126+S131+S134</f>
        <v>31150</v>
      </c>
      <c r="T125" s="71">
        <f>T126+T131+T134</f>
        <v>8775040</v>
      </c>
      <c r="U125" s="69">
        <f>U126+U131+U134</f>
        <v>9273000</v>
      </c>
      <c r="V125" s="37">
        <f>V126+V131+V134</f>
        <v>8581600</v>
      </c>
      <c r="W125" s="22">
        <f>W126+W131+W134</f>
        <v>8614200</v>
      </c>
    </row>
    <row r="126" spans="1:23" ht="51" outlineLevel="4">
      <c r="A126" s="38" t="s">
        <v>400</v>
      </c>
      <c r="B126" s="35" t="s">
        <v>436</v>
      </c>
      <c r="C126" s="35" t="s">
        <v>441</v>
      </c>
      <c r="D126" s="35" t="s">
        <v>494</v>
      </c>
      <c r="E126" s="35" t="s">
        <v>498</v>
      </c>
      <c r="F126" s="35" t="s">
        <v>178</v>
      </c>
      <c r="G126" s="36"/>
      <c r="H126" s="36"/>
      <c r="I126" s="36"/>
      <c r="J126" s="18"/>
      <c r="K126" s="18"/>
      <c r="L126" s="101">
        <f>L127</f>
        <v>-25848.8</v>
      </c>
      <c r="M126" s="92"/>
      <c r="N126" s="71"/>
      <c r="O126" s="71"/>
      <c r="P126" s="71"/>
      <c r="Q126" s="71"/>
      <c r="R126" s="71"/>
      <c r="S126" s="71"/>
      <c r="T126" s="71">
        <f>T127+T129</f>
        <v>7382351.2</v>
      </c>
      <c r="U126" s="71">
        <f aca="true" t="shared" si="25" ref="U126:W127">U127</f>
        <v>7400200</v>
      </c>
      <c r="V126" s="19">
        <f t="shared" si="25"/>
        <v>7689500</v>
      </c>
      <c r="W126" s="19">
        <f t="shared" si="25"/>
        <v>7689500</v>
      </c>
    </row>
    <row r="127" spans="1:23" ht="25.5" outlineLevel="4">
      <c r="A127" s="38" t="s">
        <v>161</v>
      </c>
      <c r="B127" s="35" t="s">
        <v>436</v>
      </c>
      <c r="C127" s="35" t="s">
        <v>441</v>
      </c>
      <c r="D127" s="35" t="s">
        <v>494</v>
      </c>
      <c r="E127" s="35" t="s">
        <v>498</v>
      </c>
      <c r="F127" s="35" t="s">
        <v>159</v>
      </c>
      <c r="G127" s="36"/>
      <c r="H127" s="36"/>
      <c r="I127" s="36"/>
      <c r="J127" s="18"/>
      <c r="K127" s="18"/>
      <c r="L127" s="101">
        <f>L128</f>
        <v>-25848.8</v>
      </c>
      <c r="M127" s="92"/>
      <c r="N127" s="71"/>
      <c r="O127" s="71"/>
      <c r="P127" s="71"/>
      <c r="Q127" s="71"/>
      <c r="R127" s="71"/>
      <c r="S127" s="71"/>
      <c r="T127" s="71">
        <f>T128</f>
        <v>7374351.2</v>
      </c>
      <c r="U127" s="71">
        <f t="shared" si="25"/>
        <v>7400200</v>
      </c>
      <c r="V127" s="19">
        <f t="shared" si="25"/>
        <v>7689500</v>
      </c>
      <c r="W127" s="19">
        <f t="shared" si="25"/>
        <v>7689500</v>
      </c>
    </row>
    <row r="128" spans="1:23" ht="25.5" outlineLevel="6">
      <c r="A128" s="9" t="s">
        <v>446</v>
      </c>
      <c r="B128" s="35" t="s">
        <v>436</v>
      </c>
      <c r="C128" s="35" t="s">
        <v>441</v>
      </c>
      <c r="D128" s="35" t="s">
        <v>494</v>
      </c>
      <c r="E128" s="35" t="s">
        <v>498</v>
      </c>
      <c r="F128" s="35" t="s">
        <v>499</v>
      </c>
      <c r="G128" s="36">
        <v>7400200</v>
      </c>
      <c r="H128" s="36"/>
      <c r="I128" s="36"/>
      <c r="J128" s="18"/>
      <c r="K128" s="18"/>
      <c r="L128" s="58">
        <v>-25848.8</v>
      </c>
      <c r="M128" s="92"/>
      <c r="N128" s="71"/>
      <c r="O128" s="71"/>
      <c r="P128" s="71"/>
      <c r="Q128" s="71"/>
      <c r="R128" s="71"/>
      <c r="S128" s="71"/>
      <c r="T128" s="71">
        <f>J128+I128+H128+G128+K128+L128+M128+N128+O128+P128+Q128+R128+S128</f>
        <v>7374351.2</v>
      </c>
      <c r="U128" s="69">
        <v>7400200</v>
      </c>
      <c r="V128" s="37">
        <v>7689500</v>
      </c>
      <c r="W128" s="22">
        <v>7689500</v>
      </c>
    </row>
    <row r="129" spans="1:23" ht="25.5" outlineLevel="6">
      <c r="A129" s="38" t="s">
        <v>160</v>
      </c>
      <c r="B129" s="35" t="s">
        <v>436</v>
      </c>
      <c r="C129" s="35" t="s">
        <v>441</v>
      </c>
      <c r="D129" s="35" t="s">
        <v>494</v>
      </c>
      <c r="E129" s="35" t="s">
        <v>498</v>
      </c>
      <c r="F129" s="35" t="s">
        <v>158</v>
      </c>
      <c r="G129" s="36"/>
      <c r="H129" s="36"/>
      <c r="I129" s="36"/>
      <c r="J129" s="18"/>
      <c r="K129" s="18"/>
      <c r="L129" s="58">
        <f>L130</f>
        <v>8000</v>
      </c>
      <c r="M129" s="92"/>
      <c r="N129" s="71"/>
      <c r="O129" s="71"/>
      <c r="P129" s="71"/>
      <c r="Q129" s="71"/>
      <c r="R129" s="71"/>
      <c r="S129" s="71"/>
      <c r="T129" s="71">
        <f>T130</f>
        <v>8000</v>
      </c>
      <c r="U129" s="69"/>
      <c r="V129" s="37"/>
      <c r="W129" s="22"/>
    </row>
    <row r="130" spans="1:23" ht="25.5" outlineLevel="6">
      <c r="A130" s="9" t="s">
        <v>194</v>
      </c>
      <c r="B130" s="35" t="s">
        <v>436</v>
      </c>
      <c r="C130" s="35" t="s">
        <v>441</v>
      </c>
      <c r="D130" s="35" t="s">
        <v>494</v>
      </c>
      <c r="E130" s="35" t="s">
        <v>498</v>
      </c>
      <c r="F130" s="35" t="s">
        <v>449</v>
      </c>
      <c r="G130" s="36"/>
      <c r="H130" s="36"/>
      <c r="I130" s="36"/>
      <c r="J130" s="18"/>
      <c r="K130" s="18"/>
      <c r="L130" s="58">
        <v>8000</v>
      </c>
      <c r="M130" s="92"/>
      <c r="N130" s="71"/>
      <c r="O130" s="71"/>
      <c r="P130" s="71"/>
      <c r="Q130" s="71"/>
      <c r="R130" s="71"/>
      <c r="S130" s="71"/>
      <c r="T130" s="71">
        <f>J130+I130+H130+G130+K130+L130+M130+N130+O130+P130+Q130+R130+S130</f>
        <v>8000</v>
      </c>
      <c r="U130" s="69"/>
      <c r="V130" s="37"/>
      <c r="W130" s="22"/>
    </row>
    <row r="131" spans="1:23" ht="25.5" outlineLevel="6">
      <c r="A131" s="39" t="s">
        <v>401</v>
      </c>
      <c r="B131" s="35" t="s">
        <v>436</v>
      </c>
      <c r="C131" s="35" t="s">
        <v>441</v>
      </c>
      <c r="D131" s="35" t="s">
        <v>494</v>
      </c>
      <c r="E131" s="35" t="s">
        <v>498</v>
      </c>
      <c r="F131" s="35" t="s">
        <v>179</v>
      </c>
      <c r="G131" s="36"/>
      <c r="H131" s="36"/>
      <c r="I131" s="36"/>
      <c r="J131" s="18">
        <f>J132+J133</f>
        <v>0</v>
      </c>
      <c r="K131" s="18"/>
      <c r="L131" s="58">
        <f>L132+L133</f>
        <v>139978.8</v>
      </c>
      <c r="M131" s="92"/>
      <c r="N131" s="71">
        <f>N132+N133</f>
        <v>266160</v>
      </c>
      <c r="O131" s="71"/>
      <c r="P131" s="71"/>
      <c r="Q131" s="71"/>
      <c r="R131" s="71"/>
      <c r="S131" s="71">
        <f>S132+S133</f>
        <v>31150</v>
      </c>
      <c r="T131" s="71">
        <f>T132+T133</f>
        <v>1354688.8</v>
      </c>
      <c r="U131" s="69">
        <f>U132+U133</f>
        <v>1834800</v>
      </c>
      <c r="V131" s="37">
        <f>V132+V133</f>
        <v>857400</v>
      </c>
      <c r="W131" s="22">
        <f>W132+W133</f>
        <v>889100</v>
      </c>
    </row>
    <row r="132" spans="1:23" ht="25.5" outlineLevel="6">
      <c r="A132" s="39" t="s">
        <v>402</v>
      </c>
      <c r="B132" s="35" t="s">
        <v>436</v>
      </c>
      <c r="C132" s="35" t="s">
        <v>441</v>
      </c>
      <c r="D132" s="35" t="s">
        <v>494</v>
      </c>
      <c r="E132" s="35" t="s">
        <v>498</v>
      </c>
      <c r="F132" s="35" t="s">
        <v>529</v>
      </c>
      <c r="G132" s="36"/>
      <c r="H132" s="36"/>
      <c r="I132" s="36"/>
      <c r="J132" s="18">
        <v>917400</v>
      </c>
      <c r="K132" s="18"/>
      <c r="L132" s="58">
        <v>139978.8</v>
      </c>
      <c r="M132" s="92"/>
      <c r="N132" s="71">
        <v>266160</v>
      </c>
      <c r="O132" s="71"/>
      <c r="P132" s="71"/>
      <c r="Q132" s="71"/>
      <c r="R132" s="71"/>
      <c r="S132" s="71">
        <v>31150</v>
      </c>
      <c r="T132" s="71">
        <f>J132+I132+H132+G132+K132+L132+M132+N132+O132+P132+Q132+R132+S132</f>
        <v>1354688.8</v>
      </c>
      <c r="U132" s="69">
        <f>U133</f>
        <v>917400</v>
      </c>
      <c r="V132" s="37">
        <v>857400</v>
      </c>
      <c r="W132" s="22">
        <v>889100</v>
      </c>
    </row>
    <row r="133" spans="1:23" ht="25.5" hidden="1" outlineLevel="6">
      <c r="A133" s="9" t="s">
        <v>450</v>
      </c>
      <c r="B133" s="35" t="s">
        <v>436</v>
      </c>
      <c r="C133" s="35" t="s">
        <v>441</v>
      </c>
      <c r="D133" s="35" t="s">
        <v>494</v>
      </c>
      <c r="E133" s="35" t="s">
        <v>498</v>
      </c>
      <c r="F133" s="35" t="s">
        <v>451</v>
      </c>
      <c r="G133" s="36">
        <v>917400</v>
      </c>
      <c r="H133" s="36"/>
      <c r="I133" s="36"/>
      <c r="J133" s="18">
        <v>-917400</v>
      </c>
      <c r="K133" s="18"/>
      <c r="L133" s="58"/>
      <c r="M133" s="92"/>
      <c r="N133" s="71"/>
      <c r="O133" s="71"/>
      <c r="P133" s="71"/>
      <c r="Q133" s="71"/>
      <c r="R133" s="71"/>
      <c r="S133" s="71"/>
      <c r="T133" s="71">
        <f>J133+I133+H133+G133</f>
        <v>0</v>
      </c>
      <c r="U133" s="69">
        <v>917400</v>
      </c>
      <c r="V133" s="37">
        <v>0</v>
      </c>
      <c r="W133" s="22">
        <v>0</v>
      </c>
    </row>
    <row r="134" spans="1:23" ht="15" outlineLevel="6">
      <c r="A134" s="39" t="s">
        <v>403</v>
      </c>
      <c r="B134" s="35" t="s">
        <v>436</v>
      </c>
      <c r="C134" s="35" t="s">
        <v>441</v>
      </c>
      <c r="D134" s="35" t="s">
        <v>494</v>
      </c>
      <c r="E134" s="35" t="s">
        <v>498</v>
      </c>
      <c r="F134" s="35" t="s">
        <v>180</v>
      </c>
      <c r="G134" s="36"/>
      <c r="H134" s="36"/>
      <c r="I134" s="36"/>
      <c r="J134" s="18"/>
      <c r="K134" s="18"/>
      <c r="L134" s="58"/>
      <c r="M134" s="92"/>
      <c r="N134" s="71"/>
      <c r="O134" s="71"/>
      <c r="P134" s="71"/>
      <c r="Q134" s="71"/>
      <c r="R134" s="71"/>
      <c r="S134" s="71"/>
      <c r="T134" s="71">
        <f>T135</f>
        <v>38000</v>
      </c>
      <c r="U134" s="69">
        <f>U136+U137</f>
        <v>38000</v>
      </c>
      <c r="V134" s="37">
        <f>V136+V137</f>
        <v>34700</v>
      </c>
      <c r="W134" s="22">
        <f>W136+W137</f>
        <v>35600</v>
      </c>
    </row>
    <row r="135" spans="1:23" ht="25.5" outlineLevel="6">
      <c r="A135" s="38" t="s">
        <v>33</v>
      </c>
      <c r="B135" s="35" t="s">
        <v>436</v>
      </c>
      <c r="C135" s="35" t="s">
        <v>441</v>
      </c>
      <c r="D135" s="35" t="s">
        <v>494</v>
      </c>
      <c r="E135" s="35" t="s">
        <v>498</v>
      </c>
      <c r="F135" s="35" t="s">
        <v>32</v>
      </c>
      <c r="G135" s="36"/>
      <c r="H135" s="36"/>
      <c r="I135" s="36"/>
      <c r="J135" s="18"/>
      <c r="K135" s="18"/>
      <c r="L135" s="58"/>
      <c r="M135" s="92"/>
      <c r="N135" s="71"/>
      <c r="O135" s="71"/>
      <c r="P135" s="71"/>
      <c r="Q135" s="71"/>
      <c r="R135" s="71"/>
      <c r="S135" s="71"/>
      <c r="T135" s="71">
        <f>T136+T137</f>
        <v>38000</v>
      </c>
      <c r="U135" s="69"/>
      <c r="V135" s="37"/>
      <c r="W135" s="22"/>
    </row>
    <row r="136" spans="1:23" ht="25.5" outlineLevel="6">
      <c r="A136" s="9" t="s">
        <v>452</v>
      </c>
      <c r="B136" s="35" t="s">
        <v>436</v>
      </c>
      <c r="C136" s="35" t="s">
        <v>441</v>
      </c>
      <c r="D136" s="35" t="s">
        <v>494</v>
      </c>
      <c r="E136" s="35" t="s">
        <v>498</v>
      </c>
      <c r="F136" s="35" t="s">
        <v>453</v>
      </c>
      <c r="G136" s="36">
        <v>19300</v>
      </c>
      <c r="H136" s="36"/>
      <c r="I136" s="36"/>
      <c r="J136" s="18"/>
      <c r="K136" s="18"/>
      <c r="L136" s="58"/>
      <c r="M136" s="92"/>
      <c r="N136" s="71"/>
      <c r="O136" s="71"/>
      <c r="P136" s="71"/>
      <c r="Q136" s="71"/>
      <c r="R136" s="71"/>
      <c r="S136" s="71"/>
      <c r="T136" s="71">
        <f>J136+I136+H136+G136+K136+L136+M136+N136+O136+P136+Q136+R136+S136</f>
        <v>19300</v>
      </c>
      <c r="U136" s="69">
        <v>19300</v>
      </c>
      <c r="V136" s="37">
        <v>16000</v>
      </c>
      <c r="W136" s="22">
        <v>16900</v>
      </c>
    </row>
    <row r="137" spans="1:23" ht="25.5" outlineLevel="6">
      <c r="A137" s="9" t="s">
        <v>454</v>
      </c>
      <c r="B137" s="35" t="s">
        <v>436</v>
      </c>
      <c r="C137" s="35" t="s">
        <v>441</v>
      </c>
      <c r="D137" s="35" t="s">
        <v>494</v>
      </c>
      <c r="E137" s="35" t="s">
        <v>498</v>
      </c>
      <c r="F137" s="35" t="s">
        <v>455</v>
      </c>
      <c r="G137" s="36">
        <v>18700</v>
      </c>
      <c r="H137" s="36"/>
      <c r="I137" s="36"/>
      <c r="J137" s="18"/>
      <c r="K137" s="18"/>
      <c r="L137" s="58"/>
      <c r="M137" s="92"/>
      <c r="N137" s="71"/>
      <c r="O137" s="71"/>
      <c r="P137" s="71"/>
      <c r="Q137" s="71"/>
      <c r="R137" s="71"/>
      <c r="S137" s="71"/>
      <c r="T137" s="71">
        <f>J137+I137+H137+G137+K137+L137+M137+N137+O137+P137+Q137+R137+S137</f>
        <v>18700</v>
      </c>
      <c r="U137" s="69">
        <v>18700</v>
      </c>
      <c r="V137" s="37">
        <v>18700</v>
      </c>
      <c r="W137" s="22">
        <v>18700</v>
      </c>
    </row>
    <row r="138" spans="1:23" ht="25.5" outlineLevel="3">
      <c r="A138" s="9" t="s">
        <v>486</v>
      </c>
      <c r="B138" s="35" t="s">
        <v>436</v>
      </c>
      <c r="C138" s="35" t="s">
        <v>441</v>
      </c>
      <c r="D138" s="35" t="s">
        <v>494</v>
      </c>
      <c r="E138" s="35" t="s">
        <v>487</v>
      </c>
      <c r="F138" s="35"/>
      <c r="G138" s="36"/>
      <c r="H138" s="36"/>
      <c r="I138" s="36"/>
      <c r="J138" s="18">
        <f>J139+J143+J150</f>
        <v>0</v>
      </c>
      <c r="K138" s="18"/>
      <c r="L138" s="58"/>
      <c r="M138" s="92"/>
      <c r="N138" s="71">
        <f>N139+N143+N150+N147</f>
        <v>-219250</v>
      </c>
      <c r="O138" s="71"/>
      <c r="P138" s="71"/>
      <c r="Q138" s="71"/>
      <c r="R138" s="71"/>
      <c r="S138" s="71">
        <f>S139+S143+S147+S150</f>
        <v>-31150</v>
      </c>
      <c r="T138" s="71">
        <f>T139+T143+T147+T150</f>
        <v>894440</v>
      </c>
      <c r="U138" s="69">
        <f>U139+U143+U150</f>
        <v>2289680</v>
      </c>
      <c r="V138" s="37">
        <f>V139+V143+V150</f>
        <v>1097840</v>
      </c>
      <c r="W138" s="22">
        <f>W139+W143+W150</f>
        <v>648440</v>
      </c>
    </row>
    <row r="139" spans="1:23" ht="76.5" outlineLevel="5">
      <c r="A139" s="9" t="s">
        <v>500</v>
      </c>
      <c r="B139" s="35" t="s">
        <v>436</v>
      </c>
      <c r="C139" s="35" t="s">
        <v>441</v>
      </c>
      <c r="D139" s="35" t="s">
        <v>494</v>
      </c>
      <c r="E139" s="35" t="s">
        <v>501</v>
      </c>
      <c r="F139" s="35"/>
      <c r="G139" s="36"/>
      <c r="H139" s="36"/>
      <c r="I139" s="36"/>
      <c r="J139" s="18">
        <f>J140</f>
        <v>0</v>
      </c>
      <c r="K139" s="18"/>
      <c r="L139" s="58"/>
      <c r="M139" s="92"/>
      <c r="N139" s="71">
        <f>N140</f>
        <v>0</v>
      </c>
      <c r="O139" s="71"/>
      <c r="P139" s="71"/>
      <c r="Q139" s="71"/>
      <c r="R139" s="71"/>
      <c r="S139" s="71"/>
      <c r="T139" s="71">
        <f>T140</f>
        <v>29600</v>
      </c>
      <c r="U139" s="69">
        <f>U140</f>
        <v>59200</v>
      </c>
      <c r="V139" s="37">
        <f>V140</f>
        <v>0</v>
      </c>
      <c r="W139" s="22">
        <f>W140</f>
        <v>0</v>
      </c>
    </row>
    <row r="140" spans="1:23" ht="25.5" outlineLevel="5">
      <c r="A140" s="39" t="s">
        <v>401</v>
      </c>
      <c r="B140" s="35" t="s">
        <v>436</v>
      </c>
      <c r="C140" s="35" t="s">
        <v>441</v>
      </c>
      <c r="D140" s="35" t="s">
        <v>494</v>
      </c>
      <c r="E140" s="35" t="s">
        <v>501</v>
      </c>
      <c r="F140" s="35" t="s">
        <v>179</v>
      </c>
      <c r="G140" s="36"/>
      <c r="H140" s="36"/>
      <c r="I140" s="36"/>
      <c r="J140" s="18">
        <f>J141+J142</f>
        <v>0</v>
      </c>
      <c r="K140" s="18"/>
      <c r="L140" s="58"/>
      <c r="M140" s="92"/>
      <c r="N140" s="71">
        <f>N141+N142</f>
        <v>0</v>
      </c>
      <c r="O140" s="71"/>
      <c r="P140" s="71"/>
      <c r="Q140" s="71"/>
      <c r="R140" s="71"/>
      <c r="S140" s="71"/>
      <c r="T140" s="71">
        <f>T141+T142</f>
        <v>29600</v>
      </c>
      <c r="U140" s="69">
        <f>U141+U142</f>
        <v>59200</v>
      </c>
      <c r="V140" s="37">
        <f>V141+V142</f>
        <v>0</v>
      </c>
      <c r="W140" s="22">
        <f>W141+W142</f>
        <v>0</v>
      </c>
    </row>
    <row r="141" spans="1:23" ht="25.5" outlineLevel="5">
      <c r="A141" s="39" t="s">
        <v>402</v>
      </c>
      <c r="B141" s="35" t="s">
        <v>436</v>
      </c>
      <c r="C141" s="35" t="s">
        <v>441</v>
      </c>
      <c r="D141" s="35" t="s">
        <v>494</v>
      </c>
      <c r="E141" s="35" t="s">
        <v>501</v>
      </c>
      <c r="F141" s="35" t="s">
        <v>529</v>
      </c>
      <c r="G141" s="36"/>
      <c r="H141" s="36"/>
      <c r="I141" s="36"/>
      <c r="J141" s="18">
        <v>29600</v>
      </c>
      <c r="K141" s="18"/>
      <c r="L141" s="58"/>
      <c r="M141" s="92"/>
      <c r="N141" s="71">
        <v>0</v>
      </c>
      <c r="O141" s="71"/>
      <c r="P141" s="71"/>
      <c r="Q141" s="71"/>
      <c r="R141" s="71"/>
      <c r="S141" s="71"/>
      <c r="T141" s="71">
        <f>J141+I141+H141+G141+K141+L141+M141+N141+O141+P141+Q141+R141+S141</f>
        <v>29600</v>
      </c>
      <c r="U141" s="69">
        <f>U142</f>
        <v>29600</v>
      </c>
      <c r="V141" s="37">
        <f>V142</f>
        <v>0</v>
      </c>
      <c r="W141" s="22">
        <f>W142</f>
        <v>0</v>
      </c>
    </row>
    <row r="142" spans="1:23" ht="25.5" hidden="1" outlineLevel="6">
      <c r="A142" s="9" t="s">
        <v>450</v>
      </c>
      <c r="B142" s="35" t="s">
        <v>436</v>
      </c>
      <c r="C142" s="35" t="s">
        <v>441</v>
      </c>
      <c r="D142" s="35" t="s">
        <v>494</v>
      </c>
      <c r="E142" s="35" t="s">
        <v>501</v>
      </c>
      <c r="F142" s="35" t="s">
        <v>451</v>
      </c>
      <c r="G142" s="36">
        <v>29600</v>
      </c>
      <c r="H142" s="36"/>
      <c r="I142" s="36"/>
      <c r="J142" s="18">
        <v>-29600</v>
      </c>
      <c r="K142" s="18"/>
      <c r="L142" s="58"/>
      <c r="M142" s="92"/>
      <c r="N142" s="71"/>
      <c r="O142" s="71"/>
      <c r="P142" s="71"/>
      <c r="Q142" s="71"/>
      <c r="R142" s="71"/>
      <c r="S142" s="71"/>
      <c r="T142" s="71">
        <f>J142+I142+H142+G142</f>
        <v>0</v>
      </c>
      <c r="U142" s="69">
        <v>29600</v>
      </c>
      <c r="V142" s="37">
        <v>0</v>
      </c>
      <c r="W142" s="22">
        <v>0</v>
      </c>
    </row>
    <row r="143" spans="1:23" ht="76.5" outlineLevel="5" collapsed="1">
      <c r="A143" s="9" t="s">
        <v>502</v>
      </c>
      <c r="B143" s="35" t="s">
        <v>436</v>
      </c>
      <c r="C143" s="35" t="s">
        <v>441</v>
      </c>
      <c r="D143" s="35" t="s">
        <v>494</v>
      </c>
      <c r="E143" s="35" t="s">
        <v>503</v>
      </c>
      <c r="F143" s="35"/>
      <c r="G143" s="36"/>
      <c r="H143" s="36"/>
      <c r="I143" s="36"/>
      <c r="J143" s="18">
        <f>J144</f>
        <v>0</v>
      </c>
      <c r="K143" s="18"/>
      <c r="L143" s="58"/>
      <c r="M143" s="92"/>
      <c r="N143" s="71">
        <f>N144</f>
        <v>-266160</v>
      </c>
      <c r="O143" s="71"/>
      <c r="P143" s="71"/>
      <c r="Q143" s="71"/>
      <c r="R143" s="71"/>
      <c r="S143" s="71"/>
      <c r="T143" s="71">
        <f>T144</f>
        <v>497780</v>
      </c>
      <c r="U143" s="69">
        <f>U144</f>
        <v>1527880</v>
      </c>
      <c r="V143" s="37">
        <f>V144</f>
        <v>823740</v>
      </c>
      <c r="W143" s="22">
        <f>W144</f>
        <v>376340</v>
      </c>
    </row>
    <row r="144" spans="1:23" ht="25.5" outlineLevel="5">
      <c r="A144" s="39" t="s">
        <v>401</v>
      </c>
      <c r="B144" s="35" t="s">
        <v>436</v>
      </c>
      <c r="C144" s="35" t="s">
        <v>441</v>
      </c>
      <c r="D144" s="35" t="s">
        <v>494</v>
      </c>
      <c r="E144" s="35" t="s">
        <v>503</v>
      </c>
      <c r="F144" s="35" t="s">
        <v>179</v>
      </c>
      <c r="G144" s="36"/>
      <c r="H144" s="36"/>
      <c r="I144" s="36"/>
      <c r="J144" s="18">
        <f>J145+J146</f>
        <v>0</v>
      </c>
      <c r="K144" s="18"/>
      <c r="L144" s="58"/>
      <c r="M144" s="92"/>
      <c r="N144" s="71">
        <f>N145+N146</f>
        <v>-266160</v>
      </c>
      <c r="O144" s="71"/>
      <c r="P144" s="71"/>
      <c r="Q144" s="71"/>
      <c r="R144" s="71"/>
      <c r="S144" s="71"/>
      <c r="T144" s="71">
        <f>T145+T146</f>
        <v>497780</v>
      </c>
      <c r="U144" s="69">
        <f>U145+U146</f>
        <v>1527880</v>
      </c>
      <c r="V144" s="37">
        <f>V145+V146</f>
        <v>823740</v>
      </c>
      <c r="W144" s="22">
        <f>W145+W146</f>
        <v>376340</v>
      </c>
    </row>
    <row r="145" spans="1:23" ht="25.5" outlineLevel="5">
      <c r="A145" s="39" t="s">
        <v>402</v>
      </c>
      <c r="B145" s="35" t="s">
        <v>436</v>
      </c>
      <c r="C145" s="35" t="s">
        <v>441</v>
      </c>
      <c r="D145" s="35" t="s">
        <v>494</v>
      </c>
      <c r="E145" s="35" t="s">
        <v>503</v>
      </c>
      <c r="F145" s="35" t="s">
        <v>529</v>
      </c>
      <c r="G145" s="36"/>
      <c r="H145" s="36"/>
      <c r="I145" s="36"/>
      <c r="J145" s="18">
        <v>763940</v>
      </c>
      <c r="K145" s="18"/>
      <c r="L145" s="58"/>
      <c r="M145" s="92"/>
      <c r="N145" s="71">
        <v>-266160</v>
      </c>
      <c r="O145" s="71"/>
      <c r="P145" s="71"/>
      <c r="Q145" s="71"/>
      <c r="R145" s="71"/>
      <c r="S145" s="71"/>
      <c r="T145" s="71">
        <f>J145+I145+H145+G145+K145+L145+M145+N145+O145+P145+Q145+R145+S145</f>
        <v>497780</v>
      </c>
      <c r="U145" s="69">
        <f>U146</f>
        <v>763940</v>
      </c>
      <c r="V145" s="37">
        <v>823740</v>
      </c>
      <c r="W145" s="22">
        <v>376340</v>
      </c>
    </row>
    <row r="146" spans="1:23" ht="25.5" hidden="1" outlineLevel="6">
      <c r="A146" s="9" t="s">
        <v>450</v>
      </c>
      <c r="B146" s="35" t="s">
        <v>436</v>
      </c>
      <c r="C146" s="35" t="s">
        <v>441</v>
      </c>
      <c r="D146" s="35" t="s">
        <v>494</v>
      </c>
      <c r="E146" s="35" t="s">
        <v>503</v>
      </c>
      <c r="F146" s="35" t="s">
        <v>451</v>
      </c>
      <c r="G146" s="36">
        <v>763900</v>
      </c>
      <c r="H146" s="36">
        <v>40</v>
      </c>
      <c r="I146" s="36"/>
      <c r="J146" s="18">
        <v>-763940</v>
      </c>
      <c r="K146" s="18"/>
      <c r="L146" s="58"/>
      <c r="M146" s="92"/>
      <c r="N146" s="71"/>
      <c r="O146" s="71"/>
      <c r="P146" s="71"/>
      <c r="Q146" s="71"/>
      <c r="R146" s="71"/>
      <c r="S146" s="71"/>
      <c r="T146" s="71">
        <f>J146+I146+H146+G146</f>
        <v>0</v>
      </c>
      <c r="U146" s="69">
        <v>763940</v>
      </c>
      <c r="V146" s="37">
        <v>0</v>
      </c>
      <c r="W146" s="22">
        <v>0</v>
      </c>
    </row>
    <row r="147" spans="1:23" ht="76.5" outlineLevel="6">
      <c r="A147" s="9" t="s">
        <v>542</v>
      </c>
      <c r="B147" s="35" t="s">
        <v>436</v>
      </c>
      <c r="C147" s="35" t="s">
        <v>441</v>
      </c>
      <c r="D147" s="35" t="s">
        <v>494</v>
      </c>
      <c r="E147" s="35" t="s">
        <v>543</v>
      </c>
      <c r="F147" s="35"/>
      <c r="G147" s="36"/>
      <c r="H147" s="36"/>
      <c r="I147" s="36"/>
      <c r="J147" s="18"/>
      <c r="K147" s="18"/>
      <c r="L147" s="58"/>
      <c r="M147" s="92"/>
      <c r="N147" s="71">
        <f>N148</f>
        <v>46910</v>
      </c>
      <c r="O147" s="71"/>
      <c r="P147" s="71"/>
      <c r="Q147" s="71"/>
      <c r="R147" s="71"/>
      <c r="S147" s="71"/>
      <c r="T147" s="71">
        <f>T148</f>
        <v>46910</v>
      </c>
      <c r="U147" s="69"/>
      <c r="V147" s="37"/>
      <c r="W147" s="22"/>
    </row>
    <row r="148" spans="1:23" ht="25.5" outlineLevel="6">
      <c r="A148" s="39" t="s">
        <v>401</v>
      </c>
      <c r="B148" s="35" t="s">
        <v>436</v>
      </c>
      <c r="C148" s="35" t="s">
        <v>441</v>
      </c>
      <c r="D148" s="35" t="s">
        <v>494</v>
      </c>
      <c r="E148" s="35" t="s">
        <v>543</v>
      </c>
      <c r="F148" s="35" t="s">
        <v>179</v>
      </c>
      <c r="G148" s="36"/>
      <c r="H148" s="36"/>
      <c r="I148" s="36"/>
      <c r="J148" s="18"/>
      <c r="K148" s="18"/>
      <c r="L148" s="58"/>
      <c r="M148" s="92"/>
      <c r="N148" s="71">
        <f>N149+N150</f>
        <v>46910</v>
      </c>
      <c r="O148" s="71"/>
      <c r="P148" s="71"/>
      <c r="Q148" s="71"/>
      <c r="R148" s="71"/>
      <c r="S148" s="71"/>
      <c r="T148" s="71">
        <f>T149</f>
        <v>46910</v>
      </c>
      <c r="U148" s="69"/>
      <c r="V148" s="37"/>
      <c r="W148" s="22"/>
    </row>
    <row r="149" spans="1:23" ht="25.5" outlineLevel="6">
      <c r="A149" s="39" t="s">
        <v>402</v>
      </c>
      <c r="B149" s="35" t="s">
        <v>436</v>
      </c>
      <c r="C149" s="35" t="s">
        <v>441</v>
      </c>
      <c r="D149" s="35" t="s">
        <v>494</v>
      </c>
      <c r="E149" s="35" t="s">
        <v>543</v>
      </c>
      <c r="F149" s="35" t="s">
        <v>529</v>
      </c>
      <c r="G149" s="36"/>
      <c r="H149" s="36"/>
      <c r="I149" s="36"/>
      <c r="J149" s="18"/>
      <c r="K149" s="18"/>
      <c r="L149" s="58"/>
      <c r="M149" s="92"/>
      <c r="N149" s="71">
        <v>46910</v>
      </c>
      <c r="O149" s="71"/>
      <c r="P149" s="71"/>
      <c r="Q149" s="71"/>
      <c r="R149" s="71"/>
      <c r="S149" s="71"/>
      <c r="T149" s="71">
        <f>J149+I149+H149+G149+K149+L149+M149+N149+O149+P149+Q149+R149+S149</f>
        <v>46910</v>
      </c>
      <c r="U149" s="69"/>
      <c r="V149" s="37"/>
      <c r="W149" s="22"/>
    </row>
    <row r="150" spans="1:23" ht="76.5" outlineLevel="5">
      <c r="A150" s="9" t="s">
        <v>504</v>
      </c>
      <c r="B150" s="35" t="s">
        <v>436</v>
      </c>
      <c r="C150" s="35" t="s">
        <v>441</v>
      </c>
      <c r="D150" s="35" t="s">
        <v>494</v>
      </c>
      <c r="E150" s="35" t="s">
        <v>505</v>
      </c>
      <c r="F150" s="35"/>
      <c r="G150" s="36"/>
      <c r="H150" s="36"/>
      <c r="I150" s="36"/>
      <c r="J150" s="18">
        <f>J151</f>
        <v>0</v>
      </c>
      <c r="K150" s="18"/>
      <c r="L150" s="58"/>
      <c r="M150" s="92"/>
      <c r="N150" s="71"/>
      <c r="O150" s="71"/>
      <c r="P150" s="71"/>
      <c r="Q150" s="71"/>
      <c r="R150" s="71"/>
      <c r="S150" s="71">
        <f>S151</f>
        <v>-31150</v>
      </c>
      <c r="T150" s="71">
        <f>T151</f>
        <v>320150</v>
      </c>
      <c r="U150" s="69">
        <f>U151</f>
        <v>702600</v>
      </c>
      <c r="V150" s="37">
        <f>V151</f>
        <v>274100</v>
      </c>
      <c r="W150" s="22">
        <f>W151</f>
        <v>272100</v>
      </c>
    </row>
    <row r="151" spans="1:23" ht="25.5" outlineLevel="5">
      <c r="A151" s="39" t="s">
        <v>401</v>
      </c>
      <c r="B151" s="35" t="s">
        <v>436</v>
      </c>
      <c r="C151" s="35" t="s">
        <v>441</v>
      </c>
      <c r="D151" s="35" t="s">
        <v>494</v>
      </c>
      <c r="E151" s="35" t="s">
        <v>505</v>
      </c>
      <c r="F151" s="35" t="s">
        <v>179</v>
      </c>
      <c r="G151" s="36"/>
      <c r="H151" s="36"/>
      <c r="I151" s="36"/>
      <c r="J151" s="18">
        <f>J152+J153</f>
        <v>0</v>
      </c>
      <c r="K151" s="18"/>
      <c r="L151" s="58"/>
      <c r="M151" s="92"/>
      <c r="N151" s="71"/>
      <c r="O151" s="71"/>
      <c r="P151" s="71"/>
      <c r="Q151" s="71"/>
      <c r="R151" s="71"/>
      <c r="S151" s="71">
        <f>S152+S153</f>
        <v>-31150</v>
      </c>
      <c r="T151" s="71">
        <f>T152+T153</f>
        <v>320150</v>
      </c>
      <c r="U151" s="69">
        <f>U152+U153</f>
        <v>702600</v>
      </c>
      <c r="V151" s="37">
        <f>V152+V153</f>
        <v>274100</v>
      </c>
      <c r="W151" s="22">
        <f>W152+W153</f>
        <v>272100</v>
      </c>
    </row>
    <row r="152" spans="1:23" ht="25.5" outlineLevel="5">
      <c r="A152" s="39" t="s">
        <v>402</v>
      </c>
      <c r="B152" s="35" t="s">
        <v>436</v>
      </c>
      <c r="C152" s="35" t="s">
        <v>441</v>
      </c>
      <c r="D152" s="35" t="s">
        <v>494</v>
      </c>
      <c r="E152" s="35" t="s">
        <v>505</v>
      </c>
      <c r="F152" s="35" t="s">
        <v>529</v>
      </c>
      <c r="G152" s="36"/>
      <c r="H152" s="36"/>
      <c r="I152" s="36"/>
      <c r="J152" s="18">
        <v>351300</v>
      </c>
      <c r="K152" s="18"/>
      <c r="L152" s="58"/>
      <c r="M152" s="92"/>
      <c r="N152" s="71"/>
      <c r="O152" s="71"/>
      <c r="P152" s="71"/>
      <c r="Q152" s="71"/>
      <c r="R152" s="71"/>
      <c r="S152" s="71">
        <v>-31150</v>
      </c>
      <c r="T152" s="71">
        <f>J152+I152+H152+G152+K152+L152+M152+N152+O152+P152+Q152+R152+S152</f>
        <v>320150</v>
      </c>
      <c r="U152" s="69">
        <f>U153</f>
        <v>351300</v>
      </c>
      <c r="V152" s="37">
        <v>274100</v>
      </c>
      <c r="W152" s="22">
        <v>272100</v>
      </c>
    </row>
    <row r="153" spans="1:23" ht="25.5" hidden="1" outlineLevel="6">
      <c r="A153" s="9" t="s">
        <v>450</v>
      </c>
      <c r="B153" s="35" t="s">
        <v>436</v>
      </c>
      <c r="C153" s="35" t="s">
        <v>441</v>
      </c>
      <c r="D153" s="35" t="s">
        <v>494</v>
      </c>
      <c r="E153" s="35" t="s">
        <v>505</v>
      </c>
      <c r="F153" s="35" t="s">
        <v>451</v>
      </c>
      <c r="G153" s="36">
        <v>351300</v>
      </c>
      <c r="H153" s="36"/>
      <c r="I153" s="36"/>
      <c r="J153" s="18">
        <v>-351300</v>
      </c>
      <c r="K153" s="18"/>
      <c r="L153" s="58"/>
      <c r="M153" s="92"/>
      <c r="N153" s="71"/>
      <c r="O153" s="71"/>
      <c r="P153" s="71"/>
      <c r="Q153" s="71"/>
      <c r="R153" s="71"/>
      <c r="S153" s="71"/>
      <c r="T153" s="71">
        <f>J153+I153+H153+G153</f>
        <v>0</v>
      </c>
      <c r="U153" s="69">
        <v>351300</v>
      </c>
      <c r="V153" s="37">
        <v>0</v>
      </c>
      <c r="W153" s="22">
        <v>0</v>
      </c>
    </row>
    <row r="154" spans="1:23" ht="25.5" outlineLevel="2" collapsed="1">
      <c r="A154" s="9" t="s">
        <v>506</v>
      </c>
      <c r="B154" s="35" t="s">
        <v>436</v>
      </c>
      <c r="C154" s="35" t="s">
        <v>441</v>
      </c>
      <c r="D154" s="35" t="s">
        <v>507</v>
      </c>
      <c r="E154" s="35"/>
      <c r="F154" s="35"/>
      <c r="G154" s="36"/>
      <c r="H154" s="36"/>
      <c r="I154" s="36"/>
      <c r="J154" s="18">
        <f>J155</f>
        <v>0</v>
      </c>
      <c r="K154" s="18"/>
      <c r="L154" s="58">
        <f aca="true" t="shared" si="26" ref="L154:W156">L155</f>
        <v>76800</v>
      </c>
      <c r="M154" s="92"/>
      <c r="N154" s="71">
        <f t="shared" si="26"/>
        <v>171639</v>
      </c>
      <c r="O154" s="71"/>
      <c r="P154" s="71">
        <f t="shared" si="26"/>
        <v>27656</v>
      </c>
      <c r="Q154" s="71"/>
      <c r="R154" s="71"/>
      <c r="S154" s="71"/>
      <c r="T154" s="71">
        <f t="shared" si="26"/>
        <v>321495</v>
      </c>
      <c r="U154" s="69">
        <f t="shared" si="26"/>
        <v>90800</v>
      </c>
      <c r="V154" s="37">
        <f t="shared" si="26"/>
        <v>65800</v>
      </c>
      <c r="W154" s="22">
        <f t="shared" si="26"/>
        <v>52000</v>
      </c>
    </row>
    <row r="155" spans="1:23" ht="25.5" outlineLevel="3">
      <c r="A155" s="9" t="s">
        <v>486</v>
      </c>
      <c r="B155" s="35" t="s">
        <v>436</v>
      </c>
      <c r="C155" s="35" t="s">
        <v>441</v>
      </c>
      <c r="D155" s="35" t="s">
        <v>507</v>
      </c>
      <c r="E155" s="35" t="s">
        <v>487</v>
      </c>
      <c r="F155" s="35"/>
      <c r="G155" s="36"/>
      <c r="H155" s="36"/>
      <c r="I155" s="36"/>
      <c r="J155" s="18">
        <f>J156</f>
        <v>0</v>
      </c>
      <c r="K155" s="18"/>
      <c r="L155" s="58">
        <f t="shared" si="26"/>
        <v>76800</v>
      </c>
      <c r="M155" s="92"/>
      <c r="N155" s="71">
        <f t="shared" si="26"/>
        <v>171639</v>
      </c>
      <c r="O155" s="71"/>
      <c r="P155" s="71">
        <f t="shared" si="26"/>
        <v>27656</v>
      </c>
      <c r="Q155" s="71"/>
      <c r="R155" s="71"/>
      <c r="S155" s="71"/>
      <c r="T155" s="71">
        <f t="shared" si="26"/>
        <v>321495</v>
      </c>
      <c r="U155" s="69">
        <f t="shared" si="26"/>
        <v>90800</v>
      </c>
      <c r="V155" s="37">
        <f t="shared" si="26"/>
        <v>65800</v>
      </c>
      <c r="W155" s="22">
        <f t="shared" si="26"/>
        <v>52000</v>
      </c>
    </row>
    <row r="156" spans="1:23" ht="38.25" outlineLevel="5">
      <c r="A156" s="9" t="s">
        <v>508</v>
      </c>
      <c r="B156" s="35" t="s">
        <v>436</v>
      </c>
      <c r="C156" s="35" t="s">
        <v>441</v>
      </c>
      <c r="D156" s="35" t="s">
        <v>507</v>
      </c>
      <c r="E156" s="35" t="s">
        <v>509</v>
      </c>
      <c r="F156" s="35"/>
      <c r="G156" s="36"/>
      <c r="H156" s="36"/>
      <c r="I156" s="36"/>
      <c r="J156" s="18">
        <f>J157</f>
        <v>0</v>
      </c>
      <c r="K156" s="18"/>
      <c r="L156" s="58">
        <f t="shared" si="26"/>
        <v>76800</v>
      </c>
      <c r="M156" s="92"/>
      <c r="N156" s="71">
        <f t="shared" si="26"/>
        <v>171639</v>
      </c>
      <c r="O156" s="71"/>
      <c r="P156" s="71">
        <f t="shared" si="26"/>
        <v>27656</v>
      </c>
      <c r="Q156" s="71"/>
      <c r="R156" s="71"/>
      <c r="S156" s="71"/>
      <c r="T156" s="71">
        <f t="shared" si="26"/>
        <v>321495</v>
      </c>
      <c r="U156" s="69">
        <f t="shared" si="26"/>
        <v>90800</v>
      </c>
      <c r="V156" s="37">
        <f t="shared" si="26"/>
        <v>65800</v>
      </c>
      <c r="W156" s="22">
        <f t="shared" si="26"/>
        <v>52000</v>
      </c>
    </row>
    <row r="157" spans="1:23" ht="25.5" outlineLevel="5">
      <c r="A157" s="39" t="s">
        <v>401</v>
      </c>
      <c r="B157" s="35" t="s">
        <v>436</v>
      </c>
      <c r="C157" s="35" t="s">
        <v>441</v>
      </c>
      <c r="D157" s="35" t="s">
        <v>507</v>
      </c>
      <c r="E157" s="35" t="s">
        <v>509</v>
      </c>
      <c r="F157" s="35" t="s">
        <v>179</v>
      </c>
      <c r="G157" s="36"/>
      <c r="H157" s="36"/>
      <c r="I157" s="36"/>
      <c r="J157" s="18">
        <f>J158+J159</f>
        <v>0</v>
      </c>
      <c r="K157" s="18"/>
      <c r="L157" s="58">
        <f>L158+L159</f>
        <v>76800</v>
      </c>
      <c r="M157" s="92"/>
      <c r="N157" s="71">
        <f>N158+N159</f>
        <v>171639</v>
      </c>
      <c r="O157" s="71"/>
      <c r="P157" s="71">
        <f>P158+P159</f>
        <v>27656</v>
      </c>
      <c r="Q157" s="71"/>
      <c r="R157" s="71"/>
      <c r="S157" s="71"/>
      <c r="T157" s="71">
        <f>T158+T159</f>
        <v>321495</v>
      </c>
      <c r="U157" s="69">
        <f>U158+U159</f>
        <v>90800</v>
      </c>
      <c r="V157" s="37">
        <f>V158+V159</f>
        <v>65800</v>
      </c>
      <c r="W157" s="22">
        <f>W158+W159</f>
        <v>52000</v>
      </c>
    </row>
    <row r="158" spans="1:23" ht="25.5" outlineLevel="5">
      <c r="A158" s="39" t="s">
        <v>402</v>
      </c>
      <c r="B158" s="35" t="s">
        <v>436</v>
      </c>
      <c r="C158" s="35" t="s">
        <v>441</v>
      </c>
      <c r="D158" s="35" t="s">
        <v>507</v>
      </c>
      <c r="E158" s="35" t="s">
        <v>509</v>
      </c>
      <c r="F158" s="35" t="s">
        <v>529</v>
      </c>
      <c r="G158" s="36"/>
      <c r="H158" s="36"/>
      <c r="I158" s="36"/>
      <c r="J158" s="18">
        <v>45400</v>
      </c>
      <c r="K158" s="18"/>
      <c r="L158" s="58">
        <v>76800</v>
      </c>
      <c r="M158" s="92"/>
      <c r="N158" s="71">
        <v>171639</v>
      </c>
      <c r="O158" s="71"/>
      <c r="P158" s="71">
        <v>27656</v>
      </c>
      <c r="Q158" s="71"/>
      <c r="R158" s="71"/>
      <c r="S158" s="71"/>
      <c r="T158" s="71">
        <f>J158+I158+H158+G158+K158+L158+M158+N158+O158+P158+Q158+R158+S158</f>
        <v>321495</v>
      </c>
      <c r="U158" s="69">
        <f>U159</f>
        <v>45400</v>
      </c>
      <c r="V158" s="37">
        <v>65800</v>
      </c>
      <c r="W158" s="22">
        <v>52000</v>
      </c>
    </row>
    <row r="159" spans="1:23" ht="25.5" hidden="1" outlineLevel="6">
      <c r="A159" s="9" t="s">
        <v>450</v>
      </c>
      <c r="B159" s="35" t="s">
        <v>436</v>
      </c>
      <c r="C159" s="35" t="s">
        <v>441</v>
      </c>
      <c r="D159" s="35" t="s">
        <v>507</v>
      </c>
      <c r="E159" s="35" t="s">
        <v>509</v>
      </c>
      <c r="F159" s="35" t="s">
        <v>451</v>
      </c>
      <c r="G159" s="36">
        <v>45400</v>
      </c>
      <c r="H159" s="36"/>
      <c r="I159" s="36"/>
      <c r="J159" s="18">
        <v>-45400</v>
      </c>
      <c r="K159" s="18"/>
      <c r="L159" s="58"/>
      <c r="M159" s="92"/>
      <c r="N159" s="71"/>
      <c r="O159" s="71"/>
      <c r="P159" s="71"/>
      <c r="Q159" s="71"/>
      <c r="R159" s="71"/>
      <c r="S159" s="71"/>
      <c r="T159" s="71">
        <f>J159+I159+H159+G159</f>
        <v>0</v>
      </c>
      <c r="U159" s="69">
        <v>45400</v>
      </c>
      <c r="V159" s="37">
        <v>0</v>
      </c>
      <c r="W159" s="22">
        <v>0</v>
      </c>
    </row>
    <row r="160" spans="1:23" ht="38.25" outlineLevel="6">
      <c r="A160" s="9" t="s">
        <v>569</v>
      </c>
      <c r="B160" s="35" t="s">
        <v>436</v>
      </c>
      <c r="C160" s="35" t="s">
        <v>441</v>
      </c>
      <c r="D160" s="35" t="s">
        <v>148</v>
      </c>
      <c r="E160" s="35"/>
      <c r="F160" s="35"/>
      <c r="G160" s="36"/>
      <c r="H160" s="36"/>
      <c r="I160" s="36"/>
      <c r="J160" s="18"/>
      <c r="K160" s="18"/>
      <c r="L160" s="58">
        <f>L161</f>
        <v>569754</v>
      </c>
      <c r="M160" s="92"/>
      <c r="N160" s="71"/>
      <c r="O160" s="71"/>
      <c r="P160" s="71"/>
      <c r="Q160" s="71">
        <f aca="true" t="shared" si="27" ref="Q160:T163">Q161</f>
        <v>40200</v>
      </c>
      <c r="R160" s="71"/>
      <c r="S160" s="71"/>
      <c r="T160" s="71">
        <f t="shared" si="27"/>
        <v>609954</v>
      </c>
      <c r="U160" s="69"/>
      <c r="V160" s="37"/>
      <c r="W160" s="22"/>
    </row>
    <row r="161" spans="1:23" ht="25.5" outlineLevel="6">
      <c r="A161" s="9" t="s">
        <v>486</v>
      </c>
      <c r="B161" s="35" t="s">
        <v>436</v>
      </c>
      <c r="C161" s="35" t="s">
        <v>441</v>
      </c>
      <c r="D161" s="35" t="s">
        <v>148</v>
      </c>
      <c r="E161" s="35" t="s">
        <v>487</v>
      </c>
      <c r="F161" s="35"/>
      <c r="G161" s="36"/>
      <c r="H161" s="36"/>
      <c r="I161" s="36"/>
      <c r="J161" s="18"/>
      <c r="K161" s="18"/>
      <c r="L161" s="58">
        <f>L162</f>
        <v>569754</v>
      </c>
      <c r="M161" s="92"/>
      <c r="N161" s="71"/>
      <c r="O161" s="71"/>
      <c r="P161" s="71"/>
      <c r="Q161" s="71">
        <f t="shared" si="27"/>
        <v>40200</v>
      </c>
      <c r="R161" s="71"/>
      <c r="S161" s="71"/>
      <c r="T161" s="71">
        <f t="shared" si="27"/>
        <v>609954</v>
      </c>
      <c r="U161" s="69"/>
      <c r="V161" s="37"/>
      <c r="W161" s="22"/>
    </row>
    <row r="162" spans="1:23" ht="64.5" customHeight="1" outlineLevel="6">
      <c r="A162" s="9" t="s">
        <v>149</v>
      </c>
      <c r="B162" s="35" t="s">
        <v>436</v>
      </c>
      <c r="C162" s="35" t="s">
        <v>441</v>
      </c>
      <c r="D162" s="35" t="s">
        <v>148</v>
      </c>
      <c r="E162" s="35" t="s">
        <v>150</v>
      </c>
      <c r="F162" s="35"/>
      <c r="G162" s="36"/>
      <c r="H162" s="36"/>
      <c r="I162" s="36"/>
      <c r="J162" s="18"/>
      <c r="K162" s="18"/>
      <c r="L162" s="58">
        <f>L163</f>
        <v>569754</v>
      </c>
      <c r="M162" s="92"/>
      <c r="N162" s="71"/>
      <c r="O162" s="71"/>
      <c r="P162" s="71"/>
      <c r="Q162" s="71">
        <f t="shared" si="27"/>
        <v>40200</v>
      </c>
      <c r="R162" s="71"/>
      <c r="S162" s="71"/>
      <c r="T162" s="71">
        <f t="shared" si="27"/>
        <v>609954</v>
      </c>
      <c r="U162" s="69"/>
      <c r="V162" s="37"/>
      <c r="W162" s="22"/>
    </row>
    <row r="163" spans="1:23" ht="25.5" outlineLevel="6">
      <c r="A163" s="39" t="s">
        <v>401</v>
      </c>
      <c r="B163" s="35" t="s">
        <v>436</v>
      </c>
      <c r="C163" s="35" t="s">
        <v>441</v>
      </c>
      <c r="D163" s="35" t="s">
        <v>148</v>
      </c>
      <c r="E163" s="35" t="s">
        <v>150</v>
      </c>
      <c r="F163" s="35" t="s">
        <v>179</v>
      </c>
      <c r="G163" s="36"/>
      <c r="H163" s="36"/>
      <c r="I163" s="36"/>
      <c r="J163" s="18"/>
      <c r="K163" s="18"/>
      <c r="L163" s="58">
        <f>L164</f>
        <v>569754</v>
      </c>
      <c r="M163" s="92"/>
      <c r="N163" s="71"/>
      <c r="O163" s="71"/>
      <c r="P163" s="71"/>
      <c r="Q163" s="71">
        <f t="shared" si="27"/>
        <v>40200</v>
      </c>
      <c r="R163" s="71"/>
      <c r="S163" s="71"/>
      <c r="T163" s="71">
        <f t="shared" si="27"/>
        <v>609954</v>
      </c>
      <c r="U163" s="69"/>
      <c r="V163" s="37"/>
      <c r="W163" s="22"/>
    </row>
    <row r="164" spans="1:23" ht="25.5" outlineLevel="6">
      <c r="A164" s="39" t="s">
        <v>402</v>
      </c>
      <c r="B164" s="35" t="s">
        <v>436</v>
      </c>
      <c r="C164" s="35" t="s">
        <v>441</v>
      </c>
      <c r="D164" s="35" t="s">
        <v>148</v>
      </c>
      <c r="E164" s="35" t="s">
        <v>150</v>
      </c>
      <c r="F164" s="35" t="s">
        <v>529</v>
      </c>
      <c r="G164" s="36"/>
      <c r="H164" s="36"/>
      <c r="I164" s="36"/>
      <c r="J164" s="18"/>
      <c r="K164" s="18"/>
      <c r="L164" s="58">
        <v>569754</v>
      </c>
      <c r="M164" s="92"/>
      <c r="N164" s="71"/>
      <c r="O164" s="71"/>
      <c r="P164" s="71"/>
      <c r="Q164" s="71">
        <v>40200</v>
      </c>
      <c r="R164" s="71"/>
      <c r="S164" s="71"/>
      <c r="T164" s="71">
        <f>J164+I164+H164+G164+K164+L164+M164+N164+O164+P164+Q164+R164+S164</f>
        <v>609954</v>
      </c>
      <c r="U164" s="69"/>
      <c r="V164" s="37"/>
      <c r="W164" s="22"/>
    </row>
    <row r="165" spans="1:23" ht="15" outlineLevel="1">
      <c r="A165" s="9" t="s">
        <v>510</v>
      </c>
      <c r="B165" s="35" t="s">
        <v>436</v>
      </c>
      <c r="C165" s="35" t="s">
        <v>459</v>
      </c>
      <c r="D165" s="35" t="s">
        <v>177</v>
      </c>
      <c r="E165" s="35" t="s">
        <v>177</v>
      </c>
      <c r="F165" s="35" t="s">
        <v>177</v>
      </c>
      <c r="G165" s="36"/>
      <c r="H165" s="36"/>
      <c r="I165" s="36"/>
      <c r="J165" s="18">
        <f aca="true" t="shared" si="28" ref="J165:W165">J166+J175+J199</f>
        <v>30437180.27</v>
      </c>
      <c r="K165" s="18">
        <f t="shared" si="28"/>
        <v>1264904</v>
      </c>
      <c r="L165" s="58">
        <f t="shared" si="28"/>
        <v>4505323.92</v>
      </c>
      <c r="M165" s="92">
        <f t="shared" si="28"/>
        <v>36469186.65</v>
      </c>
      <c r="N165" s="71">
        <f t="shared" si="28"/>
        <v>655192</v>
      </c>
      <c r="O165" s="71">
        <f t="shared" si="28"/>
        <v>56863.98</v>
      </c>
      <c r="P165" s="71">
        <f t="shared" si="28"/>
        <v>11700779.33</v>
      </c>
      <c r="Q165" s="71">
        <f t="shared" si="28"/>
        <v>10162045</v>
      </c>
      <c r="R165" s="71">
        <f t="shared" si="28"/>
        <v>10800000</v>
      </c>
      <c r="S165" s="71">
        <f t="shared" si="28"/>
        <v>1023187</v>
      </c>
      <c r="T165" s="71">
        <f t="shared" si="28"/>
        <v>142128062.15</v>
      </c>
      <c r="U165" s="69">
        <f t="shared" si="28"/>
        <v>80700600</v>
      </c>
      <c r="V165" s="37">
        <f t="shared" si="28"/>
        <v>25439200</v>
      </c>
      <c r="W165" s="22">
        <f t="shared" si="28"/>
        <v>24584700</v>
      </c>
    </row>
    <row r="166" spans="1:23" ht="15" outlineLevel="2">
      <c r="A166" s="9" t="s">
        <v>511</v>
      </c>
      <c r="B166" s="35" t="s">
        <v>436</v>
      </c>
      <c r="C166" s="35" t="s">
        <v>459</v>
      </c>
      <c r="D166" s="35" t="s">
        <v>512</v>
      </c>
      <c r="E166" s="35" t="s">
        <v>177</v>
      </c>
      <c r="F166" s="35" t="s">
        <v>177</v>
      </c>
      <c r="G166" s="36"/>
      <c r="H166" s="36"/>
      <c r="I166" s="36"/>
      <c r="J166" s="18">
        <f>J167</f>
        <v>4107000</v>
      </c>
      <c r="K166" s="18"/>
      <c r="L166" s="58"/>
      <c r="M166" s="92"/>
      <c r="N166" s="71"/>
      <c r="O166" s="71"/>
      <c r="P166" s="71"/>
      <c r="Q166" s="71"/>
      <c r="R166" s="71"/>
      <c r="S166" s="71"/>
      <c r="T166" s="71">
        <f aca="true" t="shared" si="29" ref="T166:W167">T167</f>
        <v>5868000</v>
      </c>
      <c r="U166" s="69">
        <f t="shared" si="29"/>
        <v>1761000</v>
      </c>
      <c r="V166" s="37">
        <f t="shared" si="29"/>
        <v>1761000</v>
      </c>
      <c r="W166" s="22">
        <f t="shared" si="29"/>
        <v>1761000</v>
      </c>
    </row>
    <row r="167" spans="1:23" ht="15" outlineLevel="3">
      <c r="A167" s="9" t="s">
        <v>513</v>
      </c>
      <c r="B167" s="35" t="s">
        <v>436</v>
      </c>
      <c r="C167" s="35" t="s">
        <v>459</v>
      </c>
      <c r="D167" s="35" t="s">
        <v>512</v>
      </c>
      <c r="E167" s="35" t="s">
        <v>514</v>
      </c>
      <c r="F167" s="35" t="s">
        <v>177</v>
      </c>
      <c r="G167" s="36"/>
      <c r="H167" s="36"/>
      <c r="I167" s="36"/>
      <c r="J167" s="18">
        <f>J168</f>
        <v>4107000</v>
      </c>
      <c r="K167" s="18"/>
      <c r="L167" s="58"/>
      <c r="M167" s="92"/>
      <c r="N167" s="71"/>
      <c r="O167" s="71"/>
      <c r="P167" s="71"/>
      <c r="Q167" s="71"/>
      <c r="R167" s="71"/>
      <c r="S167" s="71"/>
      <c r="T167" s="71">
        <f t="shared" si="29"/>
        <v>5868000</v>
      </c>
      <c r="U167" s="69">
        <f t="shared" si="29"/>
        <v>1761000</v>
      </c>
      <c r="V167" s="37">
        <f t="shared" si="29"/>
        <v>1761000</v>
      </c>
      <c r="W167" s="22">
        <f t="shared" si="29"/>
        <v>1761000</v>
      </c>
    </row>
    <row r="168" spans="1:23" ht="38.25" outlineLevel="4">
      <c r="A168" s="9" t="s">
        <v>515</v>
      </c>
      <c r="B168" s="35" t="s">
        <v>436</v>
      </c>
      <c r="C168" s="35" t="s">
        <v>459</v>
      </c>
      <c r="D168" s="35" t="s">
        <v>512</v>
      </c>
      <c r="E168" s="35" t="s">
        <v>516</v>
      </c>
      <c r="F168" s="35" t="s">
        <v>177</v>
      </c>
      <c r="G168" s="36"/>
      <c r="H168" s="36"/>
      <c r="I168" s="36"/>
      <c r="J168" s="18">
        <f>J169+J172</f>
        <v>4107000</v>
      </c>
      <c r="K168" s="18"/>
      <c r="L168" s="58"/>
      <c r="M168" s="92"/>
      <c r="N168" s="71"/>
      <c r="O168" s="71"/>
      <c r="P168" s="71"/>
      <c r="Q168" s="71"/>
      <c r="R168" s="71"/>
      <c r="S168" s="71"/>
      <c r="T168" s="71">
        <f>T169+T172</f>
        <v>5868000</v>
      </c>
      <c r="U168" s="69">
        <f>U172</f>
        <v>1761000</v>
      </c>
      <c r="V168" s="37">
        <f>V172</f>
        <v>1761000</v>
      </c>
      <c r="W168" s="22">
        <f>W172</f>
        <v>1761000</v>
      </c>
    </row>
    <row r="169" spans="1:23" ht="76.5" outlineLevel="4">
      <c r="A169" s="9" t="s">
        <v>271</v>
      </c>
      <c r="B169" s="35" t="s">
        <v>436</v>
      </c>
      <c r="C169" s="35" t="s">
        <v>459</v>
      </c>
      <c r="D169" s="35" t="s">
        <v>512</v>
      </c>
      <c r="E169" s="35" t="s">
        <v>424</v>
      </c>
      <c r="F169" s="35"/>
      <c r="G169" s="36"/>
      <c r="H169" s="36"/>
      <c r="I169" s="36"/>
      <c r="J169" s="18">
        <f>J170</f>
        <v>4107000</v>
      </c>
      <c r="K169" s="18"/>
      <c r="L169" s="58"/>
      <c r="M169" s="92"/>
      <c r="N169" s="71"/>
      <c r="O169" s="71"/>
      <c r="P169" s="71"/>
      <c r="Q169" s="71"/>
      <c r="R169" s="71"/>
      <c r="S169" s="71"/>
      <c r="T169" s="71">
        <f>T170</f>
        <v>4107000</v>
      </c>
      <c r="U169" s="69"/>
      <c r="V169" s="37"/>
      <c r="W169" s="22"/>
    </row>
    <row r="170" spans="1:23" ht="15" outlineLevel="4">
      <c r="A170" s="39" t="s">
        <v>403</v>
      </c>
      <c r="B170" s="35" t="s">
        <v>436</v>
      </c>
      <c r="C170" s="35" t="s">
        <v>459</v>
      </c>
      <c r="D170" s="35" t="s">
        <v>512</v>
      </c>
      <c r="E170" s="35" t="s">
        <v>424</v>
      </c>
      <c r="F170" s="35" t="s">
        <v>180</v>
      </c>
      <c r="G170" s="36"/>
      <c r="H170" s="36"/>
      <c r="I170" s="36"/>
      <c r="J170" s="18">
        <f>J171</f>
        <v>4107000</v>
      </c>
      <c r="K170" s="18"/>
      <c r="L170" s="58"/>
      <c r="M170" s="92"/>
      <c r="N170" s="71"/>
      <c r="O170" s="71"/>
      <c r="P170" s="71"/>
      <c r="Q170" s="71"/>
      <c r="R170" s="71"/>
      <c r="S170" s="71"/>
      <c r="T170" s="71">
        <f>T171</f>
        <v>4107000</v>
      </c>
      <c r="U170" s="69"/>
      <c r="V170" s="37"/>
      <c r="W170" s="22"/>
    </row>
    <row r="171" spans="1:23" ht="51" outlineLevel="4">
      <c r="A171" s="9" t="s">
        <v>519</v>
      </c>
      <c r="B171" s="35" t="s">
        <v>436</v>
      </c>
      <c r="C171" s="35" t="s">
        <v>459</v>
      </c>
      <c r="D171" s="35" t="s">
        <v>512</v>
      </c>
      <c r="E171" s="35" t="s">
        <v>424</v>
      </c>
      <c r="F171" s="35" t="s">
        <v>520</v>
      </c>
      <c r="G171" s="36"/>
      <c r="H171" s="36"/>
      <c r="I171" s="36"/>
      <c r="J171" s="18">
        <v>4107000</v>
      </c>
      <c r="K171" s="18"/>
      <c r="L171" s="58"/>
      <c r="M171" s="92"/>
      <c r="N171" s="71"/>
      <c r="O171" s="71"/>
      <c r="P171" s="71"/>
      <c r="Q171" s="71"/>
      <c r="R171" s="71"/>
      <c r="S171" s="71"/>
      <c r="T171" s="71">
        <f>J171+I171+H171+G171+K171+L171+M171+N171+O171+P171+Q171+R171+S171</f>
        <v>4107000</v>
      </c>
      <c r="U171" s="69"/>
      <c r="V171" s="37"/>
      <c r="W171" s="22"/>
    </row>
    <row r="172" spans="1:23" ht="63.75" outlineLevel="5">
      <c r="A172" s="9" t="s">
        <v>517</v>
      </c>
      <c r="B172" s="35" t="s">
        <v>436</v>
      </c>
      <c r="C172" s="35" t="s">
        <v>459</v>
      </c>
      <c r="D172" s="35" t="s">
        <v>512</v>
      </c>
      <c r="E172" s="35" t="s">
        <v>518</v>
      </c>
      <c r="F172" s="35" t="s">
        <v>177</v>
      </c>
      <c r="G172" s="36"/>
      <c r="H172" s="36"/>
      <c r="I172" s="36"/>
      <c r="J172" s="18"/>
      <c r="K172" s="18"/>
      <c r="L172" s="58"/>
      <c r="M172" s="92"/>
      <c r="N172" s="71"/>
      <c r="O172" s="71"/>
      <c r="P172" s="71"/>
      <c r="Q172" s="71"/>
      <c r="R172" s="71"/>
      <c r="S172" s="71"/>
      <c r="T172" s="71">
        <f aca="true" t="shared" si="30" ref="T172:W173">T173</f>
        <v>1761000</v>
      </c>
      <c r="U172" s="69">
        <f t="shared" si="30"/>
        <v>1761000</v>
      </c>
      <c r="V172" s="37">
        <f t="shared" si="30"/>
        <v>1761000</v>
      </c>
      <c r="W172" s="22">
        <f t="shared" si="30"/>
        <v>1761000</v>
      </c>
    </row>
    <row r="173" spans="1:23" ht="15" outlineLevel="5">
      <c r="A173" s="39" t="s">
        <v>403</v>
      </c>
      <c r="B173" s="35" t="s">
        <v>436</v>
      </c>
      <c r="C173" s="35" t="s">
        <v>459</v>
      </c>
      <c r="D173" s="35" t="s">
        <v>512</v>
      </c>
      <c r="E173" s="35" t="s">
        <v>518</v>
      </c>
      <c r="F173" s="35" t="s">
        <v>180</v>
      </c>
      <c r="G173" s="36"/>
      <c r="H173" s="36"/>
      <c r="I173" s="36"/>
      <c r="J173" s="18"/>
      <c r="K173" s="18"/>
      <c r="L173" s="58"/>
      <c r="M173" s="92"/>
      <c r="N173" s="71"/>
      <c r="O173" s="71"/>
      <c r="P173" s="71"/>
      <c r="Q173" s="71"/>
      <c r="R173" s="71"/>
      <c r="S173" s="71"/>
      <c r="T173" s="71">
        <f t="shared" si="30"/>
        <v>1761000</v>
      </c>
      <c r="U173" s="69">
        <f t="shared" si="30"/>
        <v>1761000</v>
      </c>
      <c r="V173" s="37">
        <f t="shared" si="30"/>
        <v>1761000</v>
      </c>
      <c r="W173" s="22">
        <f t="shared" si="30"/>
        <v>1761000</v>
      </c>
    </row>
    <row r="174" spans="1:23" ht="51" outlineLevel="6">
      <c r="A174" s="9" t="s">
        <v>519</v>
      </c>
      <c r="B174" s="35" t="s">
        <v>436</v>
      </c>
      <c r="C174" s="35" t="s">
        <v>459</v>
      </c>
      <c r="D174" s="35" t="s">
        <v>512</v>
      </c>
      <c r="E174" s="35" t="s">
        <v>518</v>
      </c>
      <c r="F174" s="35" t="s">
        <v>520</v>
      </c>
      <c r="G174" s="36">
        <v>1761000</v>
      </c>
      <c r="H174" s="36"/>
      <c r="I174" s="36"/>
      <c r="J174" s="18"/>
      <c r="K174" s="18"/>
      <c r="L174" s="58"/>
      <c r="M174" s="92"/>
      <c r="N174" s="71"/>
      <c r="O174" s="71"/>
      <c r="P174" s="71"/>
      <c r="Q174" s="71"/>
      <c r="R174" s="71"/>
      <c r="S174" s="71"/>
      <c r="T174" s="71">
        <f>J174+I174+H174+G174+K174+L174+M174+N174+O174+P174+Q174+R174+S174</f>
        <v>1761000</v>
      </c>
      <c r="U174" s="69">
        <v>1761000</v>
      </c>
      <c r="V174" s="37">
        <v>1761000</v>
      </c>
      <c r="W174" s="22">
        <v>1761000</v>
      </c>
    </row>
    <row r="175" spans="1:23" ht="25.5" outlineLevel="2">
      <c r="A175" s="9" t="s">
        <v>521</v>
      </c>
      <c r="B175" s="35" t="s">
        <v>436</v>
      </c>
      <c r="C175" s="35" t="s">
        <v>459</v>
      </c>
      <c r="D175" s="35" t="s">
        <v>494</v>
      </c>
      <c r="E175" s="35"/>
      <c r="F175" s="35"/>
      <c r="G175" s="36"/>
      <c r="H175" s="36"/>
      <c r="I175" s="36"/>
      <c r="J175" s="18">
        <f>J176+J189+J194</f>
        <v>26330180.27</v>
      </c>
      <c r="K175" s="18">
        <f>K176+K189+K194</f>
        <v>1264904</v>
      </c>
      <c r="L175" s="58">
        <f aca="true" t="shared" si="31" ref="L175:T175">L176+L189+L194+L184</f>
        <v>4505323.92</v>
      </c>
      <c r="M175" s="92">
        <f t="shared" si="31"/>
        <v>36449436.65</v>
      </c>
      <c r="N175" s="71">
        <f t="shared" si="31"/>
        <v>1717192</v>
      </c>
      <c r="O175" s="71">
        <f t="shared" si="31"/>
        <v>56863.98</v>
      </c>
      <c r="P175" s="71">
        <f t="shared" si="31"/>
        <v>11700779.33</v>
      </c>
      <c r="Q175" s="71">
        <f t="shared" si="31"/>
        <v>10162045</v>
      </c>
      <c r="R175" s="71">
        <f t="shared" si="31"/>
        <v>10800000</v>
      </c>
      <c r="S175" s="71">
        <f t="shared" si="31"/>
        <v>1023187</v>
      </c>
      <c r="T175" s="71">
        <f t="shared" si="31"/>
        <v>136029412.15</v>
      </c>
      <c r="U175" s="69">
        <f>U176+U189+U194</f>
        <v>77666700</v>
      </c>
      <c r="V175" s="37">
        <f>V176+V189+V194</f>
        <v>22622800</v>
      </c>
      <c r="W175" s="22">
        <f>W176+W189+W194</f>
        <v>22622800</v>
      </c>
    </row>
    <row r="176" spans="1:23" ht="15" outlineLevel="3">
      <c r="A176" s="9" t="s">
        <v>522</v>
      </c>
      <c r="B176" s="35" t="s">
        <v>436</v>
      </c>
      <c r="C176" s="35" t="s">
        <v>459</v>
      </c>
      <c r="D176" s="35" t="s">
        <v>494</v>
      </c>
      <c r="E176" s="35" t="s">
        <v>523</v>
      </c>
      <c r="F176" s="35"/>
      <c r="G176" s="36"/>
      <c r="H176" s="36"/>
      <c r="I176" s="36"/>
      <c r="J176" s="18">
        <f>J177</f>
        <v>24967400</v>
      </c>
      <c r="K176" s="18"/>
      <c r="L176" s="58"/>
      <c r="M176" s="92">
        <f>M177</f>
        <v>26234380</v>
      </c>
      <c r="N176" s="71"/>
      <c r="O176" s="71"/>
      <c r="P176" s="71"/>
      <c r="Q176" s="71"/>
      <c r="R176" s="71"/>
      <c r="S176" s="71"/>
      <c r="T176" s="71">
        <f>T177</f>
        <v>51201780</v>
      </c>
      <c r="U176" s="69">
        <f aca="true" t="shared" si="32" ref="U176:W179">U177</f>
        <v>13627700</v>
      </c>
      <c r="V176" s="37">
        <f t="shared" si="32"/>
        <v>0</v>
      </c>
      <c r="W176" s="22">
        <f t="shared" si="32"/>
        <v>0</v>
      </c>
    </row>
    <row r="177" spans="1:23" ht="25.5" outlineLevel="4">
      <c r="A177" s="9" t="s">
        <v>524</v>
      </c>
      <c r="B177" s="35" t="s">
        <v>436</v>
      </c>
      <c r="C177" s="35" t="s">
        <v>459</v>
      </c>
      <c r="D177" s="35" t="s">
        <v>494</v>
      </c>
      <c r="E177" s="35" t="s">
        <v>525</v>
      </c>
      <c r="F177" s="35"/>
      <c r="G177" s="36"/>
      <c r="H177" s="36"/>
      <c r="I177" s="36"/>
      <c r="J177" s="18">
        <f>J178+J181</f>
        <v>24967400</v>
      </c>
      <c r="K177" s="18"/>
      <c r="L177" s="58"/>
      <c r="M177" s="92">
        <f>M178+M181</f>
        <v>26234380</v>
      </c>
      <c r="N177" s="71"/>
      <c r="O177" s="71"/>
      <c r="P177" s="71"/>
      <c r="Q177" s="71"/>
      <c r="R177" s="71"/>
      <c r="S177" s="71"/>
      <c r="T177" s="71">
        <f>T178+T181</f>
        <v>51201780</v>
      </c>
      <c r="U177" s="69">
        <f t="shared" si="32"/>
        <v>13627700</v>
      </c>
      <c r="V177" s="37">
        <f t="shared" si="32"/>
        <v>0</v>
      </c>
      <c r="W177" s="22">
        <f t="shared" si="32"/>
        <v>0</v>
      </c>
    </row>
    <row r="178" spans="1:23" ht="51" outlineLevel="5">
      <c r="A178" s="9" t="s">
        <v>526</v>
      </c>
      <c r="B178" s="35" t="s">
        <v>436</v>
      </c>
      <c r="C178" s="35" t="s">
        <v>459</v>
      </c>
      <c r="D178" s="35" t="s">
        <v>494</v>
      </c>
      <c r="E178" s="35" t="s">
        <v>527</v>
      </c>
      <c r="F178" s="35"/>
      <c r="G178" s="36"/>
      <c r="H178" s="36"/>
      <c r="I178" s="36"/>
      <c r="J178" s="18">
        <f>J179</f>
        <v>13627700</v>
      </c>
      <c r="K178" s="18"/>
      <c r="L178" s="58"/>
      <c r="M178" s="92">
        <f>M179</f>
        <v>26234380</v>
      </c>
      <c r="N178" s="71"/>
      <c r="O178" s="71"/>
      <c r="P178" s="71"/>
      <c r="Q178" s="71"/>
      <c r="R178" s="71"/>
      <c r="S178" s="71"/>
      <c r="T178" s="71">
        <f>T179</f>
        <v>39862080</v>
      </c>
      <c r="U178" s="69">
        <f t="shared" si="32"/>
        <v>13627700</v>
      </c>
      <c r="V178" s="37">
        <f t="shared" si="32"/>
        <v>0</v>
      </c>
      <c r="W178" s="22">
        <f t="shared" si="32"/>
        <v>0</v>
      </c>
    </row>
    <row r="179" spans="1:23" ht="25.5" outlineLevel="5">
      <c r="A179" s="39" t="s">
        <v>401</v>
      </c>
      <c r="B179" s="35" t="s">
        <v>436</v>
      </c>
      <c r="C179" s="35" t="s">
        <v>459</v>
      </c>
      <c r="D179" s="35" t="s">
        <v>494</v>
      </c>
      <c r="E179" s="35" t="s">
        <v>527</v>
      </c>
      <c r="F179" s="35" t="s">
        <v>179</v>
      </c>
      <c r="G179" s="36"/>
      <c r="H179" s="36"/>
      <c r="I179" s="36"/>
      <c r="J179" s="18">
        <f>J180</f>
        <v>13627700</v>
      </c>
      <c r="K179" s="18"/>
      <c r="L179" s="58"/>
      <c r="M179" s="92">
        <f>M180</f>
        <v>26234380</v>
      </c>
      <c r="N179" s="71"/>
      <c r="O179" s="71"/>
      <c r="P179" s="71"/>
      <c r="Q179" s="71"/>
      <c r="R179" s="71"/>
      <c r="S179" s="71"/>
      <c r="T179" s="71">
        <f>T180</f>
        <v>39862080</v>
      </c>
      <c r="U179" s="69">
        <f t="shared" si="32"/>
        <v>13627700</v>
      </c>
      <c r="V179" s="37">
        <f t="shared" si="32"/>
        <v>0</v>
      </c>
      <c r="W179" s="22">
        <f t="shared" si="32"/>
        <v>0</v>
      </c>
    </row>
    <row r="180" spans="1:23" ht="25.5" outlineLevel="6">
      <c r="A180" s="9" t="s">
        <v>528</v>
      </c>
      <c r="B180" s="35" t="s">
        <v>436</v>
      </c>
      <c r="C180" s="35" t="s">
        <v>459</v>
      </c>
      <c r="D180" s="35" t="s">
        <v>494</v>
      </c>
      <c r="E180" s="35" t="s">
        <v>527</v>
      </c>
      <c r="F180" s="35" t="s">
        <v>529</v>
      </c>
      <c r="G180" s="36"/>
      <c r="H180" s="36"/>
      <c r="I180" s="36"/>
      <c r="J180" s="18">
        <v>13627700</v>
      </c>
      <c r="K180" s="18"/>
      <c r="L180" s="58"/>
      <c r="M180" s="92">
        <v>26234380</v>
      </c>
      <c r="N180" s="71"/>
      <c r="O180" s="71"/>
      <c r="P180" s="71"/>
      <c r="Q180" s="71"/>
      <c r="R180" s="71"/>
      <c r="S180" s="71"/>
      <c r="T180" s="71">
        <f>J180+I180+H180+G180+K180+L180+M180+N180+O180+P180+Q180+R180+S180</f>
        <v>39862080</v>
      </c>
      <c r="U180" s="69">
        <v>13627700</v>
      </c>
      <c r="V180" s="37">
        <v>0</v>
      </c>
      <c r="W180" s="22">
        <v>0</v>
      </c>
    </row>
    <row r="181" spans="1:23" ht="38.25" outlineLevel="6">
      <c r="A181" s="9" t="s">
        <v>272</v>
      </c>
      <c r="B181" s="35" t="s">
        <v>436</v>
      </c>
      <c r="C181" s="35" t="s">
        <v>459</v>
      </c>
      <c r="D181" s="35" t="s">
        <v>494</v>
      </c>
      <c r="E181" s="35" t="s">
        <v>425</v>
      </c>
      <c r="F181" s="35"/>
      <c r="G181" s="36"/>
      <c r="H181" s="36"/>
      <c r="I181" s="36"/>
      <c r="J181" s="18">
        <f>J182</f>
        <v>11339700</v>
      </c>
      <c r="K181" s="18"/>
      <c r="L181" s="58"/>
      <c r="M181" s="92"/>
      <c r="N181" s="71"/>
      <c r="O181" s="71"/>
      <c r="P181" s="71"/>
      <c r="Q181" s="71"/>
      <c r="R181" s="71"/>
      <c r="S181" s="71"/>
      <c r="T181" s="71">
        <f>T182</f>
        <v>11339700</v>
      </c>
      <c r="U181" s="69"/>
      <c r="V181" s="37"/>
      <c r="W181" s="22"/>
    </row>
    <row r="182" spans="1:23" ht="25.5" outlineLevel="6">
      <c r="A182" s="39" t="s">
        <v>401</v>
      </c>
      <c r="B182" s="35" t="s">
        <v>436</v>
      </c>
      <c r="C182" s="35" t="s">
        <v>459</v>
      </c>
      <c r="D182" s="35" t="s">
        <v>494</v>
      </c>
      <c r="E182" s="35" t="s">
        <v>425</v>
      </c>
      <c r="F182" s="35" t="s">
        <v>179</v>
      </c>
      <c r="G182" s="36"/>
      <c r="H182" s="36"/>
      <c r="I182" s="36"/>
      <c r="J182" s="18">
        <f>J183</f>
        <v>11339700</v>
      </c>
      <c r="K182" s="18"/>
      <c r="L182" s="58"/>
      <c r="M182" s="92"/>
      <c r="N182" s="71"/>
      <c r="O182" s="71"/>
      <c r="P182" s="71"/>
      <c r="Q182" s="71"/>
      <c r="R182" s="71"/>
      <c r="S182" s="71"/>
      <c r="T182" s="71">
        <f>T183</f>
        <v>11339700</v>
      </c>
      <c r="U182" s="69"/>
      <c r="V182" s="37"/>
      <c r="W182" s="22"/>
    </row>
    <row r="183" spans="1:23" ht="25.5" outlineLevel="6">
      <c r="A183" s="9" t="s">
        <v>528</v>
      </c>
      <c r="B183" s="35" t="s">
        <v>436</v>
      </c>
      <c r="C183" s="35" t="s">
        <v>459</v>
      </c>
      <c r="D183" s="35" t="s">
        <v>494</v>
      </c>
      <c r="E183" s="35" t="s">
        <v>425</v>
      </c>
      <c r="F183" s="35" t="s">
        <v>529</v>
      </c>
      <c r="G183" s="36"/>
      <c r="H183" s="36"/>
      <c r="I183" s="36"/>
      <c r="J183" s="18">
        <v>11339700</v>
      </c>
      <c r="K183" s="18"/>
      <c r="L183" s="58"/>
      <c r="M183" s="92"/>
      <c r="N183" s="71"/>
      <c r="O183" s="71"/>
      <c r="P183" s="71"/>
      <c r="Q183" s="71"/>
      <c r="R183" s="71"/>
      <c r="S183" s="71"/>
      <c r="T183" s="71">
        <f>J183+I183+H183+G183+K183+L183+M183+N183+O183+P183+Q183+R183+S183</f>
        <v>11339700</v>
      </c>
      <c r="U183" s="69"/>
      <c r="V183" s="37"/>
      <c r="W183" s="22"/>
    </row>
    <row r="184" spans="1:23" ht="25.5" outlineLevel="6">
      <c r="A184" s="9" t="s">
        <v>685</v>
      </c>
      <c r="B184" s="35" t="s">
        <v>436</v>
      </c>
      <c r="C184" s="35" t="s">
        <v>459</v>
      </c>
      <c r="D184" s="35" t="s">
        <v>494</v>
      </c>
      <c r="E184" s="35" t="s">
        <v>686</v>
      </c>
      <c r="F184" s="35"/>
      <c r="G184" s="36"/>
      <c r="H184" s="36"/>
      <c r="I184" s="36"/>
      <c r="J184" s="18"/>
      <c r="K184" s="18"/>
      <c r="L184" s="58">
        <f>L185</f>
        <v>4334200</v>
      </c>
      <c r="M184" s="92"/>
      <c r="N184" s="71"/>
      <c r="O184" s="71"/>
      <c r="P184" s="71"/>
      <c r="Q184" s="71"/>
      <c r="R184" s="71"/>
      <c r="S184" s="71"/>
      <c r="T184" s="71">
        <f>T185</f>
        <v>4334200</v>
      </c>
      <c r="U184" s="69"/>
      <c r="V184" s="37"/>
      <c r="W184" s="22"/>
    </row>
    <row r="185" spans="1:23" ht="15" outlineLevel="6">
      <c r="A185" s="9" t="s">
        <v>478</v>
      </c>
      <c r="B185" s="35" t="s">
        <v>436</v>
      </c>
      <c r="C185" s="35" t="s">
        <v>459</v>
      </c>
      <c r="D185" s="35" t="s">
        <v>494</v>
      </c>
      <c r="E185" s="35" t="s">
        <v>479</v>
      </c>
      <c r="F185" s="35"/>
      <c r="G185" s="36"/>
      <c r="H185" s="36"/>
      <c r="I185" s="36"/>
      <c r="J185" s="18"/>
      <c r="K185" s="18"/>
      <c r="L185" s="58">
        <f>L186</f>
        <v>4334200</v>
      </c>
      <c r="M185" s="92"/>
      <c r="N185" s="71"/>
      <c r="O185" s="71"/>
      <c r="P185" s="71"/>
      <c r="Q185" s="71"/>
      <c r="R185" s="71"/>
      <c r="S185" s="71"/>
      <c r="T185" s="71">
        <f>T186</f>
        <v>4334200</v>
      </c>
      <c r="U185" s="69"/>
      <c r="V185" s="37"/>
      <c r="W185" s="22"/>
    </row>
    <row r="186" spans="1:23" ht="69" customHeight="1" outlineLevel="6">
      <c r="A186" s="9" t="s">
        <v>152</v>
      </c>
      <c r="B186" s="35" t="s">
        <v>436</v>
      </c>
      <c r="C186" s="35" t="s">
        <v>459</v>
      </c>
      <c r="D186" s="35" t="s">
        <v>494</v>
      </c>
      <c r="E186" s="35" t="s">
        <v>151</v>
      </c>
      <c r="F186" s="35"/>
      <c r="G186" s="36"/>
      <c r="H186" s="36"/>
      <c r="I186" s="36"/>
      <c r="J186" s="18"/>
      <c r="K186" s="18"/>
      <c r="L186" s="58">
        <f>L187</f>
        <v>4334200</v>
      </c>
      <c r="M186" s="92"/>
      <c r="N186" s="71"/>
      <c r="O186" s="71"/>
      <c r="P186" s="71"/>
      <c r="Q186" s="71"/>
      <c r="R186" s="71"/>
      <c r="S186" s="71"/>
      <c r="T186" s="71">
        <f>T187</f>
        <v>4334200</v>
      </c>
      <c r="U186" s="69"/>
      <c r="V186" s="37"/>
      <c r="W186" s="22"/>
    </row>
    <row r="187" spans="1:23" ht="25.5" outlineLevel="6">
      <c r="A187" s="39" t="s">
        <v>401</v>
      </c>
      <c r="B187" s="35" t="s">
        <v>436</v>
      </c>
      <c r="C187" s="35" t="s">
        <v>459</v>
      </c>
      <c r="D187" s="35" t="s">
        <v>494</v>
      </c>
      <c r="E187" s="35" t="s">
        <v>151</v>
      </c>
      <c r="F187" s="35" t="s">
        <v>179</v>
      </c>
      <c r="G187" s="36"/>
      <c r="H187" s="36"/>
      <c r="I187" s="36"/>
      <c r="J187" s="18"/>
      <c r="K187" s="18"/>
      <c r="L187" s="58">
        <f>L188</f>
        <v>4334200</v>
      </c>
      <c r="M187" s="92"/>
      <c r="N187" s="71"/>
      <c r="O187" s="71"/>
      <c r="P187" s="71"/>
      <c r="Q187" s="71"/>
      <c r="R187" s="71"/>
      <c r="S187" s="71"/>
      <c r="T187" s="71">
        <f>T188</f>
        <v>4334200</v>
      </c>
      <c r="U187" s="69"/>
      <c r="V187" s="37"/>
      <c r="W187" s="22"/>
    </row>
    <row r="188" spans="1:23" ht="25.5" outlineLevel="6">
      <c r="A188" s="9" t="s">
        <v>528</v>
      </c>
      <c r="B188" s="35" t="s">
        <v>436</v>
      </c>
      <c r="C188" s="35" t="s">
        <v>459</v>
      </c>
      <c r="D188" s="35" t="s">
        <v>494</v>
      </c>
      <c r="E188" s="35" t="s">
        <v>151</v>
      </c>
      <c r="F188" s="35" t="s">
        <v>529</v>
      </c>
      <c r="G188" s="36"/>
      <c r="H188" s="36"/>
      <c r="I188" s="36"/>
      <c r="J188" s="18"/>
      <c r="K188" s="18"/>
      <c r="L188" s="58">
        <v>4334200</v>
      </c>
      <c r="M188" s="92"/>
      <c r="N188" s="71"/>
      <c r="O188" s="71"/>
      <c r="P188" s="71"/>
      <c r="Q188" s="71"/>
      <c r="R188" s="71"/>
      <c r="S188" s="71"/>
      <c r="T188" s="71">
        <f>J188+I188+H188+G188+K188+L188+M188+N188+O188+P188+Q188+R188+S188</f>
        <v>4334200</v>
      </c>
      <c r="U188" s="69"/>
      <c r="V188" s="37"/>
      <c r="W188" s="22"/>
    </row>
    <row r="189" spans="1:23" ht="15" outlineLevel="3">
      <c r="A189" s="9" t="s">
        <v>530</v>
      </c>
      <c r="B189" s="35" t="s">
        <v>436</v>
      </c>
      <c r="C189" s="35" t="s">
        <v>459</v>
      </c>
      <c r="D189" s="35" t="s">
        <v>494</v>
      </c>
      <c r="E189" s="35" t="s">
        <v>531</v>
      </c>
      <c r="F189" s="35"/>
      <c r="G189" s="36"/>
      <c r="H189" s="36"/>
      <c r="I189" s="36"/>
      <c r="J189" s="18">
        <f>J190</f>
        <v>0</v>
      </c>
      <c r="K189" s="18"/>
      <c r="L189" s="58"/>
      <c r="M189" s="92"/>
      <c r="N189" s="71">
        <f aca="true" t="shared" si="33" ref="N189:W190">N190</f>
        <v>1664392</v>
      </c>
      <c r="O189" s="71"/>
      <c r="P189" s="71"/>
      <c r="Q189" s="71"/>
      <c r="R189" s="71"/>
      <c r="S189" s="71"/>
      <c r="T189" s="71">
        <f t="shared" si="33"/>
        <v>17464392</v>
      </c>
      <c r="U189" s="69">
        <f t="shared" si="33"/>
        <v>31600000</v>
      </c>
      <c r="V189" s="37">
        <f t="shared" si="33"/>
        <v>19211500</v>
      </c>
      <c r="W189" s="22">
        <f t="shared" si="33"/>
        <v>19211500</v>
      </c>
    </row>
    <row r="190" spans="1:23" ht="63.75" outlineLevel="4">
      <c r="A190" s="9" t="s">
        <v>532</v>
      </c>
      <c r="B190" s="35" t="s">
        <v>436</v>
      </c>
      <c r="C190" s="35" t="s">
        <v>459</v>
      </c>
      <c r="D190" s="35" t="s">
        <v>494</v>
      </c>
      <c r="E190" s="35" t="s">
        <v>533</v>
      </c>
      <c r="F190" s="35"/>
      <c r="G190" s="36"/>
      <c r="H190" s="36"/>
      <c r="I190" s="36"/>
      <c r="J190" s="18">
        <f>J191</f>
        <v>0</v>
      </c>
      <c r="K190" s="18"/>
      <c r="L190" s="58"/>
      <c r="M190" s="92"/>
      <c r="N190" s="71">
        <f t="shared" si="33"/>
        <v>1664392</v>
      </c>
      <c r="O190" s="71"/>
      <c r="P190" s="71"/>
      <c r="Q190" s="71"/>
      <c r="R190" s="71"/>
      <c r="S190" s="71"/>
      <c r="T190" s="71">
        <f t="shared" si="33"/>
        <v>17464392</v>
      </c>
      <c r="U190" s="69">
        <f t="shared" si="33"/>
        <v>31600000</v>
      </c>
      <c r="V190" s="37">
        <f t="shared" si="33"/>
        <v>19211500</v>
      </c>
      <c r="W190" s="22">
        <f t="shared" si="33"/>
        <v>19211500</v>
      </c>
    </row>
    <row r="191" spans="1:23" ht="25.5" outlineLevel="4">
      <c r="A191" s="39" t="s">
        <v>401</v>
      </c>
      <c r="B191" s="35" t="s">
        <v>436</v>
      </c>
      <c r="C191" s="35" t="s">
        <v>459</v>
      </c>
      <c r="D191" s="35" t="s">
        <v>494</v>
      </c>
      <c r="E191" s="35" t="s">
        <v>533</v>
      </c>
      <c r="F191" s="35" t="s">
        <v>179</v>
      </c>
      <c r="G191" s="36"/>
      <c r="H191" s="36"/>
      <c r="I191" s="36"/>
      <c r="J191" s="18">
        <f>J192+J193</f>
        <v>0</v>
      </c>
      <c r="K191" s="18"/>
      <c r="L191" s="58"/>
      <c r="M191" s="92"/>
      <c r="N191" s="71">
        <f>N192+N193</f>
        <v>1664392</v>
      </c>
      <c r="O191" s="71"/>
      <c r="P191" s="71"/>
      <c r="Q191" s="71"/>
      <c r="R191" s="71"/>
      <c r="S191" s="71"/>
      <c r="T191" s="71">
        <f>T192+T193</f>
        <v>17464392</v>
      </c>
      <c r="U191" s="69">
        <f>U192+U193</f>
        <v>31600000</v>
      </c>
      <c r="V191" s="37">
        <f>V192+V193</f>
        <v>19211500</v>
      </c>
      <c r="W191" s="22">
        <f>W192+W193</f>
        <v>19211500</v>
      </c>
    </row>
    <row r="192" spans="1:23" ht="25.5" outlineLevel="4">
      <c r="A192" s="39" t="s">
        <v>402</v>
      </c>
      <c r="B192" s="35" t="s">
        <v>436</v>
      </c>
      <c r="C192" s="35" t="s">
        <v>459</v>
      </c>
      <c r="D192" s="35" t="s">
        <v>494</v>
      </c>
      <c r="E192" s="35" t="s">
        <v>533</v>
      </c>
      <c r="F192" s="35" t="s">
        <v>529</v>
      </c>
      <c r="G192" s="36"/>
      <c r="H192" s="36"/>
      <c r="I192" s="36"/>
      <c r="J192" s="18">
        <v>15800000</v>
      </c>
      <c r="K192" s="18"/>
      <c r="L192" s="58"/>
      <c r="M192" s="92"/>
      <c r="N192" s="71">
        <v>1664392</v>
      </c>
      <c r="O192" s="71"/>
      <c r="P192" s="71"/>
      <c r="Q192" s="71"/>
      <c r="R192" s="71"/>
      <c r="S192" s="71"/>
      <c r="T192" s="71">
        <f>J192+I192+H192+G192+K192+L192+M192+N192+O192+P192+Q192+R192+S192</f>
        <v>17464392</v>
      </c>
      <c r="U192" s="69">
        <f>U193</f>
        <v>15800000</v>
      </c>
      <c r="V192" s="37">
        <v>19211500</v>
      </c>
      <c r="W192" s="22">
        <v>19211500</v>
      </c>
    </row>
    <row r="193" spans="1:23" ht="25.5" hidden="1" outlineLevel="6">
      <c r="A193" s="9" t="s">
        <v>450</v>
      </c>
      <c r="B193" s="35" t="s">
        <v>436</v>
      </c>
      <c r="C193" s="35" t="s">
        <v>459</v>
      </c>
      <c r="D193" s="35" t="s">
        <v>494</v>
      </c>
      <c r="E193" s="35" t="s">
        <v>533</v>
      </c>
      <c r="F193" s="35" t="s">
        <v>451</v>
      </c>
      <c r="G193" s="36">
        <v>15800000</v>
      </c>
      <c r="H193" s="36"/>
      <c r="I193" s="36"/>
      <c r="J193" s="18">
        <v>-15800000</v>
      </c>
      <c r="K193" s="18"/>
      <c r="L193" s="58"/>
      <c r="M193" s="92"/>
      <c r="N193" s="71"/>
      <c r="O193" s="71"/>
      <c r="P193" s="71"/>
      <c r="Q193" s="71"/>
      <c r="R193" s="71"/>
      <c r="S193" s="71"/>
      <c r="T193" s="71">
        <f>J193+I193+H193+G193</f>
        <v>0</v>
      </c>
      <c r="U193" s="69">
        <v>15800000</v>
      </c>
      <c r="V193" s="37">
        <v>0</v>
      </c>
      <c r="W193" s="22">
        <v>0</v>
      </c>
    </row>
    <row r="194" spans="1:23" ht="25.5" outlineLevel="3" collapsed="1">
      <c r="A194" s="9" t="s">
        <v>486</v>
      </c>
      <c r="B194" s="35" t="s">
        <v>436</v>
      </c>
      <c r="C194" s="35" t="s">
        <v>459</v>
      </c>
      <c r="D194" s="35" t="s">
        <v>494</v>
      </c>
      <c r="E194" s="35" t="s">
        <v>487</v>
      </c>
      <c r="F194" s="35"/>
      <c r="G194" s="36"/>
      <c r="H194" s="36"/>
      <c r="I194" s="36"/>
      <c r="J194" s="18">
        <f>J195</f>
        <v>1362780.2699999996</v>
      </c>
      <c r="K194" s="18">
        <f aca="true" t="shared" si="34" ref="K194:W195">K195</f>
        <v>1264904</v>
      </c>
      <c r="L194" s="58">
        <f t="shared" si="34"/>
        <v>171123.92</v>
      </c>
      <c r="M194" s="71">
        <f t="shared" si="34"/>
        <v>10215056.65</v>
      </c>
      <c r="N194" s="71">
        <f t="shared" si="34"/>
        <v>52800</v>
      </c>
      <c r="O194" s="71">
        <f t="shared" si="34"/>
        <v>56863.98</v>
      </c>
      <c r="P194" s="71">
        <f t="shared" si="34"/>
        <v>11700779.33</v>
      </c>
      <c r="Q194" s="71">
        <f t="shared" si="34"/>
        <v>10162045</v>
      </c>
      <c r="R194" s="71">
        <f t="shared" si="34"/>
        <v>10800000</v>
      </c>
      <c r="S194" s="71">
        <f t="shared" si="34"/>
        <v>1023187</v>
      </c>
      <c r="T194" s="71">
        <f t="shared" si="34"/>
        <v>63029040.150000006</v>
      </c>
      <c r="U194" s="69">
        <f t="shared" si="34"/>
        <v>32439000</v>
      </c>
      <c r="V194" s="37">
        <f t="shared" si="34"/>
        <v>3411300</v>
      </c>
      <c r="W194" s="22">
        <f t="shared" si="34"/>
        <v>3411300</v>
      </c>
    </row>
    <row r="195" spans="1:23" ht="63.75" outlineLevel="5">
      <c r="A195" s="9" t="s">
        <v>534</v>
      </c>
      <c r="B195" s="35" t="s">
        <v>436</v>
      </c>
      <c r="C195" s="35" t="s">
        <v>459</v>
      </c>
      <c r="D195" s="35" t="s">
        <v>494</v>
      </c>
      <c r="E195" s="35" t="s">
        <v>535</v>
      </c>
      <c r="F195" s="35"/>
      <c r="G195" s="36"/>
      <c r="H195" s="36"/>
      <c r="I195" s="36"/>
      <c r="J195" s="18">
        <f>J196</f>
        <v>1362780.2699999996</v>
      </c>
      <c r="K195" s="18">
        <f t="shared" si="34"/>
        <v>1264904</v>
      </c>
      <c r="L195" s="58">
        <f t="shared" si="34"/>
        <v>171123.92</v>
      </c>
      <c r="M195" s="71">
        <f t="shared" si="34"/>
        <v>10215056.65</v>
      </c>
      <c r="N195" s="71">
        <f t="shared" si="34"/>
        <v>52800</v>
      </c>
      <c r="O195" s="71">
        <f t="shared" si="34"/>
        <v>56863.98</v>
      </c>
      <c r="P195" s="71">
        <f t="shared" si="34"/>
        <v>11700779.33</v>
      </c>
      <c r="Q195" s="71">
        <f t="shared" si="34"/>
        <v>10162045</v>
      </c>
      <c r="R195" s="71">
        <f t="shared" si="34"/>
        <v>10800000</v>
      </c>
      <c r="S195" s="71">
        <f t="shared" si="34"/>
        <v>1023187</v>
      </c>
      <c r="T195" s="71">
        <f t="shared" si="34"/>
        <v>63029040.150000006</v>
      </c>
      <c r="U195" s="69">
        <f t="shared" si="34"/>
        <v>32439000</v>
      </c>
      <c r="V195" s="37">
        <f t="shared" si="34"/>
        <v>3411300</v>
      </c>
      <c r="W195" s="22">
        <f t="shared" si="34"/>
        <v>3411300</v>
      </c>
    </row>
    <row r="196" spans="1:23" ht="25.5" outlineLevel="5">
      <c r="A196" s="39" t="s">
        <v>401</v>
      </c>
      <c r="B196" s="35" t="s">
        <v>436</v>
      </c>
      <c r="C196" s="35" t="s">
        <v>459</v>
      </c>
      <c r="D196" s="35" t="s">
        <v>494</v>
      </c>
      <c r="E196" s="35" t="s">
        <v>535</v>
      </c>
      <c r="F196" s="35" t="s">
        <v>179</v>
      </c>
      <c r="G196" s="36"/>
      <c r="H196" s="36"/>
      <c r="I196" s="36"/>
      <c r="J196" s="18">
        <f>J197+J198</f>
        <v>1362780.2699999996</v>
      </c>
      <c r="K196" s="18">
        <f>K197+K198</f>
        <v>1264904</v>
      </c>
      <c r="L196" s="58">
        <f aca="true" t="shared" si="35" ref="L196:R196">L197+L198</f>
        <v>171123.92</v>
      </c>
      <c r="M196" s="71">
        <f t="shared" si="35"/>
        <v>10215056.65</v>
      </c>
      <c r="N196" s="71">
        <f t="shared" si="35"/>
        <v>52800</v>
      </c>
      <c r="O196" s="71">
        <f t="shared" si="35"/>
        <v>56863.98</v>
      </c>
      <c r="P196" s="71">
        <f t="shared" si="35"/>
        <v>11700779.33</v>
      </c>
      <c r="Q196" s="71">
        <f t="shared" si="35"/>
        <v>10162045</v>
      </c>
      <c r="R196" s="71">
        <f t="shared" si="35"/>
        <v>10800000</v>
      </c>
      <c r="S196" s="71">
        <f>S197+S198</f>
        <v>1023187</v>
      </c>
      <c r="T196" s="71">
        <f>T197+T198</f>
        <v>63029040.150000006</v>
      </c>
      <c r="U196" s="69">
        <f>U197+U198</f>
        <v>32439000</v>
      </c>
      <c r="V196" s="37">
        <f>V197+V198</f>
        <v>3411300</v>
      </c>
      <c r="W196" s="22">
        <f>W197+W198</f>
        <v>3411300</v>
      </c>
    </row>
    <row r="197" spans="1:23" ht="25.5" outlineLevel="5">
      <c r="A197" s="39" t="s">
        <v>402</v>
      </c>
      <c r="B197" s="35" t="s">
        <v>436</v>
      </c>
      <c r="C197" s="35" t="s">
        <v>459</v>
      </c>
      <c r="D197" s="35" t="s">
        <v>494</v>
      </c>
      <c r="E197" s="35" t="s">
        <v>535</v>
      </c>
      <c r="F197" s="35" t="s">
        <v>529</v>
      </c>
      <c r="G197" s="36"/>
      <c r="H197" s="36"/>
      <c r="I197" s="36"/>
      <c r="J197" s="18">
        <v>17582280.27</v>
      </c>
      <c r="K197" s="18">
        <v>1264904</v>
      </c>
      <c r="L197" s="58">
        <v>171123.92</v>
      </c>
      <c r="M197" s="92">
        <v>10215056.65</v>
      </c>
      <c r="N197" s="71">
        <v>52800</v>
      </c>
      <c r="O197" s="71">
        <v>56863.98</v>
      </c>
      <c r="P197" s="71">
        <v>11700779.33</v>
      </c>
      <c r="Q197" s="71">
        <v>10162045</v>
      </c>
      <c r="R197" s="71">
        <v>10800000</v>
      </c>
      <c r="S197" s="71">
        <v>1023187</v>
      </c>
      <c r="T197" s="71">
        <f>J197+I197+H197+G197+K197+L197+M197+N197+O197+P197+Q197+R197+S197</f>
        <v>63029040.150000006</v>
      </c>
      <c r="U197" s="69">
        <f>U198</f>
        <v>16219500</v>
      </c>
      <c r="V197" s="37">
        <v>3411300</v>
      </c>
      <c r="W197" s="22">
        <v>3411300</v>
      </c>
    </row>
    <row r="198" spans="1:23" ht="25.5" hidden="1" outlineLevel="6">
      <c r="A198" s="9" t="s">
        <v>450</v>
      </c>
      <c r="B198" s="35" t="s">
        <v>436</v>
      </c>
      <c r="C198" s="35" t="s">
        <v>459</v>
      </c>
      <c r="D198" s="35" t="s">
        <v>494</v>
      </c>
      <c r="E198" s="35" t="s">
        <v>535</v>
      </c>
      <c r="F198" s="35" t="s">
        <v>451</v>
      </c>
      <c r="G198" s="36">
        <v>5829500</v>
      </c>
      <c r="H198" s="36">
        <v>1490000</v>
      </c>
      <c r="I198" s="36">
        <v>8900000</v>
      </c>
      <c r="J198" s="18">
        <v>-16219500</v>
      </c>
      <c r="K198" s="18"/>
      <c r="L198" s="58"/>
      <c r="M198" s="92"/>
      <c r="N198" s="71"/>
      <c r="O198" s="71"/>
      <c r="P198" s="71"/>
      <c r="Q198" s="71"/>
      <c r="R198" s="71"/>
      <c r="S198" s="71"/>
      <c r="T198" s="71">
        <f>J198+I198+H198+G198</f>
        <v>0</v>
      </c>
      <c r="U198" s="69">
        <v>16219500</v>
      </c>
      <c r="V198" s="37">
        <v>0</v>
      </c>
      <c r="W198" s="22">
        <v>0</v>
      </c>
    </row>
    <row r="199" spans="1:23" ht="25.5" outlineLevel="2" collapsed="1">
      <c r="A199" s="9" t="s">
        <v>536</v>
      </c>
      <c r="B199" s="35" t="s">
        <v>436</v>
      </c>
      <c r="C199" s="35" t="s">
        <v>459</v>
      </c>
      <c r="D199" s="35" t="s">
        <v>537</v>
      </c>
      <c r="E199" s="35"/>
      <c r="F199" s="35"/>
      <c r="G199" s="36"/>
      <c r="H199" s="36"/>
      <c r="I199" s="36"/>
      <c r="J199" s="18"/>
      <c r="K199" s="18"/>
      <c r="L199" s="58"/>
      <c r="M199" s="92">
        <f>M200+M209</f>
        <v>19750</v>
      </c>
      <c r="N199" s="71">
        <f>N200+N209</f>
        <v>-1062000</v>
      </c>
      <c r="O199" s="71"/>
      <c r="P199" s="71"/>
      <c r="Q199" s="71"/>
      <c r="R199" s="71"/>
      <c r="S199" s="134">
        <f>S200+S209</f>
        <v>0</v>
      </c>
      <c r="T199" s="71">
        <f>T200+T209</f>
        <v>230650</v>
      </c>
      <c r="U199" s="69">
        <v>1272900</v>
      </c>
      <c r="V199" s="37">
        <v>1055400</v>
      </c>
      <c r="W199" s="22">
        <v>200900</v>
      </c>
    </row>
    <row r="200" spans="1:23" ht="15" outlineLevel="3">
      <c r="A200" s="9" t="s">
        <v>478</v>
      </c>
      <c r="B200" s="35" t="s">
        <v>436</v>
      </c>
      <c r="C200" s="35" t="s">
        <v>459</v>
      </c>
      <c r="D200" s="35" t="s">
        <v>537</v>
      </c>
      <c r="E200" s="35" t="s">
        <v>479</v>
      </c>
      <c r="F200" s="35"/>
      <c r="G200" s="36"/>
      <c r="H200" s="36"/>
      <c r="I200" s="36"/>
      <c r="J200" s="18">
        <f>J201</f>
        <v>0</v>
      </c>
      <c r="K200" s="18"/>
      <c r="L200" s="58"/>
      <c r="M200" s="92"/>
      <c r="N200" s="71"/>
      <c r="O200" s="71"/>
      <c r="P200" s="71"/>
      <c r="Q200" s="71"/>
      <c r="R200" s="71"/>
      <c r="S200" s="134">
        <f aca="true" t="shared" si="36" ref="S200:W201">S201</f>
        <v>0</v>
      </c>
      <c r="T200" s="71">
        <f t="shared" si="36"/>
        <v>200900</v>
      </c>
      <c r="U200" s="69">
        <f t="shared" si="36"/>
        <v>245100</v>
      </c>
      <c r="V200" s="37">
        <f t="shared" si="36"/>
        <v>200900</v>
      </c>
      <c r="W200" s="22">
        <f t="shared" si="36"/>
        <v>200900</v>
      </c>
    </row>
    <row r="201" spans="1:23" ht="127.5" outlineLevel="4">
      <c r="A201" s="9" t="s">
        <v>480</v>
      </c>
      <c r="B201" s="35" t="s">
        <v>436</v>
      </c>
      <c r="C201" s="35" t="s">
        <v>459</v>
      </c>
      <c r="D201" s="35" t="s">
        <v>537</v>
      </c>
      <c r="E201" s="35" t="s">
        <v>481</v>
      </c>
      <c r="F201" s="35"/>
      <c r="G201" s="36"/>
      <c r="H201" s="36"/>
      <c r="I201" s="36"/>
      <c r="J201" s="18">
        <f>J202</f>
        <v>0</v>
      </c>
      <c r="K201" s="18"/>
      <c r="L201" s="58"/>
      <c r="M201" s="92"/>
      <c r="N201" s="71"/>
      <c r="O201" s="71"/>
      <c r="P201" s="71"/>
      <c r="Q201" s="71"/>
      <c r="R201" s="71"/>
      <c r="S201" s="134">
        <f t="shared" si="36"/>
        <v>0</v>
      </c>
      <c r="T201" s="71">
        <f t="shared" si="36"/>
        <v>200900</v>
      </c>
      <c r="U201" s="69">
        <f t="shared" si="36"/>
        <v>245100</v>
      </c>
      <c r="V201" s="37">
        <f t="shared" si="36"/>
        <v>200900</v>
      </c>
      <c r="W201" s="22">
        <f t="shared" si="36"/>
        <v>200900</v>
      </c>
    </row>
    <row r="202" spans="1:23" ht="51" outlineLevel="5">
      <c r="A202" s="9" t="s">
        <v>538</v>
      </c>
      <c r="B202" s="35" t="s">
        <v>436</v>
      </c>
      <c r="C202" s="35" t="s">
        <v>459</v>
      </c>
      <c r="D202" s="35" t="s">
        <v>537</v>
      </c>
      <c r="E202" s="35" t="s">
        <v>539</v>
      </c>
      <c r="F202" s="35"/>
      <c r="G202" s="36"/>
      <c r="H202" s="36"/>
      <c r="I202" s="36"/>
      <c r="J202" s="18">
        <f>J203+J206</f>
        <v>0</v>
      </c>
      <c r="K202" s="18"/>
      <c r="L202" s="58"/>
      <c r="M202" s="92"/>
      <c r="N202" s="71"/>
      <c r="O202" s="71"/>
      <c r="P202" s="71"/>
      <c r="Q202" s="71"/>
      <c r="R202" s="71"/>
      <c r="S202" s="134">
        <f>S203+S206</f>
        <v>0</v>
      </c>
      <c r="T202" s="71">
        <f>T203+T206</f>
        <v>200900</v>
      </c>
      <c r="U202" s="69">
        <f>U203+U206</f>
        <v>245100</v>
      </c>
      <c r="V202" s="37">
        <f>V203+V206</f>
        <v>200900</v>
      </c>
      <c r="W202" s="22">
        <f>W203+W206</f>
        <v>200900</v>
      </c>
    </row>
    <row r="203" spans="1:23" ht="51" outlineLevel="5">
      <c r="A203" s="38" t="s">
        <v>400</v>
      </c>
      <c r="B203" s="35" t="s">
        <v>436</v>
      </c>
      <c r="C203" s="35" t="s">
        <v>459</v>
      </c>
      <c r="D203" s="35" t="s">
        <v>537</v>
      </c>
      <c r="E203" s="35" t="s">
        <v>539</v>
      </c>
      <c r="F203" s="35" t="s">
        <v>178</v>
      </c>
      <c r="G203" s="36"/>
      <c r="H203" s="36"/>
      <c r="I203" s="36"/>
      <c r="J203" s="18"/>
      <c r="K203" s="18"/>
      <c r="L203" s="58"/>
      <c r="M203" s="92"/>
      <c r="N203" s="71"/>
      <c r="O203" s="71"/>
      <c r="P203" s="71"/>
      <c r="Q203" s="71"/>
      <c r="R203" s="71"/>
      <c r="S203" s="71">
        <f aca="true" t="shared" si="37" ref="S203:W204">S204</f>
        <v>10191</v>
      </c>
      <c r="T203" s="71">
        <f t="shared" si="37"/>
        <v>166891</v>
      </c>
      <c r="U203" s="71">
        <f t="shared" si="37"/>
        <v>156700</v>
      </c>
      <c r="V203" s="19">
        <f t="shared" si="37"/>
        <v>156700</v>
      </c>
      <c r="W203" s="19">
        <f t="shared" si="37"/>
        <v>156700</v>
      </c>
    </row>
    <row r="204" spans="1:23" ht="25.5" outlineLevel="5">
      <c r="A204" s="38" t="s">
        <v>160</v>
      </c>
      <c r="B204" s="35" t="s">
        <v>436</v>
      </c>
      <c r="C204" s="35" t="s">
        <v>459</v>
      </c>
      <c r="D204" s="35" t="s">
        <v>537</v>
      </c>
      <c r="E204" s="35" t="s">
        <v>539</v>
      </c>
      <c r="F204" s="35" t="s">
        <v>158</v>
      </c>
      <c r="G204" s="36"/>
      <c r="H204" s="36"/>
      <c r="I204" s="36"/>
      <c r="J204" s="18"/>
      <c r="K204" s="18"/>
      <c r="L204" s="58"/>
      <c r="M204" s="92"/>
      <c r="N204" s="71"/>
      <c r="O204" s="71"/>
      <c r="P204" s="71"/>
      <c r="Q204" s="71"/>
      <c r="R204" s="71"/>
      <c r="S204" s="71">
        <f t="shared" si="37"/>
        <v>10191</v>
      </c>
      <c r="T204" s="71">
        <f t="shared" si="37"/>
        <v>166891</v>
      </c>
      <c r="U204" s="71">
        <f t="shared" si="37"/>
        <v>156700</v>
      </c>
      <c r="V204" s="19">
        <f t="shared" si="37"/>
        <v>156700</v>
      </c>
      <c r="W204" s="19">
        <f t="shared" si="37"/>
        <v>156700</v>
      </c>
    </row>
    <row r="205" spans="1:23" ht="25.5" outlineLevel="6">
      <c r="A205" s="9" t="s">
        <v>446</v>
      </c>
      <c r="B205" s="35" t="s">
        <v>436</v>
      </c>
      <c r="C205" s="35" t="s">
        <v>459</v>
      </c>
      <c r="D205" s="35" t="s">
        <v>537</v>
      </c>
      <c r="E205" s="35" t="s">
        <v>539</v>
      </c>
      <c r="F205" s="35" t="s">
        <v>447</v>
      </c>
      <c r="G205" s="36">
        <v>156700</v>
      </c>
      <c r="H205" s="36"/>
      <c r="I205" s="36"/>
      <c r="J205" s="18"/>
      <c r="K205" s="18"/>
      <c r="L205" s="58"/>
      <c r="M205" s="92"/>
      <c r="N205" s="71"/>
      <c r="O205" s="71"/>
      <c r="P205" s="71"/>
      <c r="Q205" s="71"/>
      <c r="R205" s="71"/>
      <c r="S205" s="71">
        <v>10191</v>
      </c>
      <c r="T205" s="71">
        <f>J205+I205+H205+G205+K205+L205+M205+N205+O205+P205+Q205+R205+S205</f>
        <v>166891</v>
      </c>
      <c r="U205" s="69">
        <v>156700</v>
      </c>
      <c r="V205" s="37">
        <v>156700</v>
      </c>
      <c r="W205" s="22">
        <v>156700</v>
      </c>
    </row>
    <row r="206" spans="1:23" ht="25.5" outlineLevel="6">
      <c r="A206" s="39" t="s">
        <v>401</v>
      </c>
      <c r="B206" s="35" t="s">
        <v>436</v>
      </c>
      <c r="C206" s="35" t="s">
        <v>459</v>
      </c>
      <c r="D206" s="35" t="s">
        <v>537</v>
      </c>
      <c r="E206" s="35" t="s">
        <v>539</v>
      </c>
      <c r="F206" s="35" t="s">
        <v>179</v>
      </c>
      <c r="G206" s="36"/>
      <c r="H206" s="36"/>
      <c r="I206" s="36"/>
      <c r="J206" s="18">
        <f>J207+J208</f>
        <v>0</v>
      </c>
      <c r="K206" s="18"/>
      <c r="L206" s="58"/>
      <c r="M206" s="92"/>
      <c r="N206" s="71"/>
      <c r="O206" s="71"/>
      <c r="P206" s="71"/>
      <c r="Q206" s="71"/>
      <c r="R206" s="71"/>
      <c r="S206" s="71">
        <f>S207+S208</f>
        <v>-10191</v>
      </c>
      <c r="T206" s="71">
        <f>T207+T208</f>
        <v>34009</v>
      </c>
      <c r="U206" s="69">
        <f>U207+U208</f>
        <v>88400</v>
      </c>
      <c r="V206" s="37">
        <f>V207+V208</f>
        <v>44200</v>
      </c>
      <c r="W206" s="22">
        <f>W207+W208</f>
        <v>44200</v>
      </c>
    </row>
    <row r="207" spans="1:23" ht="25.5" outlineLevel="6">
      <c r="A207" s="39" t="s">
        <v>402</v>
      </c>
      <c r="B207" s="35" t="s">
        <v>436</v>
      </c>
      <c r="C207" s="35" t="s">
        <v>459</v>
      </c>
      <c r="D207" s="35" t="s">
        <v>537</v>
      </c>
      <c r="E207" s="35" t="s">
        <v>539</v>
      </c>
      <c r="F207" s="35" t="s">
        <v>529</v>
      </c>
      <c r="G207" s="36"/>
      <c r="H207" s="36"/>
      <c r="I207" s="36"/>
      <c r="J207" s="18">
        <v>44200</v>
      </c>
      <c r="K207" s="18"/>
      <c r="L207" s="58"/>
      <c r="M207" s="92"/>
      <c r="N207" s="71"/>
      <c r="O207" s="71"/>
      <c r="P207" s="71"/>
      <c r="Q207" s="71"/>
      <c r="R207" s="71"/>
      <c r="S207" s="71">
        <v>-10191</v>
      </c>
      <c r="T207" s="71">
        <f>J207+I207+H207+G207+K207+L207+M207+N207+O207+P207+Q207+R207+S207</f>
        <v>34009</v>
      </c>
      <c r="U207" s="69">
        <f>U208</f>
        <v>44200</v>
      </c>
      <c r="V207" s="37">
        <v>44200</v>
      </c>
      <c r="W207" s="22">
        <v>44200</v>
      </c>
    </row>
    <row r="208" spans="1:23" ht="25.5" hidden="1" outlineLevel="6">
      <c r="A208" s="9" t="s">
        <v>450</v>
      </c>
      <c r="B208" s="35" t="s">
        <v>436</v>
      </c>
      <c r="C208" s="35" t="s">
        <v>459</v>
      </c>
      <c r="D208" s="35" t="s">
        <v>537</v>
      </c>
      <c r="E208" s="35" t="s">
        <v>539</v>
      </c>
      <c r="F208" s="35" t="s">
        <v>451</v>
      </c>
      <c r="G208" s="36">
        <v>44200</v>
      </c>
      <c r="H208" s="36"/>
      <c r="I208" s="36"/>
      <c r="J208" s="18">
        <v>-44200</v>
      </c>
      <c r="K208" s="18"/>
      <c r="L208" s="58"/>
      <c r="M208" s="92"/>
      <c r="N208" s="71"/>
      <c r="O208" s="71"/>
      <c r="P208" s="71"/>
      <c r="Q208" s="71"/>
      <c r="R208" s="71"/>
      <c r="S208" s="71"/>
      <c r="T208" s="71">
        <f>J208+I208+H208+G208</f>
        <v>0</v>
      </c>
      <c r="U208" s="69">
        <v>44200</v>
      </c>
      <c r="V208" s="37">
        <v>0</v>
      </c>
      <c r="W208" s="22">
        <v>0</v>
      </c>
    </row>
    <row r="209" spans="1:23" ht="25.5" outlineLevel="3" collapsed="1">
      <c r="A209" s="9" t="s">
        <v>486</v>
      </c>
      <c r="B209" s="35" t="s">
        <v>436</v>
      </c>
      <c r="C209" s="35" t="s">
        <v>459</v>
      </c>
      <c r="D209" s="35" t="s">
        <v>537</v>
      </c>
      <c r="E209" s="35" t="s">
        <v>487</v>
      </c>
      <c r="F209" s="35"/>
      <c r="G209" s="36"/>
      <c r="H209" s="36"/>
      <c r="I209" s="36"/>
      <c r="J209" s="18">
        <f>J210+J214</f>
        <v>0</v>
      </c>
      <c r="K209" s="18"/>
      <c r="L209" s="58"/>
      <c r="M209" s="92">
        <f aca="true" t="shared" si="38" ref="M209:W209">M210+M214</f>
        <v>19750</v>
      </c>
      <c r="N209" s="71">
        <f t="shared" si="38"/>
        <v>-1062000</v>
      </c>
      <c r="O209" s="71"/>
      <c r="P209" s="71"/>
      <c r="Q209" s="71"/>
      <c r="R209" s="71"/>
      <c r="S209" s="71"/>
      <c r="T209" s="71">
        <f t="shared" si="38"/>
        <v>29750</v>
      </c>
      <c r="U209" s="69">
        <f t="shared" si="38"/>
        <v>2144000</v>
      </c>
      <c r="V209" s="37">
        <f t="shared" si="38"/>
        <v>854500</v>
      </c>
      <c r="W209" s="22">
        <f t="shared" si="38"/>
        <v>0</v>
      </c>
    </row>
    <row r="210" spans="1:23" ht="51" outlineLevel="5">
      <c r="A210" s="9" t="s">
        <v>540</v>
      </c>
      <c r="B210" s="35" t="s">
        <v>436</v>
      </c>
      <c r="C210" s="35" t="s">
        <v>459</v>
      </c>
      <c r="D210" s="35" t="s">
        <v>537</v>
      </c>
      <c r="E210" s="35" t="s">
        <v>541</v>
      </c>
      <c r="F210" s="35"/>
      <c r="G210" s="36"/>
      <c r="H210" s="36"/>
      <c r="I210" s="36"/>
      <c r="J210" s="18">
        <f>J211</f>
        <v>0</v>
      </c>
      <c r="K210" s="18"/>
      <c r="L210" s="58"/>
      <c r="M210" s="92"/>
      <c r="N210" s="71"/>
      <c r="O210" s="71"/>
      <c r="P210" s="71"/>
      <c r="Q210" s="71"/>
      <c r="R210" s="71"/>
      <c r="S210" s="71"/>
      <c r="T210" s="71">
        <f>T211</f>
        <v>10000</v>
      </c>
      <c r="U210" s="69">
        <f>U211</f>
        <v>20000</v>
      </c>
      <c r="V210" s="37">
        <f>V211</f>
        <v>10000</v>
      </c>
      <c r="W210" s="22">
        <f>W211</f>
        <v>0</v>
      </c>
    </row>
    <row r="211" spans="1:23" ht="25.5" outlineLevel="5">
      <c r="A211" s="39" t="s">
        <v>401</v>
      </c>
      <c r="B211" s="35" t="s">
        <v>436</v>
      </c>
      <c r="C211" s="35" t="s">
        <v>459</v>
      </c>
      <c r="D211" s="35" t="s">
        <v>537</v>
      </c>
      <c r="E211" s="35" t="s">
        <v>541</v>
      </c>
      <c r="F211" s="35" t="s">
        <v>179</v>
      </c>
      <c r="G211" s="36"/>
      <c r="H211" s="36"/>
      <c r="I211" s="36"/>
      <c r="J211" s="18">
        <f>J212+J213</f>
        <v>0</v>
      </c>
      <c r="K211" s="18"/>
      <c r="L211" s="58"/>
      <c r="M211" s="92"/>
      <c r="N211" s="71"/>
      <c r="O211" s="71"/>
      <c r="P211" s="71"/>
      <c r="Q211" s="71"/>
      <c r="R211" s="71"/>
      <c r="S211" s="71"/>
      <c r="T211" s="71">
        <f>T212+T213</f>
        <v>10000</v>
      </c>
      <c r="U211" s="69">
        <f>U212+U213</f>
        <v>20000</v>
      </c>
      <c r="V211" s="37">
        <f>V212+V213</f>
        <v>10000</v>
      </c>
      <c r="W211" s="22">
        <f>W212+W213</f>
        <v>0</v>
      </c>
    </row>
    <row r="212" spans="1:23" ht="25.5" outlineLevel="5">
      <c r="A212" s="39" t="s">
        <v>402</v>
      </c>
      <c r="B212" s="35" t="s">
        <v>436</v>
      </c>
      <c r="C212" s="35" t="s">
        <v>459</v>
      </c>
      <c r="D212" s="35" t="s">
        <v>537</v>
      </c>
      <c r="E212" s="35" t="s">
        <v>541</v>
      </c>
      <c r="F212" s="35" t="s">
        <v>529</v>
      </c>
      <c r="G212" s="36"/>
      <c r="H212" s="36"/>
      <c r="I212" s="36"/>
      <c r="J212" s="18">
        <v>10000</v>
      </c>
      <c r="K212" s="18"/>
      <c r="L212" s="58"/>
      <c r="M212" s="92"/>
      <c r="N212" s="71"/>
      <c r="O212" s="71"/>
      <c r="P212" s="71"/>
      <c r="Q212" s="71"/>
      <c r="R212" s="71"/>
      <c r="S212" s="71"/>
      <c r="T212" s="71">
        <f>J212+I212+H212+G212+K212+L212+M212+N212+O212+P212+Q212+R212+S212</f>
        <v>10000</v>
      </c>
      <c r="U212" s="69">
        <f>U213</f>
        <v>10000</v>
      </c>
      <c r="V212" s="37">
        <v>10000</v>
      </c>
      <c r="W212" s="22">
        <f>W213</f>
        <v>0</v>
      </c>
    </row>
    <row r="213" spans="1:23" ht="25.5" hidden="1" outlineLevel="6">
      <c r="A213" s="9" t="s">
        <v>450</v>
      </c>
      <c r="B213" s="35" t="s">
        <v>436</v>
      </c>
      <c r="C213" s="35" t="s">
        <v>459</v>
      </c>
      <c r="D213" s="35" t="s">
        <v>537</v>
      </c>
      <c r="E213" s="35" t="s">
        <v>541</v>
      </c>
      <c r="F213" s="35" t="s">
        <v>451</v>
      </c>
      <c r="G213" s="36">
        <v>10000</v>
      </c>
      <c r="H213" s="36"/>
      <c r="I213" s="36"/>
      <c r="J213" s="18">
        <v>-10000</v>
      </c>
      <c r="K213" s="18"/>
      <c r="L213" s="58"/>
      <c r="M213" s="92"/>
      <c r="N213" s="71"/>
      <c r="O213" s="71"/>
      <c r="P213" s="71"/>
      <c r="Q213" s="71"/>
      <c r="R213" s="71"/>
      <c r="S213" s="71"/>
      <c r="T213" s="71">
        <f>J213+I213+H213+G213</f>
        <v>0</v>
      </c>
      <c r="U213" s="69">
        <v>10000</v>
      </c>
      <c r="V213" s="37">
        <v>0</v>
      </c>
      <c r="W213" s="22">
        <v>0</v>
      </c>
    </row>
    <row r="214" spans="1:23" ht="76.5" outlineLevel="5" collapsed="1">
      <c r="A214" s="9" t="s">
        <v>542</v>
      </c>
      <c r="B214" s="35" t="s">
        <v>436</v>
      </c>
      <c r="C214" s="35" t="s">
        <v>459</v>
      </c>
      <c r="D214" s="35" t="s">
        <v>537</v>
      </c>
      <c r="E214" s="35" t="s">
        <v>543</v>
      </c>
      <c r="F214" s="35"/>
      <c r="G214" s="36"/>
      <c r="H214" s="36"/>
      <c r="I214" s="36"/>
      <c r="J214" s="18">
        <f>J215</f>
        <v>0</v>
      </c>
      <c r="K214" s="18"/>
      <c r="L214" s="58"/>
      <c r="M214" s="92">
        <f aca="true" t="shared" si="39" ref="M214:W214">M215</f>
        <v>19750</v>
      </c>
      <c r="N214" s="71">
        <f t="shared" si="39"/>
        <v>-1062000</v>
      </c>
      <c r="O214" s="71"/>
      <c r="P214" s="71"/>
      <c r="Q214" s="71"/>
      <c r="R214" s="71"/>
      <c r="S214" s="71"/>
      <c r="T214" s="71">
        <f t="shared" si="39"/>
        <v>19750</v>
      </c>
      <c r="U214" s="69">
        <f t="shared" si="39"/>
        <v>2124000</v>
      </c>
      <c r="V214" s="37">
        <f t="shared" si="39"/>
        <v>844500</v>
      </c>
      <c r="W214" s="22">
        <f t="shared" si="39"/>
        <v>0</v>
      </c>
    </row>
    <row r="215" spans="1:23" ht="25.5" outlineLevel="5">
      <c r="A215" s="39" t="s">
        <v>401</v>
      </c>
      <c r="B215" s="35" t="s">
        <v>436</v>
      </c>
      <c r="C215" s="35" t="s">
        <v>459</v>
      </c>
      <c r="D215" s="35" t="s">
        <v>537</v>
      </c>
      <c r="E215" s="35" t="s">
        <v>543</v>
      </c>
      <c r="F215" s="35" t="s">
        <v>179</v>
      </c>
      <c r="G215" s="36"/>
      <c r="H215" s="36"/>
      <c r="I215" s="36"/>
      <c r="J215" s="18">
        <f>J216+J217</f>
        <v>0</v>
      </c>
      <c r="K215" s="18"/>
      <c r="L215" s="58"/>
      <c r="M215" s="92">
        <f aca="true" t="shared" si="40" ref="M215:W215">M216+M217</f>
        <v>19750</v>
      </c>
      <c r="N215" s="71">
        <f t="shared" si="40"/>
        <v>-1062000</v>
      </c>
      <c r="O215" s="71"/>
      <c r="P215" s="71"/>
      <c r="Q215" s="71"/>
      <c r="R215" s="71"/>
      <c r="S215" s="71"/>
      <c r="T215" s="71">
        <f t="shared" si="40"/>
        <v>19750</v>
      </c>
      <c r="U215" s="69">
        <f t="shared" si="40"/>
        <v>2124000</v>
      </c>
      <c r="V215" s="37">
        <f t="shared" si="40"/>
        <v>844500</v>
      </c>
      <c r="W215" s="22">
        <f t="shared" si="40"/>
        <v>0</v>
      </c>
    </row>
    <row r="216" spans="1:23" ht="25.5" outlineLevel="5">
      <c r="A216" s="39" t="s">
        <v>402</v>
      </c>
      <c r="B216" s="35" t="s">
        <v>436</v>
      </c>
      <c r="C216" s="35" t="s">
        <v>459</v>
      </c>
      <c r="D216" s="35" t="s">
        <v>537</v>
      </c>
      <c r="E216" s="35" t="s">
        <v>543</v>
      </c>
      <c r="F216" s="35" t="s">
        <v>529</v>
      </c>
      <c r="G216" s="36"/>
      <c r="H216" s="36"/>
      <c r="I216" s="36"/>
      <c r="J216" s="18">
        <v>1062000</v>
      </c>
      <c r="K216" s="18"/>
      <c r="L216" s="58"/>
      <c r="M216" s="92">
        <v>19750</v>
      </c>
      <c r="N216" s="71">
        <v>-1062000</v>
      </c>
      <c r="O216" s="71"/>
      <c r="P216" s="71"/>
      <c r="Q216" s="71"/>
      <c r="R216" s="71"/>
      <c r="S216" s="71"/>
      <c r="T216" s="71">
        <f>J216+I216+H216+G216+K216+L216+M216+N216+O216+P216+Q216+R216+S216</f>
        <v>19750</v>
      </c>
      <c r="U216" s="69">
        <f>U217</f>
        <v>1062000</v>
      </c>
      <c r="V216" s="37">
        <v>844500</v>
      </c>
      <c r="W216" s="22">
        <f>W217</f>
        <v>0</v>
      </c>
    </row>
    <row r="217" spans="1:23" ht="25.5" hidden="1" outlineLevel="6">
      <c r="A217" s="9" t="s">
        <v>450</v>
      </c>
      <c r="B217" s="35" t="s">
        <v>436</v>
      </c>
      <c r="C217" s="35" t="s">
        <v>459</v>
      </c>
      <c r="D217" s="35" t="s">
        <v>537</v>
      </c>
      <c r="E217" s="35" t="s">
        <v>543</v>
      </c>
      <c r="F217" s="35" t="s">
        <v>451</v>
      </c>
      <c r="G217" s="36">
        <v>1062000</v>
      </c>
      <c r="H217" s="36"/>
      <c r="I217" s="36"/>
      <c r="J217" s="18">
        <v>-1062000</v>
      </c>
      <c r="K217" s="18"/>
      <c r="L217" s="58"/>
      <c r="M217" s="92"/>
      <c r="N217" s="71"/>
      <c r="O217" s="71"/>
      <c r="P217" s="71"/>
      <c r="Q217" s="71"/>
      <c r="R217" s="71"/>
      <c r="S217" s="71"/>
      <c r="T217" s="71">
        <f>J217+I217+H217+G217</f>
        <v>0</v>
      </c>
      <c r="U217" s="69">
        <v>1062000</v>
      </c>
      <c r="V217" s="37">
        <v>0</v>
      </c>
      <c r="W217" s="22">
        <v>0</v>
      </c>
    </row>
    <row r="218" spans="1:23" ht="25.5" outlineLevel="1" collapsed="1">
      <c r="A218" s="9" t="s">
        <v>544</v>
      </c>
      <c r="B218" s="35" t="s">
        <v>436</v>
      </c>
      <c r="C218" s="35" t="s">
        <v>545</v>
      </c>
      <c r="D218" s="35"/>
      <c r="E218" s="35"/>
      <c r="F218" s="35"/>
      <c r="G218" s="36"/>
      <c r="H218" s="36"/>
      <c r="I218" s="36"/>
      <c r="J218" s="18">
        <f aca="true" t="shared" si="41" ref="J218:R218">J219+J266+J281</f>
        <v>3027000</v>
      </c>
      <c r="K218" s="18">
        <f t="shared" si="41"/>
        <v>1068755</v>
      </c>
      <c r="L218" s="58">
        <f t="shared" si="41"/>
        <v>182895.9</v>
      </c>
      <c r="M218" s="71">
        <f t="shared" si="41"/>
        <v>3387029.35</v>
      </c>
      <c r="N218" s="71">
        <f t="shared" si="41"/>
        <v>24926999.5</v>
      </c>
      <c r="O218" s="71">
        <f t="shared" si="41"/>
        <v>8829959.42</v>
      </c>
      <c r="P218" s="71">
        <f t="shared" si="41"/>
        <v>93069.27999999997</v>
      </c>
      <c r="Q218" s="71">
        <f t="shared" si="41"/>
        <v>2994154</v>
      </c>
      <c r="R218" s="71">
        <f t="shared" si="41"/>
        <v>-407160</v>
      </c>
      <c r="S218" s="71">
        <f>S219+S266+S281</f>
        <v>544052</v>
      </c>
      <c r="T218" s="71">
        <f>T219+T266+T281</f>
        <v>121646282.09</v>
      </c>
      <c r="U218" s="69">
        <f>U219+U266+U281</f>
        <v>85408603.64</v>
      </c>
      <c r="V218" s="37">
        <f>V219+V266+V281</f>
        <v>25873300</v>
      </c>
      <c r="W218" s="22">
        <f>W219+W266+W281</f>
        <v>29985600</v>
      </c>
    </row>
    <row r="219" spans="1:23" ht="15" outlineLevel="2">
      <c r="A219" s="9" t="s">
        <v>546</v>
      </c>
      <c r="B219" s="35" t="s">
        <v>436</v>
      </c>
      <c r="C219" s="35" t="s">
        <v>545</v>
      </c>
      <c r="D219" s="35" t="s">
        <v>439</v>
      </c>
      <c r="E219" s="35"/>
      <c r="F219" s="35"/>
      <c r="G219" s="36"/>
      <c r="H219" s="36"/>
      <c r="I219" s="36"/>
      <c r="J219" s="18">
        <f>J220+J244+J254</f>
        <v>0</v>
      </c>
      <c r="K219" s="18"/>
      <c r="L219" s="58"/>
      <c r="M219" s="71">
        <f>M220+M244+M254+M248</f>
        <v>0</v>
      </c>
      <c r="N219" s="71">
        <f>N220+N244+N254+N248</f>
        <v>24505350</v>
      </c>
      <c r="O219" s="71">
        <f>O220+O244+O254+O248</f>
        <v>6340001.25</v>
      </c>
      <c r="P219" s="71">
        <f>P220+P244+P254+P248</f>
        <v>-306033.72000000003</v>
      </c>
      <c r="Q219" s="71"/>
      <c r="R219" s="71">
        <f>R220+R244+R254+R248</f>
        <v>-112000</v>
      </c>
      <c r="S219" s="71">
        <f>S220+S244+S254+S248+S251</f>
        <v>544052</v>
      </c>
      <c r="T219" s="71">
        <f>T220+T244+T254+T248+T251</f>
        <v>84471821.17</v>
      </c>
      <c r="U219" s="69">
        <v>53500451.64</v>
      </c>
      <c r="V219" s="37">
        <v>147000</v>
      </c>
      <c r="W219" s="22">
        <v>458000</v>
      </c>
    </row>
    <row r="220" spans="1:23" ht="63.75" outlineLevel="3">
      <c r="A220" s="9" t="s">
        <v>547</v>
      </c>
      <c r="B220" s="35" t="s">
        <v>436</v>
      </c>
      <c r="C220" s="35" t="s">
        <v>545</v>
      </c>
      <c r="D220" s="35" t="s">
        <v>439</v>
      </c>
      <c r="E220" s="35" t="s">
        <v>548</v>
      </c>
      <c r="F220" s="35"/>
      <c r="G220" s="36"/>
      <c r="H220" s="36"/>
      <c r="I220" s="36"/>
      <c r="J220" s="18"/>
      <c r="K220" s="18"/>
      <c r="L220" s="58"/>
      <c r="M220" s="71">
        <f aca="true" t="shared" si="42" ref="M220:W220">M221+M229</f>
        <v>-5248347.34</v>
      </c>
      <c r="N220" s="71">
        <f t="shared" si="42"/>
        <v>24505350</v>
      </c>
      <c r="O220" s="71">
        <f>O221+O229</f>
        <v>6340001.25</v>
      </c>
      <c r="P220" s="71"/>
      <c r="Q220" s="71"/>
      <c r="R220" s="71"/>
      <c r="S220" s="71"/>
      <c r="T220" s="71">
        <f t="shared" si="42"/>
        <v>76178375.55</v>
      </c>
      <c r="U220" s="69">
        <f t="shared" si="42"/>
        <v>50581371.64</v>
      </c>
      <c r="V220" s="37">
        <f t="shared" si="42"/>
        <v>0</v>
      </c>
      <c r="W220" s="22">
        <f t="shared" si="42"/>
        <v>0</v>
      </c>
    </row>
    <row r="221" spans="1:23" ht="114.75" outlineLevel="4">
      <c r="A221" s="9" t="s">
        <v>549</v>
      </c>
      <c r="B221" s="35" t="s">
        <v>436</v>
      </c>
      <c r="C221" s="35" t="s">
        <v>545</v>
      </c>
      <c r="D221" s="35" t="s">
        <v>439</v>
      </c>
      <c r="E221" s="35" t="s">
        <v>550</v>
      </c>
      <c r="F221" s="35"/>
      <c r="G221" s="36"/>
      <c r="H221" s="36"/>
      <c r="I221" s="36"/>
      <c r="J221" s="18"/>
      <c r="K221" s="18"/>
      <c r="L221" s="58"/>
      <c r="M221" s="92"/>
      <c r="N221" s="71">
        <f>N225+N222</f>
        <v>14155350</v>
      </c>
      <c r="O221" s="71">
        <f>O225+O222</f>
        <v>3060355.9</v>
      </c>
      <c r="P221" s="71"/>
      <c r="Q221" s="71"/>
      <c r="R221" s="71"/>
      <c r="S221" s="71"/>
      <c r="T221" s="71">
        <f>T225+T222</f>
        <v>48411004.239999995</v>
      </c>
      <c r="U221" s="69">
        <f>U225</f>
        <v>31195298.34</v>
      </c>
      <c r="V221" s="37">
        <f>V225</f>
        <v>0</v>
      </c>
      <c r="W221" s="22">
        <f>W225</f>
        <v>0</v>
      </c>
    </row>
    <row r="222" spans="1:23" ht="81.75" customHeight="1" outlineLevel="4">
      <c r="A222" s="9" t="s">
        <v>325</v>
      </c>
      <c r="B222" s="35" t="s">
        <v>436</v>
      </c>
      <c r="C222" s="35" t="s">
        <v>545</v>
      </c>
      <c r="D222" s="35" t="s">
        <v>439</v>
      </c>
      <c r="E222" s="35" t="s">
        <v>327</v>
      </c>
      <c r="F222" s="35"/>
      <c r="G222" s="36"/>
      <c r="H222" s="36"/>
      <c r="I222" s="36"/>
      <c r="J222" s="18"/>
      <c r="K222" s="18"/>
      <c r="L222" s="58"/>
      <c r="M222" s="92"/>
      <c r="N222" s="71">
        <f>N223</f>
        <v>14155350</v>
      </c>
      <c r="O222" s="71">
        <f>O223</f>
        <v>3060355.9</v>
      </c>
      <c r="P222" s="71"/>
      <c r="Q222" s="71"/>
      <c r="R222" s="71"/>
      <c r="S222" s="71"/>
      <c r="T222" s="71">
        <f>T223</f>
        <v>17215705.9</v>
      </c>
      <c r="U222" s="69"/>
      <c r="V222" s="37"/>
      <c r="W222" s="22"/>
    </row>
    <row r="223" spans="1:23" ht="20.25" customHeight="1" outlineLevel="4">
      <c r="A223" s="39" t="s">
        <v>403</v>
      </c>
      <c r="B223" s="35" t="s">
        <v>436</v>
      </c>
      <c r="C223" s="35" t="s">
        <v>545</v>
      </c>
      <c r="D223" s="35" t="s">
        <v>439</v>
      </c>
      <c r="E223" s="35" t="s">
        <v>327</v>
      </c>
      <c r="F223" s="35" t="s">
        <v>180</v>
      </c>
      <c r="G223" s="36"/>
      <c r="H223" s="36"/>
      <c r="I223" s="36"/>
      <c r="J223" s="18"/>
      <c r="K223" s="18"/>
      <c r="L223" s="58"/>
      <c r="M223" s="92"/>
      <c r="N223" s="71">
        <f>N224</f>
        <v>14155350</v>
      </c>
      <c r="O223" s="71">
        <f>O224</f>
        <v>3060355.9</v>
      </c>
      <c r="P223" s="71"/>
      <c r="Q223" s="71"/>
      <c r="R223" s="71"/>
      <c r="S223" s="71"/>
      <c r="T223" s="71">
        <f>T224</f>
        <v>17215705.9</v>
      </c>
      <c r="U223" s="69"/>
      <c r="V223" s="37"/>
      <c r="W223" s="22"/>
    </row>
    <row r="224" spans="1:23" ht="57.75" customHeight="1" outlineLevel="4">
      <c r="A224" s="9" t="s">
        <v>326</v>
      </c>
      <c r="B224" s="35" t="s">
        <v>436</v>
      </c>
      <c r="C224" s="35" t="s">
        <v>545</v>
      </c>
      <c r="D224" s="35" t="s">
        <v>439</v>
      </c>
      <c r="E224" s="35" t="s">
        <v>327</v>
      </c>
      <c r="F224" s="35" t="s">
        <v>520</v>
      </c>
      <c r="G224" s="36"/>
      <c r="H224" s="36"/>
      <c r="I224" s="36"/>
      <c r="J224" s="18"/>
      <c r="K224" s="18"/>
      <c r="L224" s="58"/>
      <c r="M224" s="92"/>
      <c r="N224" s="71">
        <v>14155350</v>
      </c>
      <c r="O224" s="71">
        <v>3060355.9</v>
      </c>
      <c r="P224" s="71"/>
      <c r="Q224" s="71"/>
      <c r="R224" s="71"/>
      <c r="S224" s="71"/>
      <c r="T224" s="71">
        <f>J224+I224+H224+G224+K224+L224+M224+N224+O224+P224+Q224+R224+S224</f>
        <v>17215705.9</v>
      </c>
      <c r="U224" s="69"/>
      <c r="V224" s="37"/>
      <c r="W224" s="22"/>
    </row>
    <row r="225" spans="1:23" ht="89.25" outlineLevel="5">
      <c r="A225" s="9" t="s">
        <v>551</v>
      </c>
      <c r="B225" s="35" t="s">
        <v>436</v>
      </c>
      <c r="C225" s="35" t="s">
        <v>545</v>
      </c>
      <c r="D225" s="35" t="s">
        <v>439</v>
      </c>
      <c r="E225" s="35" t="s">
        <v>552</v>
      </c>
      <c r="F225" s="35"/>
      <c r="G225" s="36"/>
      <c r="H225" s="36"/>
      <c r="I225" s="36"/>
      <c r="J225" s="18"/>
      <c r="K225" s="18"/>
      <c r="L225" s="58"/>
      <c r="M225" s="92"/>
      <c r="N225" s="71"/>
      <c r="O225" s="71">
        <f aca="true" t="shared" si="43" ref="O225:W225">O226</f>
        <v>0</v>
      </c>
      <c r="P225" s="71"/>
      <c r="Q225" s="71"/>
      <c r="R225" s="71"/>
      <c r="S225" s="71"/>
      <c r="T225" s="71">
        <f t="shared" si="43"/>
        <v>31195298.34</v>
      </c>
      <c r="U225" s="69">
        <f t="shared" si="43"/>
        <v>31195298.34</v>
      </c>
      <c r="V225" s="37">
        <f t="shared" si="43"/>
        <v>0</v>
      </c>
      <c r="W225" s="22">
        <f t="shared" si="43"/>
        <v>0</v>
      </c>
    </row>
    <row r="226" spans="1:23" ht="15" outlineLevel="5">
      <c r="A226" s="39" t="s">
        <v>404</v>
      </c>
      <c r="B226" s="35" t="s">
        <v>436</v>
      </c>
      <c r="C226" s="35" t="s">
        <v>545</v>
      </c>
      <c r="D226" s="35" t="s">
        <v>439</v>
      </c>
      <c r="E226" s="35" t="s">
        <v>552</v>
      </c>
      <c r="F226" s="35" t="s">
        <v>181</v>
      </c>
      <c r="G226" s="36"/>
      <c r="H226" s="36"/>
      <c r="I226" s="36"/>
      <c r="J226" s="18"/>
      <c r="K226" s="18"/>
      <c r="L226" s="58"/>
      <c r="M226" s="92"/>
      <c r="N226" s="71"/>
      <c r="O226" s="71"/>
      <c r="P226" s="71"/>
      <c r="Q226" s="71"/>
      <c r="R226" s="71"/>
      <c r="S226" s="71"/>
      <c r="T226" s="71">
        <f>T227</f>
        <v>31195298.34</v>
      </c>
      <c r="U226" s="69">
        <f>U228</f>
        <v>31195298.34</v>
      </c>
      <c r="V226" s="37">
        <f>V228</f>
        <v>0</v>
      </c>
      <c r="W226" s="22">
        <f>W228</f>
        <v>0</v>
      </c>
    </row>
    <row r="227" spans="1:23" ht="38.25" outlineLevel="5">
      <c r="A227" s="9" t="s">
        <v>34</v>
      </c>
      <c r="B227" s="35" t="s">
        <v>436</v>
      </c>
      <c r="C227" s="35" t="s">
        <v>545</v>
      </c>
      <c r="D227" s="35" t="s">
        <v>439</v>
      </c>
      <c r="E227" s="35" t="s">
        <v>552</v>
      </c>
      <c r="F227" s="35" t="s">
        <v>35</v>
      </c>
      <c r="G227" s="36"/>
      <c r="H227" s="36"/>
      <c r="I227" s="36"/>
      <c r="J227" s="18"/>
      <c r="K227" s="18"/>
      <c r="L227" s="58"/>
      <c r="M227" s="92"/>
      <c r="N227" s="71"/>
      <c r="O227" s="71"/>
      <c r="P227" s="71"/>
      <c r="Q227" s="71"/>
      <c r="R227" s="71"/>
      <c r="S227" s="71"/>
      <c r="T227" s="71">
        <f>T228</f>
        <v>31195298.34</v>
      </c>
      <c r="U227" s="69"/>
      <c r="V227" s="37"/>
      <c r="W227" s="22"/>
    </row>
    <row r="228" spans="1:23" ht="38.25" outlineLevel="6">
      <c r="A228" s="9" t="s">
        <v>553</v>
      </c>
      <c r="B228" s="35" t="s">
        <v>436</v>
      </c>
      <c r="C228" s="35" t="s">
        <v>545</v>
      </c>
      <c r="D228" s="35" t="s">
        <v>439</v>
      </c>
      <c r="E228" s="35" t="s">
        <v>552</v>
      </c>
      <c r="F228" s="35" t="s">
        <v>554</v>
      </c>
      <c r="G228" s="36"/>
      <c r="H228" s="36"/>
      <c r="I228" s="36">
        <v>31195298.34</v>
      </c>
      <c r="J228" s="18"/>
      <c r="K228" s="18"/>
      <c r="L228" s="58"/>
      <c r="M228" s="92"/>
      <c r="N228" s="71"/>
      <c r="O228" s="71"/>
      <c r="P228" s="71"/>
      <c r="Q228" s="71"/>
      <c r="R228" s="71"/>
      <c r="S228" s="71"/>
      <c r="T228" s="71">
        <f>J228+I228+H228+G228+K228+L228+M228+N228+O228+P228+Q228+R228+S228</f>
        <v>31195298.34</v>
      </c>
      <c r="U228" s="69">
        <v>31195298.34</v>
      </c>
      <c r="V228" s="37">
        <v>0</v>
      </c>
      <c r="W228" s="22">
        <v>0</v>
      </c>
    </row>
    <row r="229" spans="1:23" ht="76.5" outlineLevel="4">
      <c r="A229" s="9" t="s">
        <v>555</v>
      </c>
      <c r="B229" s="35" t="s">
        <v>436</v>
      </c>
      <c r="C229" s="35" t="s">
        <v>545</v>
      </c>
      <c r="D229" s="35" t="s">
        <v>439</v>
      </c>
      <c r="E229" s="35" t="s">
        <v>556</v>
      </c>
      <c r="F229" s="35"/>
      <c r="G229" s="36"/>
      <c r="H229" s="36"/>
      <c r="I229" s="36"/>
      <c r="J229" s="18"/>
      <c r="K229" s="18"/>
      <c r="L229" s="58"/>
      <c r="M229" s="71">
        <f>M233+M237+M240</f>
        <v>-5248347.34</v>
      </c>
      <c r="N229" s="71">
        <f>N233+N237+N240+N230</f>
        <v>10350000</v>
      </c>
      <c r="O229" s="71">
        <f>O233+O237+O240+O230</f>
        <v>3279645.35</v>
      </c>
      <c r="P229" s="71"/>
      <c r="Q229" s="71"/>
      <c r="R229" s="71"/>
      <c r="S229" s="71"/>
      <c r="T229" s="71">
        <f>T233+T237+T240+T230</f>
        <v>27767371.31</v>
      </c>
      <c r="U229" s="69">
        <f>U233+U237+U240</f>
        <v>19386073.3</v>
      </c>
      <c r="V229" s="37">
        <f>V233+V237+V240</f>
        <v>0</v>
      </c>
      <c r="W229" s="22">
        <f>W233+W237+W240</f>
        <v>0</v>
      </c>
    </row>
    <row r="230" spans="1:23" ht="45.75" customHeight="1" outlineLevel="4">
      <c r="A230" s="9" t="s">
        <v>328</v>
      </c>
      <c r="B230" s="35" t="s">
        <v>436</v>
      </c>
      <c r="C230" s="35" t="s">
        <v>545</v>
      </c>
      <c r="D230" s="35" t="s">
        <v>439</v>
      </c>
      <c r="E230" s="35" t="s">
        <v>329</v>
      </c>
      <c r="F230" s="35"/>
      <c r="G230" s="36"/>
      <c r="H230" s="36"/>
      <c r="I230" s="36"/>
      <c r="J230" s="18"/>
      <c r="K230" s="18"/>
      <c r="L230" s="58"/>
      <c r="M230" s="71"/>
      <c r="N230" s="71">
        <f>N231</f>
        <v>10350000</v>
      </c>
      <c r="O230" s="71">
        <f>O231</f>
        <v>2237647.5</v>
      </c>
      <c r="P230" s="71"/>
      <c r="Q230" s="71"/>
      <c r="R230" s="71"/>
      <c r="S230" s="71"/>
      <c r="T230" s="71">
        <f>T231</f>
        <v>12587647.5</v>
      </c>
      <c r="U230" s="69"/>
      <c r="V230" s="37"/>
      <c r="W230" s="22"/>
    </row>
    <row r="231" spans="1:23" ht="23.25" customHeight="1" outlineLevel="4">
      <c r="A231" s="39" t="s">
        <v>403</v>
      </c>
      <c r="B231" s="35" t="s">
        <v>436</v>
      </c>
      <c r="C231" s="35" t="s">
        <v>545</v>
      </c>
      <c r="D231" s="35" t="s">
        <v>439</v>
      </c>
      <c r="E231" s="35" t="s">
        <v>329</v>
      </c>
      <c r="F231" s="35" t="s">
        <v>180</v>
      </c>
      <c r="G231" s="36"/>
      <c r="H231" s="36"/>
      <c r="I231" s="36"/>
      <c r="J231" s="18"/>
      <c r="K231" s="18"/>
      <c r="L231" s="58"/>
      <c r="M231" s="71"/>
      <c r="N231" s="71">
        <f>N232</f>
        <v>10350000</v>
      </c>
      <c r="O231" s="71">
        <f>O232</f>
        <v>2237647.5</v>
      </c>
      <c r="P231" s="71"/>
      <c r="Q231" s="71"/>
      <c r="R231" s="71"/>
      <c r="S231" s="71"/>
      <c r="T231" s="71">
        <f>T232</f>
        <v>12587647.5</v>
      </c>
      <c r="U231" s="69"/>
      <c r="V231" s="37"/>
      <c r="W231" s="22"/>
    </row>
    <row r="232" spans="1:23" ht="55.5" customHeight="1" outlineLevel="4">
      <c r="A232" s="9" t="s">
        <v>326</v>
      </c>
      <c r="B232" s="35" t="s">
        <v>436</v>
      </c>
      <c r="C232" s="35" t="s">
        <v>545</v>
      </c>
      <c r="D232" s="35" t="s">
        <v>439</v>
      </c>
      <c r="E232" s="35" t="s">
        <v>329</v>
      </c>
      <c r="F232" s="35" t="s">
        <v>520</v>
      </c>
      <c r="G232" s="36"/>
      <c r="H232" s="36"/>
      <c r="I232" s="36"/>
      <c r="J232" s="18"/>
      <c r="K232" s="18"/>
      <c r="L232" s="58"/>
      <c r="M232" s="71"/>
      <c r="N232" s="71">
        <v>10350000</v>
      </c>
      <c r="O232" s="71">
        <v>2237647.5</v>
      </c>
      <c r="P232" s="71"/>
      <c r="Q232" s="71"/>
      <c r="R232" s="71"/>
      <c r="S232" s="71"/>
      <c r="T232" s="71">
        <f>J232+I232+H232+G232+K232+L232+M232+N232+O232+P232+Q232+R232+S232</f>
        <v>12587647.5</v>
      </c>
      <c r="U232" s="69"/>
      <c r="V232" s="37"/>
      <c r="W232" s="22"/>
    </row>
    <row r="233" spans="1:23" ht="51" outlineLevel="5">
      <c r="A233" s="9" t="s">
        <v>557</v>
      </c>
      <c r="B233" s="35" t="s">
        <v>436</v>
      </c>
      <c r="C233" s="35" t="s">
        <v>545</v>
      </c>
      <c r="D233" s="35" t="s">
        <v>439</v>
      </c>
      <c r="E233" s="35" t="s">
        <v>558</v>
      </c>
      <c r="F233" s="35"/>
      <c r="G233" s="36"/>
      <c r="H233" s="36"/>
      <c r="I233" s="36"/>
      <c r="J233" s="18"/>
      <c r="K233" s="18"/>
      <c r="L233" s="58"/>
      <c r="M233" s="92"/>
      <c r="N233" s="71"/>
      <c r="O233" s="71"/>
      <c r="P233" s="71"/>
      <c r="Q233" s="71"/>
      <c r="R233" s="71"/>
      <c r="S233" s="71"/>
      <c r="T233" s="71">
        <f>T234</f>
        <v>5266738.53</v>
      </c>
      <c r="U233" s="69">
        <f>U234</f>
        <v>5266738.53</v>
      </c>
      <c r="V233" s="37">
        <f>V234</f>
        <v>0</v>
      </c>
      <c r="W233" s="22">
        <f>W234</f>
        <v>0</v>
      </c>
    </row>
    <row r="234" spans="1:23" ht="15" outlineLevel="5">
      <c r="A234" s="39" t="s">
        <v>404</v>
      </c>
      <c r="B234" s="35" t="s">
        <v>436</v>
      </c>
      <c r="C234" s="35" t="s">
        <v>545</v>
      </c>
      <c r="D234" s="35" t="s">
        <v>439</v>
      </c>
      <c r="E234" s="35" t="s">
        <v>558</v>
      </c>
      <c r="F234" s="35" t="s">
        <v>181</v>
      </c>
      <c r="G234" s="36"/>
      <c r="H234" s="36"/>
      <c r="I234" s="36"/>
      <c r="J234" s="18"/>
      <c r="K234" s="18"/>
      <c r="L234" s="58"/>
      <c r="M234" s="92"/>
      <c r="N234" s="71"/>
      <c r="O234" s="71"/>
      <c r="P234" s="71"/>
      <c r="Q234" s="71"/>
      <c r="R234" s="71"/>
      <c r="S234" s="71"/>
      <c r="T234" s="71">
        <f>T235</f>
        <v>5266738.53</v>
      </c>
      <c r="U234" s="69">
        <f>U236</f>
        <v>5266738.53</v>
      </c>
      <c r="V234" s="37">
        <f>V236</f>
        <v>0</v>
      </c>
      <c r="W234" s="22">
        <f>W236</f>
        <v>0</v>
      </c>
    </row>
    <row r="235" spans="1:23" ht="38.25" outlineLevel="5">
      <c r="A235" s="9" t="s">
        <v>34</v>
      </c>
      <c r="B235" s="35" t="s">
        <v>436</v>
      </c>
      <c r="C235" s="35" t="s">
        <v>545</v>
      </c>
      <c r="D235" s="35" t="s">
        <v>439</v>
      </c>
      <c r="E235" s="35" t="s">
        <v>558</v>
      </c>
      <c r="F235" s="35" t="s">
        <v>35</v>
      </c>
      <c r="G235" s="36"/>
      <c r="H235" s="36"/>
      <c r="I235" s="36"/>
      <c r="J235" s="18"/>
      <c r="K235" s="18"/>
      <c r="L235" s="58"/>
      <c r="M235" s="92"/>
      <c r="N235" s="71"/>
      <c r="O235" s="71"/>
      <c r="P235" s="71"/>
      <c r="Q235" s="71"/>
      <c r="R235" s="71"/>
      <c r="S235" s="71"/>
      <c r="T235" s="71">
        <f>T236</f>
        <v>5266738.53</v>
      </c>
      <c r="U235" s="69"/>
      <c r="V235" s="37"/>
      <c r="W235" s="22"/>
    </row>
    <row r="236" spans="1:23" ht="38.25" outlineLevel="6">
      <c r="A236" s="9" t="s">
        <v>553</v>
      </c>
      <c r="B236" s="35" t="s">
        <v>436</v>
      </c>
      <c r="C236" s="35" t="s">
        <v>545</v>
      </c>
      <c r="D236" s="35" t="s">
        <v>439</v>
      </c>
      <c r="E236" s="35" t="s">
        <v>558</v>
      </c>
      <c r="F236" s="35" t="s">
        <v>554</v>
      </c>
      <c r="G236" s="36"/>
      <c r="H236" s="36"/>
      <c r="I236" s="36">
        <v>5266738.53</v>
      </c>
      <c r="J236" s="18"/>
      <c r="K236" s="18"/>
      <c r="L236" s="58"/>
      <c r="M236" s="92"/>
      <c r="N236" s="71"/>
      <c r="O236" s="71"/>
      <c r="P236" s="71"/>
      <c r="Q236" s="71"/>
      <c r="R236" s="71"/>
      <c r="S236" s="71"/>
      <c r="T236" s="71">
        <f>J236+I236+H236+G236+K236+L236+M236+N236+O236+P236+Q236+R236+S236</f>
        <v>5266738.53</v>
      </c>
      <c r="U236" s="69">
        <v>5266738.53</v>
      </c>
      <c r="V236" s="37">
        <v>0</v>
      </c>
      <c r="W236" s="22">
        <v>0</v>
      </c>
    </row>
    <row r="237" spans="1:23" ht="51" outlineLevel="5">
      <c r="A237" s="9" t="s">
        <v>559</v>
      </c>
      <c r="B237" s="35" t="s">
        <v>436</v>
      </c>
      <c r="C237" s="35" t="s">
        <v>545</v>
      </c>
      <c r="D237" s="35" t="s">
        <v>439</v>
      </c>
      <c r="E237" s="35" t="s">
        <v>560</v>
      </c>
      <c r="F237" s="35"/>
      <c r="G237" s="36"/>
      <c r="H237" s="36"/>
      <c r="I237" s="36"/>
      <c r="J237" s="18"/>
      <c r="K237" s="18"/>
      <c r="L237" s="58"/>
      <c r="M237" s="92">
        <f>M238</f>
        <v>-1180350</v>
      </c>
      <c r="N237" s="71"/>
      <c r="O237" s="71">
        <f>O238</f>
        <v>1041997.85</v>
      </c>
      <c r="P237" s="71"/>
      <c r="Q237" s="71"/>
      <c r="R237" s="71"/>
      <c r="S237" s="71"/>
      <c r="T237" s="71">
        <f>T238</f>
        <v>5861647.85</v>
      </c>
      <c r="U237" s="69">
        <v>6000000</v>
      </c>
      <c r="V237" s="37">
        <v>0</v>
      </c>
      <c r="W237" s="22">
        <v>0</v>
      </c>
    </row>
    <row r="238" spans="1:23" ht="15" outlineLevel="5">
      <c r="A238" s="39" t="s">
        <v>403</v>
      </c>
      <c r="B238" s="35" t="s">
        <v>436</v>
      </c>
      <c r="C238" s="35" t="s">
        <v>545</v>
      </c>
      <c r="D238" s="35" t="s">
        <v>439</v>
      </c>
      <c r="E238" s="35" t="s">
        <v>560</v>
      </c>
      <c r="F238" s="35" t="s">
        <v>180</v>
      </c>
      <c r="G238" s="36"/>
      <c r="H238" s="36"/>
      <c r="I238" s="36"/>
      <c r="J238" s="18"/>
      <c r="K238" s="18"/>
      <c r="L238" s="58"/>
      <c r="M238" s="92">
        <f>M239</f>
        <v>-1180350</v>
      </c>
      <c r="N238" s="71"/>
      <c r="O238" s="71">
        <f>O239</f>
        <v>1041997.85</v>
      </c>
      <c r="P238" s="71"/>
      <c r="Q238" s="71"/>
      <c r="R238" s="71"/>
      <c r="S238" s="71"/>
      <c r="T238" s="71">
        <f>T239</f>
        <v>5861647.85</v>
      </c>
      <c r="U238" s="69">
        <f>U239</f>
        <v>6000000</v>
      </c>
      <c r="V238" s="37">
        <f>V239</f>
        <v>0</v>
      </c>
      <c r="W238" s="22">
        <f>W239</f>
        <v>0</v>
      </c>
    </row>
    <row r="239" spans="1:23" ht="51" outlineLevel="6">
      <c r="A239" s="9" t="s">
        <v>519</v>
      </c>
      <c r="B239" s="35" t="s">
        <v>436</v>
      </c>
      <c r="C239" s="35" t="s">
        <v>545</v>
      </c>
      <c r="D239" s="35" t="s">
        <v>439</v>
      </c>
      <c r="E239" s="35" t="s">
        <v>560</v>
      </c>
      <c r="F239" s="35" t="s">
        <v>520</v>
      </c>
      <c r="G239" s="36">
        <v>6000000</v>
      </c>
      <c r="H239" s="36"/>
      <c r="I239" s="36"/>
      <c r="J239" s="18"/>
      <c r="K239" s="18"/>
      <c r="L239" s="58"/>
      <c r="M239" s="92">
        <v>-1180350</v>
      </c>
      <c r="N239" s="71"/>
      <c r="O239" s="71">
        <v>1041997.85</v>
      </c>
      <c r="P239" s="71"/>
      <c r="Q239" s="71"/>
      <c r="R239" s="71"/>
      <c r="S239" s="71"/>
      <c r="T239" s="71">
        <f>J239+I239+H239+G239+K239+L239+M239+N239+O239+P239+Q239+R239+S239</f>
        <v>5861647.85</v>
      </c>
      <c r="U239" s="69">
        <v>6000000</v>
      </c>
      <c r="V239" s="37">
        <v>0</v>
      </c>
      <c r="W239" s="22">
        <v>0</v>
      </c>
    </row>
    <row r="240" spans="1:23" ht="51" outlineLevel="5">
      <c r="A240" s="9" t="s">
        <v>561</v>
      </c>
      <c r="B240" s="35" t="s">
        <v>436</v>
      </c>
      <c r="C240" s="35" t="s">
        <v>545</v>
      </c>
      <c r="D240" s="35" t="s">
        <v>439</v>
      </c>
      <c r="E240" s="35" t="s">
        <v>562</v>
      </c>
      <c r="F240" s="35"/>
      <c r="G240" s="36"/>
      <c r="H240" s="36"/>
      <c r="I240" s="36"/>
      <c r="J240" s="18"/>
      <c r="K240" s="18"/>
      <c r="L240" s="58"/>
      <c r="M240" s="92">
        <f>M241</f>
        <v>-4067997.34</v>
      </c>
      <c r="N240" s="71"/>
      <c r="O240" s="71"/>
      <c r="P240" s="71"/>
      <c r="Q240" s="71"/>
      <c r="R240" s="71"/>
      <c r="S240" s="71"/>
      <c r="T240" s="71">
        <f>T241</f>
        <v>4051337.4299999997</v>
      </c>
      <c r="U240" s="69">
        <v>8119334.77</v>
      </c>
      <c r="V240" s="37">
        <v>0</v>
      </c>
      <c r="W240" s="22">
        <v>0</v>
      </c>
    </row>
    <row r="241" spans="1:23" ht="15" outlineLevel="5">
      <c r="A241" s="39" t="s">
        <v>404</v>
      </c>
      <c r="B241" s="35" t="s">
        <v>436</v>
      </c>
      <c r="C241" s="35" t="s">
        <v>545</v>
      </c>
      <c r="D241" s="35" t="s">
        <v>439</v>
      </c>
      <c r="E241" s="35" t="s">
        <v>562</v>
      </c>
      <c r="F241" s="35" t="s">
        <v>181</v>
      </c>
      <c r="G241" s="36"/>
      <c r="H241" s="36"/>
      <c r="I241" s="36"/>
      <c r="J241" s="18"/>
      <c r="K241" s="18"/>
      <c r="L241" s="58"/>
      <c r="M241" s="92">
        <f>M243</f>
        <v>-4067997.34</v>
      </c>
      <c r="N241" s="71"/>
      <c r="O241" s="71"/>
      <c r="P241" s="71"/>
      <c r="Q241" s="71"/>
      <c r="R241" s="71"/>
      <c r="S241" s="71"/>
      <c r="T241" s="71">
        <f>T242</f>
        <v>4051337.4299999997</v>
      </c>
      <c r="U241" s="69">
        <f>U243</f>
        <v>8119334.77</v>
      </c>
      <c r="V241" s="37">
        <f>V243</f>
        <v>0</v>
      </c>
      <c r="W241" s="22">
        <f>W243</f>
        <v>0</v>
      </c>
    </row>
    <row r="242" spans="1:23" ht="38.25" outlineLevel="5">
      <c r="A242" s="9" t="s">
        <v>34</v>
      </c>
      <c r="B242" s="35" t="s">
        <v>436</v>
      </c>
      <c r="C242" s="35" t="s">
        <v>545</v>
      </c>
      <c r="D242" s="35" t="s">
        <v>439</v>
      </c>
      <c r="E242" s="35" t="s">
        <v>562</v>
      </c>
      <c r="F242" s="35" t="s">
        <v>35</v>
      </c>
      <c r="G242" s="36"/>
      <c r="H242" s="36"/>
      <c r="I242" s="36"/>
      <c r="J242" s="18"/>
      <c r="K242" s="18"/>
      <c r="L242" s="58"/>
      <c r="M242" s="92"/>
      <c r="N242" s="71"/>
      <c r="O242" s="71"/>
      <c r="P242" s="71"/>
      <c r="Q242" s="71"/>
      <c r="R242" s="71"/>
      <c r="S242" s="71"/>
      <c r="T242" s="71">
        <f>T243</f>
        <v>4051337.4299999997</v>
      </c>
      <c r="U242" s="69"/>
      <c r="V242" s="37"/>
      <c r="W242" s="22"/>
    </row>
    <row r="243" spans="1:23" ht="38.25" outlineLevel="6">
      <c r="A243" s="9" t="s">
        <v>553</v>
      </c>
      <c r="B243" s="35" t="s">
        <v>436</v>
      </c>
      <c r="C243" s="35" t="s">
        <v>545</v>
      </c>
      <c r="D243" s="35" t="s">
        <v>439</v>
      </c>
      <c r="E243" s="35" t="s">
        <v>562</v>
      </c>
      <c r="F243" s="35" t="s">
        <v>554</v>
      </c>
      <c r="G243" s="36">
        <v>6773500</v>
      </c>
      <c r="H243" s="36"/>
      <c r="I243" s="36">
        <v>1345834.77</v>
      </c>
      <c r="J243" s="18"/>
      <c r="K243" s="18"/>
      <c r="L243" s="58"/>
      <c r="M243" s="92">
        <v>-4067997.34</v>
      </c>
      <c r="N243" s="71"/>
      <c r="O243" s="71"/>
      <c r="P243" s="71"/>
      <c r="Q243" s="71"/>
      <c r="R243" s="71"/>
      <c r="S243" s="71"/>
      <c r="T243" s="71">
        <f>J243+I243+H243+G243+K243+L243+M243+N243+O243+P243+Q243+R243+S243</f>
        <v>4051337.4299999997</v>
      </c>
      <c r="U243" s="69">
        <v>8119334.77</v>
      </c>
      <c r="V243" s="37">
        <v>0</v>
      </c>
      <c r="W243" s="22">
        <v>0</v>
      </c>
    </row>
    <row r="244" spans="1:23" ht="51" outlineLevel="4">
      <c r="A244" s="9" t="s">
        <v>563</v>
      </c>
      <c r="B244" s="35" t="s">
        <v>436</v>
      </c>
      <c r="C244" s="35" t="s">
        <v>545</v>
      </c>
      <c r="D244" s="35" t="s">
        <v>439</v>
      </c>
      <c r="E244" s="35" t="s">
        <v>564</v>
      </c>
      <c r="F244" s="35"/>
      <c r="G244" s="36"/>
      <c r="H244" s="36"/>
      <c r="I244" s="36"/>
      <c r="J244" s="18"/>
      <c r="K244" s="18"/>
      <c r="L244" s="58"/>
      <c r="M244" s="92"/>
      <c r="N244" s="71"/>
      <c r="O244" s="71"/>
      <c r="P244" s="71">
        <f aca="true" t="shared" si="44" ref="P244:W246">P245</f>
        <v>100533.67</v>
      </c>
      <c r="Q244" s="71"/>
      <c r="R244" s="71"/>
      <c r="S244" s="71"/>
      <c r="T244" s="71">
        <f t="shared" si="44"/>
        <v>200533.66999999998</v>
      </c>
      <c r="U244" s="69">
        <f t="shared" si="44"/>
        <v>100000</v>
      </c>
      <c r="V244" s="37">
        <f t="shared" si="44"/>
        <v>0</v>
      </c>
      <c r="W244" s="22">
        <f t="shared" si="44"/>
        <v>0</v>
      </c>
    </row>
    <row r="245" spans="1:23" ht="25.5" outlineLevel="5">
      <c r="A245" s="9" t="s">
        <v>565</v>
      </c>
      <c r="B245" s="35" t="s">
        <v>436</v>
      </c>
      <c r="C245" s="35" t="s">
        <v>545</v>
      </c>
      <c r="D245" s="35" t="s">
        <v>439</v>
      </c>
      <c r="E245" s="35" t="s">
        <v>566</v>
      </c>
      <c r="F245" s="35"/>
      <c r="G245" s="36"/>
      <c r="H245" s="36"/>
      <c r="I245" s="36"/>
      <c r="J245" s="18"/>
      <c r="K245" s="18"/>
      <c r="L245" s="58"/>
      <c r="M245" s="92"/>
      <c r="N245" s="71"/>
      <c r="O245" s="71"/>
      <c r="P245" s="71">
        <f t="shared" si="44"/>
        <v>100533.67</v>
      </c>
      <c r="Q245" s="71"/>
      <c r="R245" s="71"/>
      <c r="S245" s="71"/>
      <c r="T245" s="71">
        <f t="shared" si="44"/>
        <v>200533.66999999998</v>
      </c>
      <c r="U245" s="69">
        <f t="shared" si="44"/>
        <v>100000</v>
      </c>
      <c r="V245" s="37">
        <f t="shared" si="44"/>
        <v>0</v>
      </c>
      <c r="W245" s="22">
        <f t="shared" si="44"/>
        <v>0</v>
      </c>
    </row>
    <row r="246" spans="1:23" ht="15" outlineLevel="5">
      <c r="A246" s="39" t="s">
        <v>403</v>
      </c>
      <c r="B246" s="35" t="s">
        <v>436</v>
      </c>
      <c r="C246" s="35" t="s">
        <v>545</v>
      </c>
      <c r="D246" s="35" t="s">
        <v>439</v>
      </c>
      <c r="E246" s="35" t="s">
        <v>566</v>
      </c>
      <c r="F246" s="35" t="s">
        <v>180</v>
      </c>
      <c r="G246" s="36"/>
      <c r="H246" s="36"/>
      <c r="I246" s="36"/>
      <c r="J246" s="18"/>
      <c r="K246" s="18"/>
      <c r="L246" s="58"/>
      <c r="M246" s="92"/>
      <c r="N246" s="71"/>
      <c r="O246" s="71"/>
      <c r="P246" s="71">
        <f>P247</f>
        <v>100533.67</v>
      </c>
      <c r="Q246" s="71"/>
      <c r="R246" s="71"/>
      <c r="S246" s="71"/>
      <c r="T246" s="71">
        <f>T247</f>
        <v>200533.66999999998</v>
      </c>
      <c r="U246" s="69">
        <f t="shared" si="44"/>
        <v>100000</v>
      </c>
      <c r="V246" s="37">
        <f t="shared" si="44"/>
        <v>0</v>
      </c>
      <c r="W246" s="22">
        <f t="shared" si="44"/>
        <v>0</v>
      </c>
    </row>
    <row r="247" spans="1:23" ht="51" outlineLevel="6">
      <c r="A247" s="9" t="s">
        <v>519</v>
      </c>
      <c r="B247" s="35" t="s">
        <v>436</v>
      </c>
      <c r="C247" s="35" t="s">
        <v>545</v>
      </c>
      <c r="D247" s="35" t="s">
        <v>439</v>
      </c>
      <c r="E247" s="35" t="s">
        <v>566</v>
      </c>
      <c r="F247" s="35" t="s">
        <v>520</v>
      </c>
      <c r="G247" s="36">
        <v>100000</v>
      </c>
      <c r="H247" s="36"/>
      <c r="I247" s="36"/>
      <c r="J247" s="18"/>
      <c r="K247" s="18"/>
      <c r="L247" s="58"/>
      <c r="M247" s="92"/>
      <c r="N247" s="71"/>
      <c r="O247" s="71"/>
      <c r="P247" s="71">
        <v>100533.67</v>
      </c>
      <c r="Q247" s="71"/>
      <c r="R247" s="71"/>
      <c r="S247" s="71"/>
      <c r="T247" s="71">
        <f>J247+I247+H247+G247+K247+L247+M247+N247+O247+P247+Q247+R247+S247</f>
        <v>200533.66999999998</v>
      </c>
      <c r="U247" s="69">
        <v>100000</v>
      </c>
      <c r="V247" s="37">
        <v>0</v>
      </c>
      <c r="W247" s="22">
        <v>0</v>
      </c>
    </row>
    <row r="248" spans="1:23" ht="25.5" hidden="1" outlineLevel="6">
      <c r="A248" s="9" t="s">
        <v>574</v>
      </c>
      <c r="B248" s="35" t="s">
        <v>436</v>
      </c>
      <c r="C248" s="35" t="s">
        <v>545</v>
      </c>
      <c r="D248" s="35" t="s">
        <v>439</v>
      </c>
      <c r="E248" s="35" t="s">
        <v>573</v>
      </c>
      <c r="F248" s="35"/>
      <c r="G248" s="36"/>
      <c r="H248" s="36"/>
      <c r="I248" s="36"/>
      <c r="J248" s="18"/>
      <c r="K248" s="18"/>
      <c r="L248" s="58"/>
      <c r="M248" s="71">
        <f>M249</f>
        <v>406567.39</v>
      </c>
      <c r="N248" s="71"/>
      <c r="O248" s="71"/>
      <c r="P248" s="71">
        <f>P249</f>
        <v>-406567.39</v>
      </c>
      <c r="Q248" s="71"/>
      <c r="R248" s="71"/>
      <c r="S248" s="71"/>
      <c r="T248" s="71">
        <f>T249</f>
        <v>0</v>
      </c>
      <c r="U248" s="69"/>
      <c r="V248" s="37"/>
      <c r="W248" s="22"/>
    </row>
    <row r="249" spans="1:23" ht="25.5" hidden="1" outlineLevel="6">
      <c r="A249" s="39" t="s">
        <v>401</v>
      </c>
      <c r="B249" s="35" t="s">
        <v>436</v>
      </c>
      <c r="C249" s="35" t="s">
        <v>545</v>
      </c>
      <c r="D249" s="35" t="s">
        <v>439</v>
      </c>
      <c r="E249" s="35" t="s">
        <v>573</v>
      </c>
      <c r="F249" s="35" t="s">
        <v>179</v>
      </c>
      <c r="G249" s="36"/>
      <c r="H249" s="36"/>
      <c r="I249" s="36"/>
      <c r="J249" s="18"/>
      <c r="K249" s="18"/>
      <c r="L249" s="58"/>
      <c r="M249" s="71">
        <f>M250</f>
        <v>406567.39</v>
      </c>
      <c r="N249" s="71"/>
      <c r="O249" s="71"/>
      <c r="P249" s="71">
        <f>P250</f>
        <v>-406567.39</v>
      </c>
      <c r="Q249" s="71"/>
      <c r="R249" s="71"/>
      <c r="S249" s="71"/>
      <c r="T249" s="71">
        <f>T250</f>
        <v>0</v>
      </c>
      <c r="U249" s="69"/>
      <c r="V249" s="37"/>
      <c r="W249" s="22"/>
    </row>
    <row r="250" spans="1:23" ht="25.5" hidden="1" outlineLevel="6">
      <c r="A250" s="39" t="s">
        <v>402</v>
      </c>
      <c r="B250" s="35" t="s">
        <v>436</v>
      </c>
      <c r="C250" s="35" t="s">
        <v>545</v>
      </c>
      <c r="D250" s="35" t="s">
        <v>439</v>
      </c>
      <c r="E250" s="35" t="s">
        <v>573</v>
      </c>
      <c r="F250" s="35" t="s">
        <v>529</v>
      </c>
      <c r="G250" s="36"/>
      <c r="H250" s="36"/>
      <c r="I250" s="36"/>
      <c r="J250" s="18"/>
      <c r="K250" s="18"/>
      <c r="L250" s="58"/>
      <c r="M250" s="92">
        <v>406567.39</v>
      </c>
      <c r="N250" s="71"/>
      <c r="O250" s="71"/>
      <c r="P250" s="71">
        <v>-406567.39</v>
      </c>
      <c r="Q250" s="71"/>
      <c r="R250" s="71"/>
      <c r="S250" s="71"/>
      <c r="T250" s="71">
        <f>J250+I250+H250+G250+K250+L250+M250+N250+O250+P250+Q250</f>
        <v>0</v>
      </c>
      <c r="U250" s="69"/>
      <c r="V250" s="37"/>
      <c r="W250" s="22"/>
    </row>
    <row r="251" spans="1:23" ht="30.75" customHeight="1" outlineLevel="6">
      <c r="A251" s="132" t="s">
        <v>574</v>
      </c>
      <c r="B251" s="35" t="s">
        <v>436</v>
      </c>
      <c r="C251" s="35" t="s">
        <v>545</v>
      </c>
      <c r="D251" s="35" t="s">
        <v>439</v>
      </c>
      <c r="E251" s="35" t="s">
        <v>573</v>
      </c>
      <c r="F251" s="35"/>
      <c r="G251" s="36"/>
      <c r="H251" s="36"/>
      <c r="I251" s="36"/>
      <c r="J251" s="18"/>
      <c r="K251" s="18"/>
      <c r="L251" s="58"/>
      <c r="M251" s="71"/>
      <c r="N251" s="71"/>
      <c r="O251" s="71"/>
      <c r="P251" s="71"/>
      <c r="Q251" s="71"/>
      <c r="R251" s="71"/>
      <c r="S251" s="71">
        <f>S252</f>
        <v>544052</v>
      </c>
      <c r="T251" s="71">
        <f>T252</f>
        <v>544052</v>
      </c>
      <c r="U251" s="69"/>
      <c r="V251" s="37"/>
      <c r="W251" s="22"/>
    </row>
    <row r="252" spans="1:23" ht="25.5" outlineLevel="6">
      <c r="A252" s="39" t="s">
        <v>401</v>
      </c>
      <c r="B252" s="35" t="s">
        <v>436</v>
      </c>
      <c r="C252" s="35" t="s">
        <v>545</v>
      </c>
      <c r="D252" s="35" t="s">
        <v>439</v>
      </c>
      <c r="E252" s="35" t="s">
        <v>573</v>
      </c>
      <c r="F252" s="35" t="s">
        <v>179</v>
      </c>
      <c r="G252" s="36"/>
      <c r="H252" s="36"/>
      <c r="I252" s="36"/>
      <c r="J252" s="18"/>
      <c r="K252" s="18"/>
      <c r="L252" s="58"/>
      <c r="M252" s="71"/>
      <c r="N252" s="71"/>
      <c r="O252" s="71"/>
      <c r="P252" s="71"/>
      <c r="Q252" s="71"/>
      <c r="R252" s="71"/>
      <c r="S252" s="71">
        <f>S253</f>
        <v>544052</v>
      </c>
      <c r="T252" s="71">
        <f>T253</f>
        <v>544052</v>
      </c>
      <c r="U252" s="69"/>
      <c r="V252" s="37"/>
      <c r="W252" s="22"/>
    </row>
    <row r="253" spans="1:23" ht="25.5" outlineLevel="6">
      <c r="A253" s="39" t="s">
        <v>402</v>
      </c>
      <c r="B253" s="35" t="s">
        <v>436</v>
      </c>
      <c r="C253" s="35" t="s">
        <v>545</v>
      </c>
      <c r="D253" s="35" t="s">
        <v>439</v>
      </c>
      <c r="E253" s="35" t="s">
        <v>573</v>
      </c>
      <c r="F253" s="35" t="s">
        <v>529</v>
      </c>
      <c r="G253" s="36"/>
      <c r="H253" s="36"/>
      <c r="I253" s="36"/>
      <c r="J253" s="18"/>
      <c r="K253" s="18"/>
      <c r="L253" s="58"/>
      <c r="M253" s="71"/>
      <c r="N253" s="71"/>
      <c r="O253" s="71"/>
      <c r="P253" s="71"/>
      <c r="Q253" s="71"/>
      <c r="R253" s="71"/>
      <c r="S253" s="71">
        <v>544052</v>
      </c>
      <c r="T253" s="71">
        <f>J253+I253+H253+G253+K253+L253+M253+N253+O253+P253+Q253+R253+S253</f>
        <v>544052</v>
      </c>
      <c r="U253" s="69"/>
      <c r="V253" s="37"/>
      <c r="W253" s="22"/>
    </row>
    <row r="254" spans="1:23" ht="25.5" outlineLevel="3">
      <c r="A254" s="9" t="s">
        <v>486</v>
      </c>
      <c r="B254" s="35" t="s">
        <v>436</v>
      </c>
      <c r="C254" s="35" t="s">
        <v>545</v>
      </c>
      <c r="D254" s="35" t="s">
        <v>439</v>
      </c>
      <c r="E254" s="35" t="s">
        <v>487</v>
      </c>
      <c r="F254" s="35"/>
      <c r="G254" s="36"/>
      <c r="H254" s="36"/>
      <c r="I254" s="36"/>
      <c r="J254" s="18"/>
      <c r="K254" s="18"/>
      <c r="L254" s="58"/>
      <c r="M254" s="71">
        <f>M255+M259</f>
        <v>4841779.95</v>
      </c>
      <c r="N254" s="71"/>
      <c r="O254" s="71"/>
      <c r="P254" s="71"/>
      <c r="Q254" s="71"/>
      <c r="R254" s="71">
        <f>R255+R259</f>
        <v>-112000</v>
      </c>
      <c r="S254" s="71"/>
      <c r="T254" s="71">
        <f>T255+T259</f>
        <v>7548859.95</v>
      </c>
      <c r="U254" s="69">
        <f>U255+U259</f>
        <v>2931080</v>
      </c>
      <c r="V254" s="37">
        <f>V255+V259</f>
        <v>147000</v>
      </c>
      <c r="W254" s="22">
        <f>W255+W259</f>
        <v>458000</v>
      </c>
    </row>
    <row r="255" spans="1:23" ht="63.75" outlineLevel="5">
      <c r="A255" s="9" t="s">
        <v>567</v>
      </c>
      <c r="B255" s="35" t="s">
        <v>436</v>
      </c>
      <c r="C255" s="35" t="s">
        <v>545</v>
      </c>
      <c r="D255" s="35" t="s">
        <v>439</v>
      </c>
      <c r="E255" s="35" t="s">
        <v>568</v>
      </c>
      <c r="F255" s="35"/>
      <c r="G255" s="36"/>
      <c r="H255" s="36"/>
      <c r="I255" s="36"/>
      <c r="J255" s="18"/>
      <c r="K255" s="18"/>
      <c r="L255" s="58"/>
      <c r="M255" s="71">
        <f>M256+M259</f>
        <v>4841779.95</v>
      </c>
      <c r="N255" s="71"/>
      <c r="O255" s="71"/>
      <c r="P255" s="71"/>
      <c r="Q255" s="71"/>
      <c r="R255" s="71"/>
      <c r="S255" s="71"/>
      <c r="T255" s="71">
        <f>T256</f>
        <v>7548859.95</v>
      </c>
      <c r="U255" s="69">
        <v>2707080</v>
      </c>
      <c r="V255" s="37">
        <v>0</v>
      </c>
      <c r="W255" s="22">
        <v>0</v>
      </c>
    </row>
    <row r="256" spans="1:23" ht="15" outlineLevel="5">
      <c r="A256" s="39" t="s">
        <v>404</v>
      </c>
      <c r="B256" s="35" t="s">
        <v>436</v>
      </c>
      <c r="C256" s="35" t="s">
        <v>545</v>
      </c>
      <c r="D256" s="35" t="s">
        <v>439</v>
      </c>
      <c r="E256" s="35" t="s">
        <v>568</v>
      </c>
      <c r="F256" s="35" t="s">
        <v>181</v>
      </c>
      <c r="G256" s="36"/>
      <c r="H256" s="36"/>
      <c r="I256" s="36"/>
      <c r="J256" s="18"/>
      <c r="K256" s="18"/>
      <c r="L256" s="58"/>
      <c r="M256" s="71">
        <f>M258</f>
        <v>4841779.95</v>
      </c>
      <c r="N256" s="71"/>
      <c r="O256" s="71"/>
      <c r="P256" s="71"/>
      <c r="Q256" s="71"/>
      <c r="R256" s="71"/>
      <c r="S256" s="71"/>
      <c r="T256" s="71">
        <f>T257</f>
        <v>7548859.95</v>
      </c>
      <c r="U256" s="69">
        <f>U258</f>
        <v>2707080</v>
      </c>
      <c r="V256" s="37">
        <f>V258</f>
        <v>0</v>
      </c>
      <c r="W256" s="22">
        <f>W258</f>
        <v>0</v>
      </c>
    </row>
    <row r="257" spans="1:23" ht="38.25" outlineLevel="5">
      <c r="A257" s="9" t="s">
        <v>34</v>
      </c>
      <c r="B257" s="35" t="s">
        <v>436</v>
      </c>
      <c r="C257" s="35" t="s">
        <v>545</v>
      </c>
      <c r="D257" s="35" t="s">
        <v>439</v>
      </c>
      <c r="E257" s="35" t="s">
        <v>568</v>
      </c>
      <c r="F257" s="35" t="s">
        <v>35</v>
      </c>
      <c r="G257" s="36"/>
      <c r="H257" s="36"/>
      <c r="I257" s="36"/>
      <c r="J257" s="18"/>
      <c r="K257" s="18"/>
      <c r="L257" s="58"/>
      <c r="M257" s="71"/>
      <c r="N257" s="71"/>
      <c r="O257" s="71"/>
      <c r="P257" s="71"/>
      <c r="Q257" s="71"/>
      <c r="R257" s="71"/>
      <c r="S257" s="71"/>
      <c r="T257" s="71">
        <f>T258</f>
        <v>7548859.95</v>
      </c>
      <c r="U257" s="69"/>
      <c r="V257" s="37"/>
      <c r="W257" s="22"/>
    </row>
    <row r="258" spans="1:23" ht="38.25" outlineLevel="6">
      <c r="A258" s="9" t="s">
        <v>553</v>
      </c>
      <c r="B258" s="35" t="s">
        <v>436</v>
      </c>
      <c r="C258" s="35" t="s">
        <v>545</v>
      </c>
      <c r="D258" s="35" t="s">
        <v>439</v>
      </c>
      <c r="E258" s="35" t="s">
        <v>568</v>
      </c>
      <c r="F258" s="35" t="s">
        <v>554</v>
      </c>
      <c r="G258" s="36"/>
      <c r="H258" s="36"/>
      <c r="I258" s="36">
        <v>2707080</v>
      </c>
      <c r="J258" s="18"/>
      <c r="K258" s="18"/>
      <c r="L258" s="58"/>
      <c r="M258" s="92">
        <v>4841779.95</v>
      </c>
      <c r="N258" s="71"/>
      <c r="O258" s="71"/>
      <c r="P258" s="71"/>
      <c r="Q258" s="71"/>
      <c r="R258" s="71"/>
      <c r="S258" s="71"/>
      <c r="T258" s="71">
        <f>J258+I258+H258+G258+K258+L258+M258+N258+O258+P258+Q258+R258+S258</f>
        <v>7548859.95</v>
      </c>
      <c r="U258" s="69">
        <v>2707080</v>
      </c>
      <c r="V258" s="37">
        <v>0</v>
      </c>
      <c r="W258" s="22">
        <v>0</v>
      </c>
    </row>
    <row r="259" spans="1:23" ht="63.75" hidden="1" outlineLevel="5">
      <c r="A259" s="9" t="s">
        <v>578</v>
      </c>
      <c r="B259" s="35" t="s">
        <v>436</v>
      </c>
      <c r="C259" s="35" t="s">
        <v>545</v>
      </c>
      <c r="D259" s="35" t="s">
        <v>439</v>
      </c>
      <c r="E259" s="35" t="s">
        <v>579</v>
      </c>
      <c r="F259" s="35"/>
      <c r="G259" s="36"/>
      <c r="H259" s="36"/>
      <c r="I259" s="36"/>
      <c r="J259" s="18">
        <f>J260+J263</f>
        <v>0</v>
      </c>
      <c r="K259" s="18"/>
      <c r="L259" s="58"/>
      <c r="M259" s="92">
        <f>M260+M263</f>
        <v>0</v>
      </c>
      <c r="N259" s="71"/>
      <c r="O259" s="71"/>
      <c r="P259" s="71"/>
      <c r="Q259" s="71"/>
      <c r="R259" s="71">
        <f>R260+R263</f>
        <v>-112000</v>
      </c>
      <c r="S259" s="71"/>
      <c r="T259" s="71">
        <f>T260+T263</f>
        <v>0</v>
      </c>
      <c r="U259" s="69">
        <f>U260+U263</f>
        <v>224000</v>
      </c>
      <c r="V259" s="37">
        <f>V260+V263</f>
        <v>147000</v>
      </c>
      <c r="W259" s="22">
        <f>W260+W263</f>
        <v>458000</v>
      </c>
    </row>
    <row r="260" spans="1:23" ht="25.5" hidden="1" outlineLevel="5">
      <c r="A260" s="39" t="s">
        <v>401</v>
      </c>
      <c r="B260" s="35" t="s">
        <v>436</v>
      </c>
      <c r="C260" s="35" t="s">
        <v>545</v>
      </c>
      <c r="D260" s="35" t="s">
        <v>439</v>
      </c>
      <c r="E260" s="35" t="s">
        <v>579</v>
      </c>
      <c r="F260" s="35" t="s">
        <v>179</v>
      </c>
      <c r="G260" s="36"/>
      <c r="H260" s="36"/>
      <c r="I260" s="36"/>
      <c r="J260" s="18">
        <f>J261+J262</f>
        <v>-112000</v>
      </c>
      <c r="K260" s="18"/>
      <c r="L260" s="58"/>
      <c r="M260" s="92">
        <f>M261+M262</f>
        <v>0</v>
      </c>
      <c r="N260" s="71"/>
      <c r="O260" s="71"/>
      <c r="P260" s="71"/>
      <c r="Q260" s="71"/>
      <c r="R260" s="71">
        <f>R261+R262</f>
        <v>0</v>
      </c>
      <c r="S260" s="71"/>
      <c r="T260" s="71">
        <f>T261+T262</f>
        <v>0</v>
      </c>
      <c r="U260" s="69">
        <f>U261+U262</f>
        <v>224000</v>
      </c>
      <c r="V260" s="37">
        <f>V261+V262</f>
        <v>0</v>
      </c>
      <c r="W260" s="22">
        <f>W261+W262</f>
        <v>0</v>
      </c>
    </row>
    <row r="261" spans="1:23" ht="25.5" hidden="1" outlineLevel="5">
      <c r="A261" s="39" t="s">
        <v>402</v>
      </c>
      <c r="B261" s="35" t="s">
        <v>436</v>
      </c>
      <c r="C261" s="35" t="s">
        <v>545</v>
      </c>
      <c r="D261" s="35" t="s">
        <v>439</v>
      </c>
      <c r="E261" s="35" t="s">
        <v>579</v>
      </c>
      <c r="F261" s="35" t="s">
        <v>529</v>
      </c>
      <c r="G261" s="36"/>
      <c r="H261" s="36"/>
      <c r="I261" s="36"/>
      <c r="J261" s="18">
        <v>0</v>
      </c>
      <c r="K261" s="18"/>
      <c r="L261" s="58"/>
      <c r="M261" s="92">
        <v>0</v>
      </c>
      <c r="N261" s="71"/>
      <c r="O261" s="71"/>
      <c r="P261" s="71"/>
      <c r="Q261" s="71"/>
      <c r="R261" s="71">
        <v>0</v>
      </c>
      <c r="S261" s="71"/>
      <c r="T261" s="71">
        <f>J261+I261+H261+G261</f>
        <v>0</v>
      </c>
      <c r="U261" s="69">
        <f>U262</f>
        <v>112000</v>
      </c>
      <c r="V261" s="37">
        <v>0</v>
      </c>
      <c r="W261" s="22">
        <v>0</v>
      </c>
    </row>
    <row r="262" spans="1:23" ht="25.5" hidden="1" outlineLevel="6">
      <c r="A262" s="9" t="s">
        <v>450</v>
      </c>
      <c r="B262" s="35" t="s">
        <v>436</v>
      </c>
      <c r="C262" s="35" t="s">
        <v>545</v>
      </c>
      <c r="D262" s="35" t="s">
        <v>439</v>
      </c>
      <c r="E262" s="35" t="s">
        <v>579</v>
      </c>
      <c r="F262" s="35" t="s">
        <v>451</v>
      </c>
      <c r="G262" s="36">
        <v>112000</v>
      </c>
      <c r="H262" s="36"/>
      <c r="I262" s="36"/>
      <c r="J262" s="18">
        <v>-112000</v>
      </c>
      <c r="K262" s="18"/>
      <c r="L262" s="58"/>
      <c r="M262" s="92">
        <v>0</v>
      </c>
      <c r="N262" s="71"/>
      <c r="O262" s="71"/>
      <c r="P262" s="71"/>
      <c r="Q262" s="71"/>
      <c r="R262" s="71">
        <v>0</v>
      </c>
      <c r="S262" s="71"/>
      <c r="T262" s="71">
        <f>J262+I262+H262+G262</f>
        <v>0</v>
      </c>
      <c r="U262" s="69">
        <v>112000</v>
      </c>
      <c r="V262" s="37">
        <v>0</v>
      </c>
      <c r="W262" s="22">
        <v>0</v>
      </c>
    </row>
    <row r="263" spans="1:23" ht="15" hidden="1" outlineLevel="6">
      <c r="A263" s="39" t="s">
        <v>404</v>
      </c>
      <c r="B263" s="35" t="s">
        <v>436</v>
      </c>
      <c r="C263" s="35" t="s">
        <v>545</v>
      </c>
      <c r="D263" s="35" t="s">
        <v>439</v>
      </c>
      <c r="E263" s="35" t="s">
        <v>579</v>
      </c>
      <c r="F263" s="35" t="s">
        <v>181</v>
      </c>
      <c r="G263" s="36"/>
      <c r="H263" s="36"/>
      <c r="I263" s="36"/>
      <c r="J263" s="18">
        <f>J265</f>
        <v>112000</v>
      </c>
      <c r="K263" s="18"/>
      <c r="L263" s="58"/>
      <c r="M263" s="92">
        <f>M265</f>
        <v>0</v>
      </c>
      <c r="N263" s="71"/>
      <c r="O263" s="71"/>
      <c r="P263" s="71"/>
      <c r="Q263" s="71"/>
      <c r="R263" s="71">
        <f>R264</f>
        <v>-112000</v>
      </c>
      <c r="S263" s="71"/>
      <c r="T263" s="71">
        <f>T264</f>
        <v>0</v>
      </c>
      <c r="U263" s="69">
        <f>U265</f>
        <v>0</v>
      </c>
      <c r="V263" s="37">
        <f>V265</f>
        <v>147000</v>
      </c>
      <c r="W263" s="22">
        <f>W265</f>
        <v>458000</v>
      </c>
    </row>
    <row r="264" spans="1:23" ht="38.25" hidden="1" outlineLevel="6">
      <c r="A264" s="9" t="s">
        <v>34</v>
      </c>
      <c r="B264" s="35" t="s">
        <v>436</v>
      </c>
      <c r="C264" s="35" t="s">
        <v>545</v>
      </c>
      <c r="D264" s="35" t="s">
        <v>439</v>
      </c>
      <c r="E264" s="35" t="s">
        <v>579</v>
      </c>
      <c r="F264" s="35" t="s">
        <v>35</v>
      </c>
      <c r="G264" s="36"/>
      <c r="H264" s="36"/>
      <c r="I264" s="36"/>
      <c r="J264" s="18"/>
      <c r="K264" s="18"/>
      <c r="L264" s="58"/>
      <c r="M264" s="92"/>
      <c r="N264" s="71"/>
      <c r="O264" s="71"/>
      <c r="P264" s="71"/>
      <c r="Q264" s="71"/>
      <c r="R264" s="71">
        <f>R265</f>
        <v>-112000</v>
      </c>
      <c r="S264" s="71"/>
      <c r="T264" s="71">
        <f>T265</f>
        <v>0</v>
      </c>
      <c r="U264" s="69"/>
      <c r="V264" s="37"/>
      <c r="W264" s="22"/>
    </row>
    <row r="265" spans="1:23" ht="38.25" hidden="1" outlineLevel="6">
      <c r="A265" s="9" t="s">
        <v>553</v>
      </c>
      <c r="B265" s="35" t="s">
        <v>436</v>
      </c>
      <c r="C265" s="35" t="s">
        <v>545</v>
      </c>
      <c r="D265" s="35" t="s">
        <v>439</v>
      </c>
      <c r="E265" s="35" t="s">
        <v>579</v>
      </c>
      <c r="F265" s="35" t="s">
        <v>554</v>
      </c>
      <c r="G265" s="36"/>
      <c r="H265" s="36"/>
      <c r="I265" s="36"/>
      <c r="J265" s="18">
        <v>112000</v>
      </c>
      <c r="K265" s="18"/>
      <c r="L265" s="58"/>
      <c r="M265" s="92">
        <v>0</v>
      </c>
      <c r="N265" s="71"/>
      <c r="O265" s="71"/>
      <c r="P265" s="71"/>
      <c r="Q265" s="71"/>
      <c r="R265" s="71">
        <v>-112000</v>
      </c>
      <c r="S265" s="71"/>
      <c r="T265" s="71">
        <f>J265+I265+H265+G265+K265+L265+M265+N265+O265+P265+Q265+R265+S265</f>
        <v>0</v>
      </c>
      <c r="U265" s="69"/>
      <c r="V265" s="37">
        <v>147000</v>
      </c>
      <c r="W265" s="22">
        <v>458000</v>
      </c>
    </row>
    <row r="266" spans="1:23" ht="15" outlineLevel="2" collapsed="1">
      <c r="A266" s="9" t="s">
        <v>580</v>
      </c>
      <c r="B266" s="35" t="s">
        <v>436</v>
      </c>
      <c r="C266" s="35" t="s">
        <v>545</v>
      </c>
      <c r="D266" s="35" t="s">
        <v>581</v>
      </c>
      <c r="E266" s="35"/>
      <c r="F266" s="35"/>
      <c r="G266" s="36"/>
      <c r="H266" s="36"/>
      <c r="I266" s="36"/>
      <c r="J266" s="18">
        <f>J274+J270</f>
        <v>3000000</v>
      </c>
      <c r="K266" s="18"/>
      <c r="L266" s="58"/>
      <c r="M266" s="71">
        <f aca="true" t="shared" si="45" ref="M266:T266">M274+M270+M267</f>
        <v>1274000</v>
      </c>
      <c r="N266" s="71">
        <f t="shared" si="45"/>
        <v>280000</v>
      </c>
      <c r="O266" s="71">
        <f t="shared" si="45"/>
        <v>2489958.17</v>
      </c>
      <c r="P266" s="71">
        <f t="shared" si="45"/>
        <v>339206</v>
      </c>
      <c r="Q266" s="71">
        <f t="shared" si="45"/>
        <v>2919648</v>
      </c>
      <c r="R266" s="71"/>
      <c r="S266" s="71"/>
      <c r="T266" s="71">
        <f t="shared" si="45"/>
        <v>11802812.17</v>
      </c>
      <c r="U266" s="69">
        <f>U274+U270</f>
        <v>3000000</v>
      </c>
      <c r="V266" s="37">
        <f>V274+V270</f>
        <v>7500000</v>
      </c>
      <c r="W266" s="22">
        <f>W274+W270</f>
        <v>11300000</v>
      </c>
    </row>
    <row r="267" spans="1:23" ht="25.5" outlineLevel="2">
      <c r="A267" s="9" t="s">
        <v>576</v>
      </c>
      <c r="B267" s="35" t="s">
        <v>436</v>
      </c>
      <c r="C267" s="35" t="s">
        <v>545</v>
      </c>
      <c r="D267" s="35" t="s">
        <v>581</v>
      </c>
      <c r="E267" s="35" t="s">
        <v>577</v>
      </c>
      <c r="F267" s="35"/>
      <c r="G267" s="36"/>
      <c r="H267" s="36"/>
      <c r="I267" s="36"/>
      <c r="J267" s="18"/>
      <c r="K267" s="18"/>
      <c r="L267" s="58"/>
      <c r="M267" s="71">
        <f>M268</f>
        <v>1000000</v>
      </c>
      <c r="N267" s="71"/>
      <c r="O267" s="71">
        <f>O268</f>
        <v>2489958.17</v>
      </c>
      <c r="P267" s="71"/>
      <c r="Q267" s="71">
        <f>Q268</f>
        <v>2283953</v>
      </c>
      <c r="R267" s="71"/>
      <c r="S267" s="71"/>
      <c r="T267" s="71">
        <f>T268</f>
        <v>5773911.17</v>
      </c>
      <c r="U267" s="69"/>
      <c r="V267" s="37"/>
      <c r="W267" s="22"/>
    </row>
    <row r="268" spans="1:23" ht="25.5" outlineLevel="2">
      <c r="A268" s="39" t="s">
        <v>401</v>
      </c>
      <c r="B268" s="35" t="s">
        <v>436</v>
      </c>
      <c r="C268" s="35" t="s">
        <v>545</v>
      </c>
      <c r="D268" s="35" t="s">
        <v>581</v>
      </c>
      <c r="E268" s="35" t="s">
        <v>577</v>
      </c>
      <c r="F268" s="35" t="s">
        <v>179</v>
      </c>
      <c r="G268" s="36"/>
      <c r="H268" s="36"/>
      <c r="I268" s="36"/>
      <c r="J268" s="18"/>
      <c r="K268" s="18"/>
      <c r="L268" s="58"/>
      <c r="M268" s="71">
        <f>M269</f>
        <v>1000000</v>
      </c>
      <c r="N268" s="71"/>
      <c r="O268" s="71">
        <f>O269</f>
        <v>2489958.17</v>
      </c>
      <c r="P268" s="71"/>
      <c r="Q268" s="71">
        <f>Q269</f>
        <v>2283953</v>
      </c>
      <c r="R268" s="71"/>
      <c r="S268" s="71"/>
      <c r="T268" s="71">
        <f>T269</f>
        <v>5773911.17</v>
      </c>
      <c r="U268" s="69"/>
      <c r="V268" s="37"/>
      <c r="W268" s="22"/>
    </row>
    <row r="269" spans="1:23" ht="25.5" outlineLevel="2">
      <c r="A269" s="39" t="s">
        <v>402</v>
      </c>
      <c r="B269" s="35" t="s">
        <v>436</v>
      </c>
      <c r="C269" s="35" t="s">
        <v>545</v>
      </c>
      <c r="D269" s="35" t="s">
        <v>581</v>
      </c>
      <c r="E269" s="35" t="s">
        <v>577</v>
      </c>
      <c r="F269" s="35" t="s">
        <v>529</v>
      </c>
      <c r="G269" s="36"/>
      <c r="H269" s="36"/>
      <c r="I269" s="36"/>
      <c r="J269" s="18"/>
      <c r="K269" s="18"/>
      <c r="L269" s="58"/>
      <c r="M269" s="92">
        <v>1000000</v>
      </c>
      <c r="N269" s="71"/>
      <c r="O269" s="71">
        <v>2489958.17</v>
      </c>
      <c r="P269" s="71"/>
      <c r="Q269" s="71">
        <v>2283953</v>
      </c>
      <c r="R269" s="71"/>
      <c r="S269" s="71"/>
      <c r="T269" s="71">
        <f>J269+I269+H269+G269+K269+L269+M269+N269+O269+P269+Q269+R269+S269</f>
        <v>5773911.17</v>
      </c>
      <c r="U269" s="69"/>
      <c r="V269" s="37"/>
      <c r="W269" s="22"/>
    </row>
    <row r="270" spans="1:23" ht="51" outlineLevel="3">
      <c r="A270" s="9" t="s">
        <v>273</v>
      </c>
      <c r="B270" s="35" t="s">
        <v>436</v>
      </c>
      <c r="C270" s="35" t="s">
        <v>545</v>
      </c>
      <c r="D270" s="35" t="s">
        <v>581</v>
      </c>
      <c r="E270" s="35" t="s">
        <v>426</v>
      </c>
      <c r="F270" s="35"/>
      <c r="G270" s="36"/>
      <c r="H270" s="36"/>
      <c r="I270" s="36"/>
      <c r="J270" s="18">
        <f>J271</f>
        <v>3000000</v>
      </c>
      <c r="K270" s="18"/>
      <c r="L270" s="58"/>
      <c r="M270" s="92"/>
      <c r="N270" s="71"/>
      <c r="O270" s="71"/>
      <c r="P270" s="71"/>
      <c r="Q270" s="71"/>
      <c r="R270" s="71"/>
      <c r="S270" s="71"/>
      <c r="T270" s="71">
        <f>T271</f>
        <v>3000000</v>
      </c>
      <c r="U270" s="69"/>
      <c r="V270" s="37"/>
      <c r="W270" s="22"/>
    </row>
    <row r="271" spans="1:23" ht="38.25" outlineLevel="3">
      <c r="A271" s="9" t="s">
        <v>274</v>
      </c>
      <c r="B271" s="35" t="s">
        <v>436</v>
      </c>
      <c r="C271" s="35" t="s">
        <v>545</v>
      </c>
      <c r="D271" s="35" t="s">
        <v>581</v>
      </c>
      <c r="E271" s="35" t="s">
        <v>427</v>
      </c>
      <c r="F271" s="35"/>
      <c r="G271" s="36"/>
      <c r="H271" s="36"/>
      <c r="I271" s="36"/>
      <c r="J271" s="18">
        <f>J273</f>
        <v>3000000</v>
      </c>
      <c r="K271" s="18"/>
      <c r="L271" s="58"/>
      <c r="M271" s="92"/>
      <c r="N271" s="71"/>
      <c r="O271" s="71"/>
      <c r="P271" s="71"/>
      <c r="Q271" s="71"/>
      <c r="R271" s="71"/>
      <c r="S271" s="71"/>
      <c r="T271" s="71">
        <f>T273</f>
        <v>3000000</v>
      </c>
      <c r="U271" s="69"/>
      <c r="V271" s="37"/>
      <c r="W271" s="22"/>
    </row>
    <row r="272" spans="1:23" ht="15" outlineLevel="3">
      <c r="A272" s="39" t="s">
        <v>404</v>
      </c>
      <c r="B272" s="35" t="s">
        <v>436</v>
      </c>
      <c r="C272" s="35" t="s">
        <v>545</v>
      </c>
      <c r="D272" s="35" t="s">
        <v>581</v>
      </c>
      <c r="E272" s="35" t="s">
        <v>427</v>
      </c>
      <c r="F272" s="35" t="s">
        <v>181</v>
      </c>
      <c r="G272" s="36"/>
      <c r="H272" s="36"/>
      <c r="I272" s="36"/>
      <c r="J272" s="18">
        <f>J273</f>
        <v>3000000</v>
      </c>
      <c r="K272" s="18"/>
      <c r="L272" s="58"/>
      <c r="M272" s="92"/>
      <c r="N272" s="71"/>
      <c r="O272" s="71"/>
      <c r="P272" s="71"/>
      <c r="Q272" s="71"/>
      <c r="R272" s="71"/>
      <c r="S272" s="71"/>
      <c r="T272" s="71">
        <f>T273</f>
        <v>3000000</v>
      </c>
      <c r="U272" s="69"/>
      <c r="V272" s="37"/>
      <c r="W272" s="22"/>
    </row>
    <row r="273" spans="1:23" ht="51" outlineLevel="3">
      <c r="A273" s="9" t="s">
        <v>7</v>
      </c>
      <c r="B273" s="35" t="s">
        <v>436</v>
      </c>
      <c r="C273" s="35" t="s">
        <v>545</v>
      </c>
      <c r="D273" s="35" t="s">
        <v>581</v>
      </c>
      <c r="E273" s="35" t="s">
        <v>427</v>
      </c>
      <c r="F273" s="35" t="s">
        <v>650</v>
      </c>
      <c r="G273" s="36"/>
      <c r="H273" s="36"/>
      <c r="I273" s="36"/>
      <c r="J273" s="18">
        <v>3000000</v>
      </c>
      <c r="K273" s="18"/>
      <c r="L273" s="58"/>
      <c r="M273" s="92"/>
      <c r="N273" s="71"/>
      <c r="O273" s="71"/>
      <c r="P273" s="71"/>
      <c r="Q273" s="71"/>
      <c r="R273" s="71"/>
      <c r="S273" s="71"/>
      <c r="T273" s="71">
        <f>J273+I273+H273+G273+K273+L273+M273+N273+O273+P273+Q273+R273+S273</f>
        <v>3000000</v>
      </c>
      <c r="U273" s="69"/>
      <c r="V273" s="37"/>
      <c r="W273" s="22"/>
    </row>
    <row r="274" spans="1:23" ht="25.5" outlineLevel="3">
      <c r="A274" s="9" t="s">
        <v>486</v>
      </c>
      <c r="B274" s="35" t="s">
        <v>436</v>
      </c>
      <c r="C274" s="35" t="s">
        <v>545</v>
      </c>
      <c r="D274" s="35" t="s">
        <v>581</v>
      </c>
      <c r="E274" s="35" t="s">
        <v>487</v>
      </c>
      <c r="F274" s="35"/>
      <c r="G274" s="36"/>
      <c r="H274" s="36"/>
      <c r="I274" s="36"/>
      <c r="J274" s="18">
        <f>J275</f>
        <v>0</v>
      </c>
      <c r="K274" s="18"/>
      <c r="L274" s="58"/>
      <c r="M274" s="92">
        <f aca="true" t="shared" si="46" ref="M274:W274">M275</f>
        <v>274000</v>
      </c>
      <c r="N274" s="71">
        <f t="shared" si="46"/>
        <v>280000</v>
      </c>
      <c r="O274" s="71"/>
      <c r="P274" s="71">
        <f t="shared" si="46"/>
        <v>339206</v>
      </c>
      <c r="Q274" s="71">
        <f t="shared" si="46"/>
        <v>635695</v>
      </c>
      <c r="R274" s="71"/>
      <c r="S274" s="71"/>
      <c r="T274" s="71">
        <f t="shared" si="46"/>
        <v>3028901</v>
      </c>
      <c r="U274" s="69">
        <f t="shared" si="46"/>
        <v>3000000</v>
      </c>
      <c r="V274" s="37">
        <f t="shared" si="46"/>
        <v>7500000</v>
      </c>
      <c r="W274" s="22">
        <f t="shared" si="46"/>
        <v>11300000</v>
      </c>
    </row>
    <row r="275" spans="1:23" ht="51" outlineLevel="5">
      <c r="A275" s="9" t="s">
        <v>582</v>
      </c>
      <c r="B275" s="35" t="s">
        <v>436</v>
      </c>
      <c r="C275" s="35" t="s">
        <v>545</v>
      </c>
      <c r="D275" s="35" t="s">
        <v>581</v>
      </c>
      <c r="E275" s="35" t="s">
        <v>583</v>
      </c>
      <c r="F275" s="35"/>
      <c r="G275" s="36"/>
      <c r="H275" s="36"/>
      <c r="I275" s="36"/>
      <c r="J275" s="18">
        <f>J276+J279</f>
        <v>0</v>
      </c>
      <c r="K275" s="18"/>
      <c r="L275" s="58"/>
      <c r="M275" s="92">
        <f>M279</f>
        <v>274000</v>
      </c>
      <c r="N275" s="71">
        <f>N276+N279</f>
        <v>280000</v>
      </c>
      <c r="O275" s="71"/>
      <c r="P275" s="71">
        <f aca="true" t="shared" si="47" ref="P275:W275">P276+P279</f>
        <v>339206</v>
      </c>
      <c r="Q275" s="71">
        <f t="shared" si="47"/>
        <v>635695</v>
      </c>
      <c r="R275" s="71"/>
      <c r="S275" s="71"/>
      <c r="T275" s="71">
        <f t="shared" si="47"/>
        <v>3028901</v>
      </c>
      <c r="U275" s="69">
        <f t="shared" si="47"/>
        <v>3000000</v>
      </c>
      <c r="V275" s="37">
        <f t="shared" si="47"/>
        <v>7500000</v>
      </c>
      <c r="W275" s="22">
        <f t="shared" si="47"/>
        <v>11300000</v>
      </c>
    </row>
    <row r="276" spans="1:23" ht="25.5" hidden="1" outlineLevel="5">
      <c r="A276" s="39" t="s">
        <v>401</v>
      </c>
      <c r="B276" s="35" t="s">
        <v>436</v>
      </c>
      <c r="C276" s="35" t="s">
        <v>545</v>
      </c>
      <c r="D276" s="35" t="s">
        <v>581</v>
      </c>
      <c r="E276" s="35" t="s">
        <v>583</v>
      </c>
      <c r="F276" s="35" t="s">
        <v>179</v>
      </c>
      <c r="G276" s="36"/>
      <c r="H276" s="36"/>
      <c r="I276" s="36"/>
      <c r="J276" s="18">
        <f>J277+J278</f>
        <v>-1500000</v>
      </c>
      <c r="K276" s="18"/>
      <c r="L276" s="58"/>
      <c r="M276" s="92"/>
      <c r="N276" s="71">
        <f>N277+N278</f>
        <v>0</v>
      </c>
      <c r="O276" s="71"/>
      <c r="P276" s="71">
        <f aca="true" t="shared" si="48" ref="P276:W276">P277+P278</f>
        <v>0</v>
      </c>
      <c r="Q276" s="71">
        <f t="shared" si="48"/>
        <v>0</v>
      </c>
      <c r="R276" s="71"/>
      <c r="S276" s="71"/>
      <c r="T276" s="71">
        <f t="shared" si="48"/>
        <v>0</v>
      </c>
      <c r="U276" s="69">
        <f t="shared" si="48"/>
        <v>3000000</v>
      </c>
      <c r="V276" s="37">
        <f t="shared" si="48"/>
        <v>0</v>
      </c>
      <c r="W276" s="22">
        <f t="shared" si="48"/>
        <v>0</v>
      </c>
    </row>
    <row r="277" spans="1:23" ht="25.5" hidden="1" outlineLevel="5">
      <c r="A277" s="39" t="s">
        <v>402</v>
      </c>
      <c r="B277" s="35" t="s">
        <v>436</v>
      </c>
      <c r="C277" s="35" t="s">
        <v>545</v>
      </c>
      <c r="D277" s="35" t="s">
        <v>581</v>
      </c>
      <c r="E277" s="35" t="s">
        <v>583</v>
      </c>
      <c r="F277" s="35" t="s">
        <v>529</v>
      </c>
      <c r="G277" s="36"/>
      <c r="H277" s="36"/>
      <c r="I277" s="36"/>
      <c r="J277" s="18"/>
      <c r="K277" s="18"/>
      <c r="L277" s="58"/>
      <c r="M277" s="92"/>
      <c r="N277" s="71"/>
      <c r="O277" s="71"/>
      <c r="P277" s="71"/>
      <c r="Q277" s="71"/>
      <c r="R277" s="71"/>
      <c r="S277" s="71"/>
      <c r="T277" s="71"/>
      <c r="U277" s="69">
        <f>U278</f>
        <v>1500000</v>
      </c>
      <c r="V277" s="37">
        <v>0</v>
      </c>
      <c r="W277" s="22">
        <v>0</v>
      </c>
    </row>
    <row r="278" spans="1:23" ht="25.5" hidden="1" outlineLevel="6">
      <c r="A278" s="9" t="s">
        <v>450</v>
      </c>
      <c r="B278" s="35" t="s">
        <v>436</v>
      </c>
      <c r="C278" s="35" t="s">
        <v>545</v>
      </c>
      <c r="D278" s="35" t="s">
        <v>581</v>
      </c>
      <c r="E278" s="35" t="s">
        <v>583</v>
      </c>
      <c r="F278" s="35" t="s">
        <v>451</v>
      </c>
      <c r="G278" s="36">
        <v>1500000</v>
      </c>
      <c r="H278" s="36"/>
      <c r="I278" s="36"/>
      <c r="J278" s="18">
        <v>-1500000</v>
      </c>
      <c r="K278" s="18"/>
      <c r="L278" s="58"/>
      <c r="M278" s="92"/>
      <c r="N278" s="71">
        <v>0</v>
      </c>
      <c r="O278" s="71"/>
      <c r="P278" s="71">
        <v>0</v>
      </c>
      <c r="Q278" s="71">
        <v>0</v>
      </c>
      <c r="R278" s="71"/>
      <c r="S278" s="71"/>
      <c r="T278" s="71">
        <f>J278+I278+H278+G278</f>
        <v>0</v>
      </c>
      <c r="U278" s="69">
        <v>1500000</v>
      </c>
      <c r="V278" s="37">
        <v>0</v>
      </c>
      <c r="W278" s="22">
        <v>0</v>
      </c>
    </row>
    <row r="279" spans="1:23" ht="15" outlineLevel="6">
      <c r="A279" s="39" t="s">
        <v>404</v>
      </c>
      <c r="B279" s="35" t="s">
        <v>436</v>
      </c>
      <c r="C279" s="35" t="s">
        <v>545</v>
      </c>
      <c r="D279" s="35" t="s">
        <v>581</v>
      </c>
      <c r="E279" s="35" t="s">
        <v>583</v>
      </c>
      <c r="F279" s="35" t="s">
        <v>181</v>
      </c>
      <c r="G279" s="36"/>
      <c r="H279" s="36"/>
      <c r="I279" s="36"/>
      <c r="J279" s="18">
        <f>J280</f>
        <v>1500000</v>
      </c>
      <c r="K279" s="18"/>
      <c r="L279" s="58"/>
      <c r="M279" s="92">
        <f aca="true" t="shared" si="49" ref="M279:W279">M280</f>
        <v>274000</v>
      </c>
      <c r="N279" s="71">
        <f t="shared" si="49"/>
        <v>280000</v>
      </c>
      <c r="O279" s="71"/>
      <c r="P279" s="71">
        <f t="shared" si="49"/>
        <v>339206</v>
      </c>
      <c r="Q279" s="71">
        <f t="shared" si="49"/>
        <v>635695</v>
      </c>
      <c r="R279" s="71"/>
      <c r="S279" s="71"/>
      <c r="T279" s="71">
        <f t="shared" si="49"/>
        <v>3028901</v>
      </c>
      <c r="U279" s="69">
        <f t="shared" si="49"/>
        <v>0</v>
      </c>
      <c r="V279" s="37">
        <f t="shared" si="49"/>
        <v>7500000</v>
      </c>
      <c r="W279" s="22">
        <f t="shared" si="49"/>
        <v>11300000</v>
      </c>
    </row>
    <row r="280" spans="1:23" ht="51" outlineLevel="6">
      <c r="A280" s="9" t="s">
        <v>7</v>
      </c>
      <c r="B280" s="35" t="s">
        <v>436</v>
      </c>
      <c r="C280" s="35" t="s">
        <v>545</v>
      </c>
      <c r="D280" s="35" t="s">
        <v>581</v>
      </c>
      <c r="E280" s="35" t="s">
        <v>583</v>
      </c>
      <c r="F280" s="35" t="s">
        <v>650</v>
      </c>
      <c r="G280" s="36"/>
      <c r="H280" s="36"/>
      <c r="I280" s="36"/>
      <c r="J280" s="18">
        <v>1500000</v>
      </c>
      <c r="K280" s="18"/>
      <c r="L280" s="58"/>
      <c r="M280" s="92">
        <v>274000</v>
      </c>
      <c r="N280" s="71">
        <v>280000</v>
      </c>
      <c r="O280" s="71"/>
      <c r="P280" s="71">
        <v>339206</v>
      </c>
      <c r="Q280" s="71">
        <v>635695</v>
      </c>
      <c r="R280" s="71"/>
      <c r="S280" s="71"/>
      <c r="T280" s="71">
        <f>J280+I280+H280+G280+K280+L280+M280+N280+O280+P280+Q280+R280+S280</f>
        <v>3028901</v>
      </c>
      <c r="U280" s="69"/>
      <c r="V280" s="37">
        <v>7500000</v>
      </c>
      <c r="W280" s="22">
        <v>11300000</v>
      </c>
    </row>
    <row r="281" spans="1:23" ht="15" outlineLevel="2">
      <c r="A281" s="9" t="s">
        <v>584</v>
      </c>
      <c r="B281" s="35" t="s">
        <v>436</v>
      </c>
      <c r="C281" s="35" t="s">
        <v>545</v>
      </c>
      <c r="D281" s="35" t="s">
        <v>441</v>
      </c>
      <c r="E281" s="35"/>
      <c r="F281" s="35"/>
      <c r="G281" s="36"/>
      <c r="H281" s="36"/>
      <c r="I281" s="36"/>
      <c r="J281" s="18">
        <f>J286+J305</f>
        <v>27000</v>
      </c>
      <c r="K281" s="18">
        <f>K286+K305+K282</f>
        <v>1068755</v>
      </c>
      <c r="L281" s="58">
        <f>L286+L305+L282</f>
        <v>182895.9</v>
      </c>
      <c r="M281" s="71">
        <f>M286+M305+M282</f>
        <v>2113029.35</v>
      </c>
      <c r="N281" s="71">
        <f>N286+N305+N282</f>
        <v>141649.5</v>
      </c>
      <c r="O281" s="71"/>
      <c r="P281" s="71">
        <f>P286+P305+P282</f>
        <v>59897</v>
      </c>
      <c r="Q281" s="71">
        <f>Q286+Q305+Q282</f>
        <v>74506</v>
      </c>
      <c r="R281" s="71">
        <f>R286+R305+R282</f>
        <v>-295160</v>
      </c>
      <c r="S281" s="71"/>
      <c r="T281" s="71">
        <f>T286+T305+T282</f>
        <v>25371648.75</v>
      </c>
      <c r="U281" s="69">
        <f>U286+U305</f>
        <v>28908152</v>
      </c>
      <c r="V281" s="37">
        <f>V286+V305</f>
        <v>18226300</v>
      </c>
      <c r="W281" s="22">
        <f>W286+W305</f>
        <v>18227600</v>
      </c>
    </row>
    <row r="282" spans="1:23" ht="15" outlineLevel="2">
      <c r="A282" s="9" t="s">
        <v>464</v>
      </c>
      <c r="B282" s="35" t="s">
        <v>436</v>
      </c>
      <c r="C282" s="35" t="s">
        <v>545</v>
      </c>
      <c r="D282" s="35" t="s">
        <v>441</v>
      </c>
      <c r="E282" s="35" t="s">
        <v>465</v>
      </c>
      <c r="F282" s="35"/>
      <c r="G282" s="36"/>
      <c r="H282" s="36"/>
      <c r="I282" s="36"/>
      <c r="J282" s="18"/>
      <c r="K282" s="18">
        <f>K283</f>
        <v>109900</v>
      </c>
      <c r="L282" s="58"/>
      <c r="M282" s="92"/>
      <c r="N282" s="71">
        <f>N283</f>
        <v>141649.5</v>
      </c>
      <c r="O282" s="71"/>
      <c r="P282" s="71"/>
      <c r="Q282" s="71">
        <f aca="true" t="shared" si="50" ref="Q282:T284">Q283</f>
        <v>74506</v>
      </c>
      <c r="R282" s="71"/>
      <c r="S282" s="71"/>
      <c r="T282" s="71">
        <f t="shared" si="50"/>
        <v>326055.5</v>
      </c>
      <c r="U282" s="69"/>
      <c r="V282" s="37"/>
      <c r="W282" s="22"/>
    </row>
    <row r="283" spans="1:23" ht="25.5" outlineLevel="2">
      <c r="A283" s="9" t="s">
        <v>466</v>
      </c>
      <c r="B283" s="35" t="s">
        <v>436</v>
      </c>
      <c r="C283" s="35" t="s">
        <v>545</v>
      </c>
      <c r="D283" s="35" t="s">
        <v>441</v>
      </c>
      <c r="E283" s="35" t="s">
        <v>467</v>
      </c>
      <c r="F283" s="35"/>
      <c r="G283" s="36"/>
      <c r="H283" s="36"/>
      <c r="I283" s="36"/>
      <c r="J283" s="18"/>
      <c r="K283" s="18">
        <f>K284</f>
        <v>109900</v>
      </c>
      <c r="L283" s="58"/>
      <c r="M283" s="92"/>
      <c r="N283" s="71">
        <f>N284</f>
        <v>141649.5</v>
      </c>
      <c r="O283" s="71"/>
      <c r="P283" s="71"/>
      <c r="Q283" s="71">
        <f t="shared" si="50"/>
        <v>74506</v>
      </c>
      <c r="R283" s="71"/>
      <c r="S283" s="71"/>
      <c r="T283" s="71">
        <f t="shared" si="50"/>
        <v>326055.5</v>
      </c>
      <c r="U283" s="69"/>
      <c r="V283" s="37"/>
      <c r="W283" s="22"/>
    </row>
    <row r="284" spans="1:23" ht="15" outlineLevel="2">
      <c r="A284" s="39" t="s">
        <v>403</v>
      </c>
      <c r="B284" s="35" t="s">
        <v>436</v>
      </c>
      <c r="C284" s="35" t="s">
        <v>545</v>
      </c>
      <c r="D284" s="35" t="s">
        <v>441</v>
      </c>
      <c r="E284" s="35" t="s">
        <v>467</v>
      </c>
      <c r="F284" s="35" t="s">
        <v>180</v>
      </c>
      <c r="G284" s="36"/>
      <c r="H284" s="36"/>
      <c r="I284" s="36"/>
      <c r="J284" s="18"/>
      <c r="K284" s="18">
        <f>K285</f>
        <v>109900</v>
      </c>
      <c r="L284" s="58"/>
      <c r="M284" s="92"/>
      <c r="N284" s="71">
        <f>N285</f>
        <v>141649.5</v>
      </c>
      <c r="O284" s="71"/>
      <c r="P284" s="71"/>
      <c r="Q284" s="71">
        <f t="shared" si="50"/>
        <v>74506</v>
      </c>
      <c r="R284" s="71"/>
      <c r="S284" s="71"/>
      <c r="T284" s="71">
        <f t="shared" si="50"/>
        <v>326055.5</v>
      </c>
      <c r="U284" s="69"/>
      <c r="V284" s="37"/>
      <c r="W284" s="22"/>
    </row>
    <row r="285" spans="1:23" ht="15" outlineLevel="2">
      <c r="A285" s="9" t="s">
        <v>468</v>
      </c>
      <c r="B285" s="35" t="s">
        <v>436</v>
      </c>
      <c r="C285" s="35" t="s">
        <v>545</v>
      </c>
      <c r="D285" s="35" t="s">
        <v>441</v>
      </c>
      <c r="E285" s="35" t="s">
        <v>467</v>
      </c>
      <c r="F285" s="35" t="s">
        <v>469</v>
      </c>
      <c r="G285" s="36"/>
      <c r="H285" s="36"/>
      <c r="I285" s="36"/>
      <c r="J285" s="18"/>
      <c r="K285" s="18">
        <v>109900</v>
      </c>
      <c r="L285" s="58"/>
      <c r="M285" s="92"/>
      <c r="N285" s="71">
        <v>141649.5</v>
      </c>
      <c r="O285" s="71"/>
      <c r="P285" s="71"/>
      <c r="Q285" s="71">
        <v>74506</v>
      </c>
      <c r="R285" s="71"/>
      <c r="S285" s="71"/>
      <c r="T285" s="71">
        <f>J285+I285+H285+G285+K285+L285+M285+N285+O285+P285+Q285+R285+S285</f>
        <v>326055.5</v>
      </c>
      <c r="U285" s="69"/>
      <c r="V285" s="37"/>
      <c r="W285" s="22"/>
    </row>
    <row r="286" spans="1:23" ht="15" outlineLevel="3">
      <c r="A286" s="9" t="s">
        <v>530</v>
      </c>
      <c r="B286" s="35" t="s">
        <v>436</v>
      </c>
      <c r="C286" s="35" t="s">
        <v>545</v>
      </c>
      <c r="D286" s="35" t="s">
        <v>441</v>
      </c>
      <c r="E286" s="35" t="s">
        <v>531</v>
      </c>
      <c r="F286" s="35"/>
      <c r="G286" s="36"/>
      <c r="H286" s="36"/>
      <c r="I286" s="36"/>
      <c r="J286" s="18">
        <f aca="true" t="shared" si="51" ref="J286:W286">J287+J293+J297+J301</f>
        <v>-8742452</v>
      </c>
      <c r="K286" s="18">
        <f t="shared" si="51"/>
        <v>958855</v>
      </c>
      <c r="L286" s="58">
        <f t="shared" si="51"/>
        <v>182895.9</v>
      </c>
      <c r="M286" s="71">
        <f t="shared" si="51"/>
        <v>2113029.35</v>
      </c>
      <c r="N286" s="71">
        <f t="shared" si="51"/>
        <v>0</v>
      </c>
      <c r="O286" s="71"/>
      <c r="P286" s="71">
        <f t="shared" si="51"/>
        <v>59897</v>
      </c>
      <c r="Q286" s="71"/>
      <c r="R286" s="71">
        <f>R287+R293+R297+R301</f>
        <v>1000000</v>
      </c>
      <c r="S286" s="71"/>
      <c r="T286" s="71">
        <f t="shared" si="51"/>
        <v>17176141.25</v>
      </c>
      <c r="U286" s="69">
        <f t="shared" si="51"/>
        <v>28117832</v>
      </c>
      <c r="V286" s="37">
        <f t="shared" si="51"/>
        <v>8992848</v>
      </c>
      <c r="W286" s="22">
        <f t="shared" si="51"/>
        <v>8991148</v>
      </c>
    </row>
    <row r="287" spans="1:23" ht="15" outlineLevel="4">
      <c r="A287" s="9" t="s">
        <v>585</v>
      </c>
      <c r="B287" s="35" t="s">
        <v>436</v>
      </c>
      <c r="C287" s="35" t="s">
        <v>545</v>
      </c>
      <c r="D287" s="35" t="s">
        <v>441</v>
      </c>
      <c r="E287" s="35" t="s">
        <v>586</v>
      </c>
      <c r="F287" s="35"/>
      <c r="G287" s="36"/>
      <c r="H287" s="36"/>
      <c r="I287" s="36"/>
      <c r="J287" s="18">
        <f>J288+J291</f>
        <v>-8742452</v>
      </c>
      <c r="K287" s="18"/>
      <c r="L287" s="58"/>
      <c r="M287" s="92"/>
      <c r="N287" s="71"/>
      <c r="O287" s="71"/>
      <c r="P287" s="71"/>
      <c r="Q287" s="71"/>
      <c r="R287" s="71">
        <f>R288+R291</f>
        <v>1000000</v>
      </c>
      <c r="S287" s="71"/>
      <c r="T287" s="71">
        <f>T288+T291</f>
        <v>7347548</v>
      </c>
      <c r="U287" s="69">
        <f>U288+U291</f>
        <v>15090000</v>
      </c>
      <c r="V287" s="37">
        <f>V288+V291</f>
        <v>6347548</v>
      </c>
      <c r="W287" s="22">
        <f>W288+W291</f>
        <v>6347548</v>
      </c>
    </row>
    <row r="288" spans="1:23" ht="25.5" hidden="1" outlineLevel="4">
      <c r="A288" s="39" t="s">
        <v>401</v>
      </c>
      <c r="B288" s="35" t="s">
        <v>436</v>
      </c>
      <c r="C288" s="35" t="s">
        <v>545</v>
      </c>
      <c r="D288" s="35" t="s">
        <v>441</v>
      </c>
      <c r="E288" s="35" t="s">
        <v>586</v>
      </c>
      <c r="F288" s="35" t="s">
        <v>179</v>
      </c>
      <c r="G288" s="36"/>
      <c r="H288" s="36"/>
      <c r="I288" s="36"/>
      <c r="J288" s="18">
        <f>J290</f>
        <v>-8742452</v>
      </c>
      <c r="K288" s="18"/>
      <c r="L288" s="58"/>
      <c r="M288" s="92"/>
      <c r="N288" s="71"/>
      <c r="O288" s="71"/>
      <c r="P288" s="71"/>
      <c r="Q288" s="71"/>
      <c r="R288" s="71">
        <f>R289+R290</f>
        <v>0</v>
      </c>
      <c r="S288" s="71"/>
      <c r="T288" s="71">
        <f>T289+T290</f>
        <v>0</v>
      </c>
      <c r="U288" s="69">
        <f aca="true" t="shared" si="52" ref="U288:W289">U289</f>
        <v>8742452</v>
      </c>
      <c r="V288" s="37">
        <f t="shared" si="52"/>
        <v>0</v>
      </c>
      <c r="W288" s="22">
        <f t="shared" si="52"/>
        <v>0</v>
      </c>
    </row>
    <row r="289" spans="1:23" ht="25.5" hidden="1" outlineLevel="4">
      <c r="A289" s="39" t="s">
        <v>402</v>
      </c>
      <c r="B289" s="35" t="s">
        <v>436</v>
      </c>
      <c r="C289" s="35" t="s">
        <v>545</v>
      </c>
      <c r="D289" s="35" t="s">
        <v>441</v>
      </c>
      <c r="E289" s="35" t="s">
        <v>586</v>
      </c>
      <c r="F289" s="35" t="s">
        <v>529</v>
      </c>
      <c r="G289" s="36"/>
      <c r="H289" s="36"/>
      <c r="I289" s="36"/>
      <c r="J289" s="18">
        <v>0</v>
      </c>
      <c r="K289" s="18"/>
      <c r="L289" s="58"/>
      <c r="M289" s="92"/>
      <c r="N289" s="71"/>
      <c r="O289" s="71"/>
      <c r="P289" s="71"/>
      <c r="Q289" s="71"/>
      <c r="R289" s="71">
        <v>0</v>
      </c>
      <c r="S289" s="71"/>
      <c r="T289" s="71">
        <f>J289+I289+H289+G289</f>
        <v>0</v>
      </c>
      <c r="U289" s="69">
        <f t="shared" si="52"/>
        <v>8742452</v>
      </c>
      <c r="V289" s="37">
        <v>0</v>
      </c>
      <c r="W289" s="22">
        <v>0</v>
      </c>
    </row>
    <row r="290" spans="1:23" ht="25.5" hidden="1" outlineLevel="6">
      <c r="A290" s="9" t="s">
        <v>450</v>
      </c>
      <c r="B290" s="35" t="s">
        <v>436</v>
      </c>
      <c r="C290" s="35" t="s">
        <v>545</v>
      </c>
      <c r="D290" s="35" t="s">
        <v>441</v>
      </c>
      <c r="E290" s="35" t="s">
        <v>586</v>
      </c>
      <c r="F290" s="35" t="s">
        <v>451</v>
      </c>
      <c r="G290" s="36">
        <v>8742452</v>
      </c>
      <c r="H290" s="36"/>
      <c r="I290" s="36"/>
      <c r="J290" s="18">
        <v>-8742452</v>
      </c>
      <c r="K290" s="18"/>
      <c r="L290" s="58"/>
      <c r="M290" s="92"/>
      <c r="N290" s="71"/>
      <c r="O290" s="71"/>
      <c r="P290" s="71"/>
      <c r="Q290" s="71"/>
      <c r="R290" s="71">
        <v>0</v>
      </c>
      <c r="S290" s="71"/>
      <c r="T290" s="71">
        <f>J290+I290+H290+G290</f>
        <v>0</v>
      </c>
      <c r="U290" s="69">
        <v>8742452</v>
      </c>
      <c r="V290" s="37">
        <v>0</v>
      </c>
      <c r="W290" s="22">
        <v>0</v>
      </c>
    </row>
    <row r="291" spans="1:23" ht="15" outlineLevel="6">
      <c r="A291" s="39" t="s">
        <v>403</v>
      </c>
      <c r="B291" s="35" t="s">
        <v>436</v>
      </c>
      <c r="C291" s="35" t="s">
        <v>545</v>
      </c>
      <c r="D291" s="35" t="s">
        <v>441</v>
      </c>
      <c r="E291" s="35" t="s">
        <v>586</v>
      </c>
      <c r="F291" s="35" t="s">
        <v>180</v>
      </c>
      <c r="G291" s="36"/>
      <c r="H291" s="36"/>
      <c r="I291" s="36"/>
      <c r="J291" s="18"/>
      <c r="K291" s="18"/>
      <c r="L291" s="58"/>
      <c r="M291" s="92"/>
      <c r="N291" s="71"/>
      <c r="O291" s="71"/>
      <c r="P291" s="71"/>
      <c r="Q291" s="71"/>
      <c r="R291" s="71">
        <f>R292</f>
        <v>1000000</v>
      </c>
      <c r="S291" s="71"/>
      <c r="T291" s="71">
        <f>T292</f>
        <v>7347548</v>
      </c>
      <c r="U291" s="69">
        <f>U292</f>
        <v>6347548</v>
      </c>
      <c r="V291" s="37">
        <f>V292</f>
        <v>6347548</v>
      </c>
      <c r="W291" s="22">
        <f>W292</f>
        <v>6347548</v>
      </c>
    </row>
    <row r="292" spans="1:23" ht="51" outlineLevel="6">
      <c r="A292" s="9" t="s">
        <v>519</v>
      </c>
      <c r="B292" s="35" t="s">
        <v>436</v>
      </c>
      <c r="C292" s="35" t="s">
        <v>545</v>
      </c>
      <c r="D292" s="35" t="s">
        <v>441</v>
      </c>
      <c r="E292" s="35" t="s">
        <v>586</v>
      </c>
      <c r="F292" s="35" t="s">
        <v>520</v>
      </c>
      <c r="G292" s="36">
        <v>6347548</v>
      </c>
      <c r="H292" s="36"/>
      <c r="I292" s="36"/>
      <c r="J292" s="18"/>
      <c r="K292" s="18"/>
      <c r="L292" s="58"/>
      <c r="M292" s="92"/>
      <c r="N292" s="71"/>
      <c r="O292" s="71"/>
      <c r="P292" s="71"/>
      <c r="Q292" s="71"/>
      <c r="R292" s="71">
        <v>1000000</v>
      </c>
      <c r="S292" s="71"/>
      <c r="T292" s="71">
        <f>J292+I292+H292+G292+K292+L292+M292+N292+O292+P292+Q292+R292+S292</f>
        <v>7347548</v>
      </c>
      <c r="U292" s="69">
        <v>6347548</v>
      </c>
      <c r="V292" s="37">
        <v>6347548</v>
      </c>
      <c r="W292" s="22">
        <v>6347548</v>
      </c>
    </row>
    <row r="293" spans="1:23" ht="15" outlineLevel="4">
      <c r="A293" s="9" t="s">
        <v>587</v>
      </c>
      <c r="B293" s="35" t="s">
        <v>436</v>
      </c>
      <c r="C293" s="35" t="s">
        <v>545</v>
      </c>
      <c r="D293" s="35" t="s">
        <v>441</v>
      </c>
      <c r="E293" s="35" t="s">
        <v>588</v>
      </c>
      <c r="F293" s="35"/>
      <c r="G293" s="36"/>
      <c r="H293" s="36"/>
      <c r="I293" s="36"/>
      <c r="J293" s="18">
        <f>J294</f>
        <v>0</v>
      </c>
      <c r="K293" s="18"/>
      <c r="L293" s="58"/>
      <c r="M293" s="92"/>
      <c r="N293" s="71">
        <f>N294</f>
        <v>-1845875</v>
      </c>
      <c r="O293" s="71"/>
      <c r="P293" s="71"/>
      <c r="Q293" s="71"/>
      <c r="R293" s="71"/>
      <c r="S293" s="71"/>
      <c r="T293" s="71">
        <f>T294</f>
        <v>3354125</v>
      </c>
      <c r="U293" s="69">
        <f>U294</f>
        <v>11646832</v>
      </c>
      <c r="V293" s="37">
        <f>V294</f>
        <v>2441000</v>
      </c>
      <c r="W293" s="22">
        <f>W294</f>
        <v>2441000</v>
      </c>
    </row>
    <row r="294" spans="1:23" ht="25.5" outlineLevel="4">
      <c r="A294" s="39" t="s">
        <v>401</v>
      </c>
      <c r="B294" s="35" t="s">
        <v>436</v>
      </c>
      <c r="C294" s="35" t="s">
        <v>545</v>
      </c>
      <c r="D294" s="35" t="s">
        <v>441</v>
      </c>
      <c r="E294" s="35" t="s">
        <v>588</v>
      </c>
      <c r="F294" s="35" t="s">
        <v>179</v>
      </c>
      <c r="G294" s="36"/>
      <c r="H294" s="36"/>
      <c r="I294" s="36"/>
      <c r="J294" s="18">
        <f>J295+J296</f>
        <v>0</v>
      </c>
      <c r="K294" s="18"/>
      <c r="L294" s="58"/>
      <c r="M294" s="92"/>
      <c r="N294" s="71">
        <f>N295+N296</f>
        <v>-1845875</v>
      </c>
      <c r="O294" s="71"/>
      <c r="P294" s="71"/>
      <c r="Q294" s="71"/>
      <c r="R294" s="71"/>
      <c r="S294" s="71"/>
      <c r="T294" s="71">
        <f>T295+T296</f>
        <v>3354125</v>
      </c>
      <c r="U294" s="69">
        <f>U295+U296</f>
        <v>11646832</v>
      </c>
      <c r="V294" s="37">
        <f>V295+V296</f>
        <v>2441000</v>
      </c>
      <c r="W294" s="22">
        <f>W295+W296</f>
        <v>2441000</v>
      </c>
    </row>
    <row r="295" spans="1:23" ht="25.5" outlineLevel="4">
      <c r="A295" s="39" t="s">
        <v>402</v>
      </c>
      <c r="B295" s="35" t="s">
        <v>436</v>
      </c>
      <c r="C295" s="35" t="s">
        <v>545</v>
      </c>
      <c r="D295" s="35" t="s">
        <v>441</v>
      </c>
      <c r="E295" s="35" t="s">
        <v>588</v>
      </c>
      <c r="F295" s="35" t="s">
        <v>529</v>
      </c>
      <c r="G295" s="36"/>
      <c r="H295" s="36"/>
      <c r="I295" s="36"/>
      <c r="J295" s="18">
        <v>5823416</v>
      </c>
      <c r="K295" s="18">
        <v>-623416</v>
      </c>
      <c r="L295" s="58"/>
      <c r="M295" s="92"/>
      <c r="N295" s="71">
        <v>-1845875</v>
      </c>
      <c r="O295" s="71"/>
      <c r="P295" s="71"/>
      <c r="Q295" s="71"/>
      <c r="R295" s="71"/>
      <c r="S295" s="71"/>
      <c r="T295" s="71">
        <f>J295+I295+H295+G295+K295+L295+M295+N295+O295+P295+Q295+R295+S295</f>
        <v>3354125</v>
      </c>
      <c r="U295" s="69">
        <f>U296</f>
        <v>5823416</v>
      </c>
      <c r="V295" s="37">
        <v>2441000</v>
      </c>
      <c r="W295" s="22">
        <v>2441000</v>
      </c>
    </row>
    <row r="296" spans="1:23" ht="25.5" hidden="1" outlineLevel="6">
      <c r="A296" s="9" t="s">
        <v>450</v>
      </c>
      <c r="B296" s="35" t="s">
        <v>436</v>
      </c>
      <c r="C296" s="35" t="s">
        <v>545</v>
      </c>
      <c r="D296" s="35" t="s">
        <v>441</v>
      </c>
      <c r="E296" s="35" t="s">
        <v>588</v>
      </c>
      <c r="F296" s="35" t="s">
        <v>451</v>
      </c>
      <c r="G296" s="36">
        <v>5823416</v>
      </c>
      <c r="H296" s="36"/>
      <c r="I296" s="36"/>
      <c r="J296" s="18">
        <v>-5823416</v>
      </c>
      <c r="K296" s="18"/>
      <c r="L296" s="58"/>
      <c r="M296" s="92"/>
      <c r="N296" s="71"/>
      <c r="O296" s="71"/>
      <c r="P296" s="71"/>
      <c r="Q296" s="71"/>
      <c r="R296" s="71"/>
      <c r="S296" s="71"/>
      <c r="T296" s="71">
        <f>J296+I296+H296+G296</f>
        <v>0</v>
      </c>
      <c r="U296" s="69">
        <v>5823416</v>
      </c>
      <c r="V296" s="37">
        <v>0</v>
      </c>
      <c r="W296" s="22">
        <v>0</v>
      </c>
    </row>
    <row r="297" spans="1:23" ht="25.5" outlineLevel="4" collapsed="1">
      <c r="A297" s="9" t="s">
        <v>589</v>
      </c>
      <c r="B297" s="35" t="s">
        <v>436</v>
      </c>
      <c r="C297" s="35" t="s">
        <v>545</v>
      </c>
      <c r="D297" s="35" t="s">
        <v>441</v>
      </c>
      <c r="E297" s="35" t="s">
        <v>590</v>
      </c>
      <c r="F297" s="35"/>
      <c r="G297" s="36"/>
      <c r="H297" s="36"/>
      <c r="I297" s="36"/>
      <c r="J297" s="18">
        <f>J298</f>
        <v>0</v>
      </c>
      <c r="K297" s="18"/>
      <c r="L297" s="58"/>
      <c r="M297" s="92"/>
      <c r="N297" s="71"/>
      <c r="O297" s="71"/>
      <c r="P297" s="71"/>
      <c r="Q297" s="71"/>
      <c r="R297" s="71"/>
      <c r="S297" s="71"/>
      <c r="T297" s="71">
        <f>T298</f>
        <v>1108616</v>
      </c>
      <c r="U297" s="69">
        <f>U298</f>
        <v>970400</v>
      </c>
      <c r="V297" s="37">
        <f>V298</f>
        <v>0</v>
      </c>
      <c r="W297" s="22">
        <f>W298</f>
        <v>0</v>
      </c>
    </row>
    <row r="298" spans="1:23" ht="25.5" outlineLevel="4">
      <c r="A298" s="39" t="s">
        <v>401</v>
      </c>
      <c r="B298" s="35" t="s">
        <v>436</v>
      </c>
      <c r="C298" s="35" t="s">
        <v>545</v>
      </c>
      <c r="D298" s="35" t="s">
        <v>441</v>
      </c>
      <c r="E298" s="35" t="s">
        <v>590</v>
      </c>
      <c r="F298" s="35" t="s">
        <v>179</v>
      </c>
      <c r="G298" s="36"/>
      <c r="H298" s="36"/>
      <c r="I298" s="36"/>
      <c r="J298" s="18">
        <f>J299+J300</f>
        <v>0</v>
      </c>
      <c r="K298" s="18"/>
      <c r="L298" s="58"/>
      <c r="M298" s="92"/>
      <c r="N298" s="71"/>
      <c r="O298" s="71"/>
      <c r="P298" s="71"/>
      <c r="Q298" s="71"/>
      <c r="R298" s="71"/>
      <c r="S298" s="71"/>
      <c r="T298" s="71">
        <f>T299+T300</f>
        <v>1108616</v>
      </c>
      <c r="U298" s="69">
        <f>U299+U300</f>
        <v>970400</v>
      </c>
      <c r="V298" s="37">
        <f>V299+V300</f>
        <v>0</v>
      </c>
      <c r="W298" s="22">
        <f>W299+W300</f>
        <v>0</v>
      </c>
    </row>
    <row r="299" spans="1:23" ht="25.5" outlineLevel="4">
      <c r="A299" s="39" t="s">
        <v>402</v>
      </c>
      <c r="B299" s="35" t="s">
        <v>436</v>
      </c>
      <c r="C299" s="35" t="s">
        <v>545</v>
      </c>
      <c r="D299" s="35" t="s">
        <v>441</v>
      </c>
      <c r="E299" s="35" t="s">
        <v>590</v>
      </c>
      <c r="F299" s="35" t="s">
        <v>529</v>
      </c>
      <c r="G299" s="36"/>
      <c r="H299" s="36"/>
      <c r="I299" s="36"/>
      <c r="J299" s="18">
        <v>485200</v>
      </c>
      <c r="K299" s="18">
        <v>623416</v>
      </c>
      <c r="L299" s="58"/>
      <c r="M299" s="92"/>
      <c r="N299" s="71"/>
      <c r="O299" s="71"/>
      <c r="P299" s="71"/>
      <c r="Q299" s="71"/>
      <c r="R299" s="71"/>
      <c r="S299" s="71"/>
      <c r="T299" s="71">
        <f>J299+I299+H299+G299+K299+L299+M299+N299+O299+P299+Q299+R299+S299</f>
        <v>1108616</v>
      </c>
      <c r="U299" s="69">
        <f>U300</f>
        <v>485200</v>
      </c>
      <c r="V299" s="37">
        <f>V300</f>
        <v>0</v>
      </c>
      <c r="W299" s="22">
        <f>W300</f>
        <v>0</v>
      </c>
    </row>
    <row r="300" spans="1:23" ht="25.5" hidden="1" outlineLevel="6">
      <c r="A300" s="9" t="s">
        <v>450</v>
      </c>
      <c r="B300" s="35" t="s">
        <v>436</v>
      </c>
      <c r="C300" s="35" t="s">
        <v>545</v>
      </c>
      <c r="D300" s="35" t="s">
        <v>441</v>
      </c>
      <c r="E300" s="35" t="s">
        <v>590</v>
      </c>
      <c r="F300" s="35" t="s">
        <v>451</v>
      </c>
      <c r="G300" s="36">
        <v>485200</v>
      </c>
      <c r="H300" s="36"/>
      <c r="I300" s="36"/>
      <c r="J300" s="18">
        <v>-485200</v>
      </c>
      <c r="K300" s="18"/>
      <c r="L300" s="58"/>
      <c r="M300" s="92"/>
      <c r="N300" s="71"/>
      <c r="O300" s="71"/>
      <c r="P300" s="71"/>
      <c r="Q300" s="71"/>
      <c r="R300" s="71"/>
      <c r="S300" s="71"/>
      <c r="T300" s="71">
        <f>J300+I300+H300+G300</f>
        <v>0</v>
      </c>
      <c r="U300" s="69">
        <v>485200</v>
      </c>
      <c r="V300" s="37">
        <v>0</v>
      </c>
      <c r="W300" s="22">
        <v>0</v>
      </c>
    </row>
    <row r="301" spans="1:23" ht="38.25" outlineLevel="4" collapsed="1">
      <c r="A301" s="9" t="s">
        <v>591</v>
      </c>
      <c r="B301" s="35" t="s">
        <v>436</v>
      </c>
      <c r="C301" s="35" t="s">
        <v>545</v>
      </c>
      <c r="D301" s="35" t="s">
        <v>441</v>
      </c>
      <c r="E301" s="35" t="s">
        <v>592</v>
      </c>
      <c r="F301" s="35"/>
      <c r="G301" s="36"/>
      <c r="H301" s="36"/>
      <c r="I301" s="36"/>
      <c r="J301" s="18">
        <f aca="true" t="shared" si="53" ref="J301:U301">J302</f>
        <v>0</v>
      </c>
      <c r="K301" s="18">
        <f t="shared" si="53"/>
        <v>958855</v>
      </c>
      <c r="L301" s="58">
        <f t="shared" si="53"/>
        <v>182895.9</v>
      </c>
      <c r="M301" s="71">
        <f t="shared" si="53"/>
        <v>2113029.35</v>
      </c>
      <c r="N301" s="71">
        <f t="shared" si="53"/>
        <v>1845875</v>
      </c>
      <c r="O301" s="71"/>
      <c r="P301" s="71">
        <f t="shared" si="53"/>
        <v>59897</v>
      </c>
      <c r="Q301" s="71"/>
      <c r="R301" s="71"/>
      <c r="S301" s="71"/>
      <c r="T301" s="71">
        <f t="shared" si="53"/>
        <v>5365852.25</v>
      </c>
      <c r="U301" s="69">
        <f t="shared" si="53"/>
        <v>410600</v>
      </c>
      <c r="V301" s="37">
        <v>204300</v>
      </c>
      <c r="W301" s="22">
        <v>202600</v>
      </c>
    </row>
    <row r="302" spans="1:23" ht="25.5" outlineLevel="4">
      <c r="A302" s="39" t="s">
        <v>401</v>
      </c>
      <c r="B302" s="35" t="s">
        <v>436</v>
      </c>
      <c r="C302" s="35" t="s">
        <v>545</v>
      </c>
      <c r="D302" s="35" t="s">
        <v>441</v>
      </c>
      <c r="E302" s="35" t="s">
        <v>592</v>
      </c>
      <c r="F302" s="35" t="s">
        <v>179</v>
      </c>
      <c r="G302" s="36"/>
      <c r="H302" s="36"/>
      <c r="I302" s="36"/>
      <c r="J302" s="18">
        <f>J303+J304</f>
        <v>0</v>
      </c>
      <c r="K302" s="18">
        <f>K303+K304</f>
        <v>958855</v>
      </c>
      <c r="L302" s="58">
        <f>L303+L304</f>
        <v>182895.9</v>
      </c>
      <c r="M302" s="71">
        <f>M303+M304</f>
        <v>2113029.35</v>
      </c>
      <c r="N302" s="71">
        <f>N303+N304</f>
        <v>1845875</v>
      </c>
      <c r="O302" s="71"/>
      <c r="P302" s="71">
        <f>P303+P304</f>
        <v>59897</v>
      </c>
      <c r="Q302" s="71"/>
      <c r="R302" s="71"/>
      <c r="S302" s="71"/>
      <c r="T302" s="71">
        <f>T303+T304</f>
        <v>5365852.25</v>
      </c>
      <c r="U302" s="69">
        <f>U303+U304</f>
        <v>410600</v>
      </c>
      <c r="V302" s="37">
        <f>V303+V304</f>
        <v>204300</v>
      </c>
      <c r="W302" s="22">
        <f>W303+W304</f>
        <v>202600</v>
      </c>
    </row>
    <row r="303" spans="1:23" ht="25.5" outlineLevel="4">
      <c r="A303" s="39" t="s">
        <v>402</v>
      </c>
      <c r="B303" s="35" t="s">
        <v>436</v>
      </c>
      <c r="C303" s="35" t="s">
        <v>545</v>
      </c>
      <c r="D303" s="35" t="s">
        <v>441</v>
      </c>
      <c r="E303" s="35" t="s">
        <v>592</v>
      </c>
      <c r="F303" s="35" t="s">
        <v>529</v>
      </c>
      <c r="G303" s="36"/>
      <c r="H303" s="36"/>
      <c r="I303" s="36"/>
      <c r="J303" s="18">
        <v>205300</v>
      </c>
      <c r="K303" s="18">
        <v>958855</v>
      </c>
      <c r="L303" s="58">
        <v>182895.9</v>
      </c>
      <c r="M303" s="92">
        <v>2113029.35</v>
      </c>
      <c r="N303" s="71">
        <v>1845875</v>
      </c>
      <c r="O303" s="71"/>
      <c r="P303" s="71">
        <v>59897</v>
      </c>
      <c r="Q303" s="71"/>
      <c r="R303" s="71"/>
      <c r="S303" s="71"/>
      <c r="T303" s="71">
        <f>J303+I303+H303+G303+K303+L303+M303+N303+O303+P303+Q303+R303+S303</f>
        <v>5365852.25</v>
      </c>
      <c r="U303" s="69">
        <f>U304</f>
        <v>205300</v>
      </c>
      <c r="V303" s="37">
        <v>204300</v>
      </c>
      <c r="W303" s="22">
        <v>202600</v>
      </c>
    </row>
    <row r="304" spans="1:23" ht="25.5" hidden="1" outlineLevel="6">
      <c r="A304" s="9" t="s">
        <v>450</v>
      </c>
      <c r="B304" s="35" t="s">
        <v>436</v>
      </c>
      <c r="C304" s="35" t="s">
        <v>545</v>
      </c>
      <c r="D304" s="35" t="s">
        <v>441</v>
      </c>
      <c r="E304" s="35" t="s">
        <v>592</v>
      </c>
      <c r="F304" s="35" t="s">
        <v>451</v>
      </c>
      <c r="G304" s="36">
        <v>205300</v>
      </c>
      <c r="H304" s="36"/>
      <c r="I304" s="36"/>
      <c r="J304" s="18">
        <v>-205300</v>
      </c>
      <c r="K304" s="18"/>
      <c r="L304" s="58"/>
      <c r="M304" s="92"/>
      <c r="N304" s="71"/>
      <c r="O304" s="71"/>
      <c r="P304" s="71"/>
      <c r="Q304" s="71"/>
      <c r="R304" s="71"/>
      <c r="S304" s="71"/>
      <c r="T304" s="71">
        <f>J304+I304+H304+G304</f>
        <v>0</v>
      </c>
      <c r="U304" s="69">
        <v>205300</v>
      </c>
      <c r="V304" s="37">
        <v>0</v>
      </c>
      <c r="W304" s="22">
        <v>0</v>
      </c>
    </row>
    <row r="305" spans="1:23" ht="25.5" outlineLevel="3" collapsed="1">
      <c r="A305" s="9" t="s">
        <v>486</v>
      </c>
      <c r="B305" s="35" t="s">
        <v>436</v>
      </c>
      <c r="C305" s="35" t="s">
        <v>545</v>
      </c>
      <c r="D305" s="35" t="s">
        <v>441</v>
      </c>
      <c r="E305" s="35" t="s">
        <v>487</v>
      </c>
      <c r="F305" s="35"/>
      <c r="G305" s="36"/>
      <c r="H305" s="36"/>
      <c r="I305" s="36"/>
      <c r="J305" s="18">
        <f>J309+J312+J306</f>
        <v>8769452</v>
      </c>
      <c r="K305" s="18"/>
      <c r="L305" s="58"/>
      <c r="M305" s="92"/>
      <c r="N305" s="71"/>
      <c r="O305" s="71"/>
      <c r="P305" s="71"/>
      <c r="Q305" s="71"/>
      <c r="R305" s="71">
        <f>R309+R312+R306</f>
        <v>-1295160</v>
      </c>
      <c r="S305" s="71"/>
      <c r="T305" s="71">
        <f>T309+T312+T306</f>
        <v>7869452</v>
      </c>
      <c r="U305" s="70">
        <f>U309+U312+U306</f>
        <v>790320</v>
      </c>
      <c r="V305" s="18">
        <f>V309+V312+V306</f>
        <v>9233452</v>
      </c>
      <c r="W305" s="19">
        <f>W309+W312+W306</f>
        <v>9236452</v>
      </c>
    </row>
    <row r="306" spans="1:23" ht="76.5" outlineLevel="3">
      <c r="A306" s="9" t="s">
        <v>500</v>
      </c>
      <c r="B306" s="35" t="s">
        <v>436</v>
      </c>
      <c r="C306" s="35" t="s">
        <v>545</v>
      </c>
      <c r="D306" s="35" t="s">
        <v>441</v>
      </c>
      <c r="E306" s="35" t="s">
        <v>501</v>
      </c>
      <c r="F306" s="35"/>
      <c r="G306" s="36"/>
      <c r="H306" s="36"/>
      <c r="I306" s="36"/>
      <c r="J306" s="18">
        <f>J307</f>
        <v>8742452</v>
      </c>
      <c r="K306" s="18"/>
      <c r="L306" s="58"/>
      <c r="M306" s="92"/>
      <c r="N306" s="71"/>
      <c r="O306" s="71"/>
      <c r="P306" s="71"/>
      <c r="Q306" s="71"/>
      <c r="R306" s="71">
        <f>R307</f>
        <v>-1000000</v>
      </c>
      <c r="S306" s="71"/>
      <c r="T306" s="71">
        <f>T307</f>
        <v>7742452</v>
      </c>
      <c r="U306" s="70">
        <f aca="true" t="shared" si="54" ref="U306:W307">U307</f>
        <v>0</v>
      </c>
      <c r="V306" s="18">
        <f t="shared" si="54"/>
        <v>8742452</v>
      </c>
      <c r="W306" s="19">
        <f t="shared" si="54"/>
        <v>8742452</v>
      </c>
    </row>
    <row r="307" spans="1:23" ht="25.5" outlineLevel="3">
      <c r="A307" s="39" t="s">
        <v>401</v>
      </c>
      <c r="B307" s="35" t="s">
        <v>436</v>
      </c>
      <c r="C307" s="35" t="s">
        <v>545</v>
      </c>
      <c r="D307" s="35" t="s">
        <v>441</v>
      </c>
      <c r="E307" s="35" t="s">
        <v>501</v>
      </c>
      <c r="F307" s="35" t="s">
        <v>179</v>
      </c>
      <c r="G307" s="36"/>
      <c r="H307" s="36"/>
      <c r="I307" s="36"/>
      <c r="J307" s="18">
        <f>J308</f>
        <v>8742452</v>
      </c>
      <c r="K307" s="18"/>
      <c r="L307" s="58"/>
      <c r="M307" s="92"/>
      <c r="N307" s="71"/>
      <c r="O307" s="71"/>
      <c r="P307" s="71"/>
      <c r="Q307" s="71"/>
      <c r="R307" s="71">
        <f>R308</f>
        <v>-1000000</v>
      </c>
      <c r="S307" s="71"/>
      <c r="T307" s="71">
        <f>T308</f>
        <v>7742452</v>
      </c>
      <c r="U307" s="70">
        <f t="shared" si="54"/>
        <v>0</v>
      </c>
      <c r="V307" s="18">
        <f t="shared" si="54"/>
        <v>8742452</v>
      </c>
      <c r="W307" s="19">
        <f t="shared" si="54"/>
        <v>8742452</v>
      </c>
    </row>
    <row r="308" spans="1:23" ht="25.5" outlineLevel="3">
      <c r="A308" s="39" t="s">
        <v>402</v>
      </c>
      <c r="B308" s="35" t="s">
        <v>436</v>
      </c>
      <c r="C308" s="35" t="s">
        <v>545</v>
      </c>
      <c r="D308" s="35" t="s">
        <v>441</v>
      </c>
      <c r="E308" s="35" t="s">
        <v>501</v>
      </c>
      <c r="F308" s="35" t="s">
        <v>529</v>
      </c>
      <c r="G308" s="36"/>
      <c r="H308" s="36"/>
      <c r="I308" s="36"/>
      <c r="J308" s="18">
        <v>8742452</v>
      </c>
      <c r="K308" s="18"/>
      <c r="L308" s="58"/>
      <c r="M308" s="92"/>
      <c r="N308" s="71"/>
      <c r="O308" s="71"/>
      <c r="P308" s="71"/>
      <c r="Q308" s="71"/>
      <c r="R308" s="71">
        <v>-1000000</v>
      </c>
      <c r="S308" s="71"/>
      <c r="T308" s="71">
        <f>J308+I308+H308+G308+K308+L308+M308+N308+O308+P308+Q308+R308+S308</f>
        <v>7742452</v>
      </c>
      <c r="U308" s="69"/>
      <c r="V308" s="37">
        <v>8742452</v>
      </c>
      <c r="W308" s="22">
        <v>8742452</v>
      </c>
    </row>
    <row r="309" spans="1:23" ht="63.75" outlineLevel="3">
      <c r="A309" s="9" t="s">
        <v>534</v>
      </c>
      <c r="B309" s="35" t="s">
        <v>436</v>
      </c>
      <c r="C309" s="35" t="s">
        <v>545</v>
      </c>
      <c r="D309" s="35" t="s">
        <v>441</v>
      </c>
      <c r="E309" s="35" t="s">
        <v>535</v>
      </c>
      <c r="F309" s="35"/>
      <c r="G309" s="36"/>
      <c r="H309" s="36"/>
      <c r="I309" s="36"/>
      <c r="J309" s="18">
        <f>J310</f>
        <v>27000</v>
      </c>
      <c r="K309" s="18"/>
      <c r="L309" s="58"/>
      <c r="M309" s="92"/>
      <c r="N309" s="71"/>
      <c r="O309" s="71"/>
      <c r="P309" s="71"/>
      <c r="Q309" s="71"/>
      <c r="R309" s="71"/>
      <c r="S309" s="71"/>
      <c r="T309" s="71">
        <f>T310</f>
        <v>27000</v>
      </c>
      <c r="U309" s="69"/>
      <c r="V309" s="37"/>
      <c r="W309" s="22"/>
    </row>
    <row r="310" spans="1:23" ht="25.5" outlineLevel="3">
      <c r="A310" s="39" t="s">
        <v>401</v>
      </c>
      <c r="B310" s="35" t="s">
        <v>436</v>
      </c>
      <c r="C310" s="35" t="s">
        <v>545</v>
      </c>
      <c r="D310" s="35" t="s">
        <v>441</v>
      </c>
      <c r="E310" s="35" t="s">
        <v>535</v>
      </c>
      <c r="F310" s="35" t="s">
        <v>179</v>
      </c>
      <c r="G310" s="36"/>
      <c r="H310" s="36"/>
      <c r="I310" s="36"/>
      <c r="J310" s="18">
        <f>J311</f>
        <v>27000</v>
      </c>
      <c r="K310" s="18"/>
      <c r="L310" s="58"/>
      <c r="M310" s="92"/>
      <c r="N310" s="71"/>
      <c r="O310" s="71"/>
      <c r="P310" s="71"/>
      <c r="Q310" s="71"/>
      <c r="R310" s="71"/>
      <c r="S310" s="71"/>
      <c r="T310" s="71">
        <f>T311</f>
        <v>27000</v>
      </c>
      <c r="U310" s="69"/>
      <c r="V310" s="37"/>
      <c r="W310" s="22"/>
    </row>
    <row r="311" spans="1:23" ht="25.5" outlineLevel="3">
      <c r="A311" s="39" t="s">
        <v>402</v>
      </c>
      <c r="B311" s="35" t="s">
        <v>436</v>
      </c>
      <c r="C311" s="35" t="s">
        <v>545</v>
      </c>
      <c r="D311" s="35" t="s">
        <v>441</v>
      </c>
      <c r="E311" s="35" t="s">
        <v>535</v>
      </c>
      <c r="F311" s="35" t="s">
        <v>529</v>
      </c>
      <c r="G311" s="36"/>
      <c r="H311" s="36"/>
      <c r="I311" s="36"/>
      <c r="J311" s="18">
        <v>27000</v>
      </c>
      <c r="K311" s="18"/>
      <c r="L311" s="58"/>
      <c r="M311" s="92"/>
      <c r="N311" s="71"/>
      <c r="O311" s="71"/>
      <c r="P311" s="71"/>
      <c r="Q311" s="71"/>
      <c r="R311" s="71"/>
      <c r="S311" s="71"/>
      <c r="T311" s="71">
        <f>J311+I311+H311+G311+K311+L311+M311+N311+O311+P311+Q311+R311+S311</f>
        <v>27000</v>
      </c>
      <c r="U311" s="69"/>
      <c r="V311" s="37"/>
      <c r="W311" s="22"/>
    </row>
    <row r="312" spans="1:23" ht="51" outlineLevel="5">
      <c r="A312" s="9" t="s">
        <v>593</v>
      </c>
      <c r="B312" s="35" t="s">
        <v>436</v>
      </c>
      <c r="C312" s="35" t="s">
        <v>545</v>
      </c>
      <c r="D312" s="35" t="s">
        <v>441</v>
      </c>
      <c r="E312" s="35" t="s">
        <v>594</v>
      </c>
      <c r="F312" s="35"/>
      <c r="G312" s="36"/>
      <c r="H312" s="36"/>
      <c r="I312" s="36"/>
      <c r="J312" s="18">
        <f>J313</f>
        <v>0</v>
      </c>
      <c r="K312" s="18"/>
      <c r="L312" s="58"/>
      <c r="M312" s="92"/>
      <c r="N312" s="71"/>
      <c r="O312" s="71"/>
      <c r="P312" s="71"/>
      <c r="Q312" s="71"/>
      <c r="R312" s="71">
        <f>R313</f>
        <v>-295160</v>
      </c>
      <c r="S312" s="71"/>
      <c r="T312" s="71">
        <f>T313</f>
        <v>100000</v>
      </c>
      <c r="U312" s="69">
        <f>U313</f>
        <v>790320</v>
      </c>
      <c r="V312" s="37">
        <f>V313</f>
        <v>491000</v>
      </c>
      <c r="W312" s="22">
        <f>W313</f>
        <v>494000</v>
      </c>
    </row>
    <row r="313" spans="1:23" ht="25.5" outlineLevel="5">
      <c r="A313" s="39" t="s">
        <v>401</v>
      </c>
      <c r="B313" s="35" t="s">
        <v>436</v>
      </c>
      <c r="C313" s="35" t="s">
        <v>545</v>
      </c>
      <c r="D313" s="35" t="s">
        <v>441</v>
      </c>
      <c r="E313" s="35" t="s">
        <v>594</v>
      </c>
      <c r="F313" s="35" t="s">
        <v>179</v>
      </c>
      <c r="G313" s="36"/>
      <c r="H313" s="36"/>
      <c r="I313" s="36"/>
      <c r="J313" s="18">
        <f>J314+J315</f>
        <v>0</v>
      </c>
      <c r="K313" s="18"/>
      <c r="L313" s="58"/>
      <c r="M313" s="92"/>
      <c r="N313" s="71"/>
      <c r="O313" s="71"/>
      <c r="P313" s="71"/>
      <c r="Q313" s="71"/>
      <c r="R313" s="71">
        <f>R314+R315</f>
        <v>-295160</v>
      </c>
      <c r="S313" s="71"/>
      <c r="T313" s="71">
        <f>T314+T315</f>
        <v>100000</v>
      </c>
      <c r="U313" s="69">
        <f>U314+U315</f>
        <v>790320</v>
      </c>
      <c r="V313" s="37">
        <f>V314+V315</f>
        <v>491000</v>
      </c>
      <c r="W313" s="22">
        <f>W314+W315</f>
        <v>494000</v>
      </c>
    </row>
    <row r="314" spans="1:23" ht="25.5" outlineLevel="5">
      <c r="A314" s="39" t="s">
        <v>402</v>
      </c>
      <c r="B314" s="35" t="s">
        <v>436</v>
      </c>
      <c r="C314" s="35" t="s">
        <v>545</v>
      </c>
      <c r="D314" s="35" t="s">
        <v>441</v>
      </c>
      <c r="E314" s="35" t="s">
        <v>594</v>
      </c>
      <c r="F314" s="35" t="s">
        <v>529</v>
      </c>
      <c r="G314" s="36"/>
      <c r="H314" s="36"/>
      <c r="I314" s="36"/>
      <c r="J314" s="18">
        <v>395160</v>
      </c>
      <c r="K314" s="18"/>
      <c r="L314" s="58"/>
      <c r="M314" s="92"/>
      <c r="N314" s="71"/>
      <c r="O314" s="71"/>
      <c r="P314" s="71"/>
      <c r="Q314" s="71"/>
      <c r="R314" s="71">
        <v>-295160</v>
      </c>
      <c r="S314" s="71"/>
      <c r="T314" s="71">
        <f>J314+I314+H314+G314+K314+L314+M314+N314+O314+P314+Q314+R314+S314</f>
        <v>100000</v>
      </c>
      <c r="U314" s="69">
        <f>U315</f>
        <v>395160</v>
      </c>
      <c r="V314" s="37">
        <v>491000</v>
      </c>
      <c r="W314" s="22">
        <v>494000</v>
      </c>
    </row>
    <row r="315" spans="1:23" ht="25.5" hidden="1" outlineLevel="6">
      <c r="A315" s="9" t="s">
        <v>450</v>
      </c>
      <c r="B315" s="35" t="s">
        <v>436</v>
      </c>
      <c r="C315" s="35" t="s">
        <v>545</v>
      </c>
      <c r="D315" s="35" t="s">
        <v>441</v>
      </c>
      <c r="E315" s="35" t="s">
        <v>594</v>
      </c>
      <c r="F315" s="35" t="s">
        <v>451</v>
      </c>
      <c r="G315" s="36">
        <v>395160</v>
      </c>
      <c r="H315" s="36"/>
      <c r="I315" s="36"/>
      <c r="J315" s="18">
        <v>-395160</v>
      </c>
      <c r="K315" s="18"/>
      <c r="L315" s="58"/>
      <c r="M315" s="92"/>
      <c r="N315" s="71"/>
      <c r="O315" s="71"/>
      <c r="P315" s="71"/>
      <c r="Q315" s="71"/>
      <c r="R315" s="71"/>
      <c r="S315" s="71"/>
      <c r="T315" s="71">
        <f>J315+I315+H315+G315</f>
        <v>0</v>
      </c>
      <c r="U315" s="69">
        <v>395160</v>
      </c>
      <c r="V315" s="37">
        <v>0</v>
      </c>
      <c r="W315" s="22">
        <v>0</v>
      </c>
    </row>
    <row r="316" spans="1:23" ht="15" outlineLevel="1" collapsed="1">
      <c r="A316" s="9" t="s">
        <v>595</v>
      </c>
      <c r="B316" s="35" t="s">
        <v>436</v>
      </c>
      <c r="C316" s="35" t="s">
        <v>471</v>
      </c>
      <c r="D316" s="35"/>
      <c r="E316" s="35"/>
      <c r="F316" s="35"/>
      <c r="G316" s="36"/>
      <c r="H316" s="36"/>
      <c r="I316" s="36"/>
      <c r="J316" s="18">
        <f>J317</f>
        <v>0</v>
      </c>
      <c r="K316" s="18"/>
      <c r="L316" s="58"/>
      <c r="M316" s="92"/>
      <c r="N316" s="71"/>
      <c r="O316" s="71"/>
      <c r="P316" s="71"/>
      <c r="Q316" s="71"/>
      <c r="R316" s="71"/>
      <c r="S316" s="71">
        <f aca="true" t="shared" si="55" ref="S316:W319">S317</f>
        <v>-154800</v>
      </c>
      <c r="T316" s="71">
        <f t="shared" si="55"/>
        <v>183860</v>
      </c>
      <c r="U316" s="69">
        <f t="shared" si="55"/>
        <v>677320</v>
      </c>
      <c r="V316" s="37">
        <f t="shared" si="55"/>
        <v>864990</v>
      </c>
      <c r="W316" s="22">
        <f t="shared" si="55"/>
        <v>853530</v>
      </c>
    </row>
    <row r="317" spans="1:23" ht="25.5" outlineLevel="2">
      <c r="A317" s="9" t="s">
        <v>596</v>
      </c>
      <c r="B317" s="35" t="s">
        <v>436</v>
      </c>
      <c r="C317" s="35" t="s">
        <v>471</v>
      </c>
      <c r="D317" s="35" t="s">
        <v>545</v>
      </c>
      <c r="E317" s="35"/>
      <c r="F317" s="35"/>
      <c r="G317" s="36"/>
      <c r="H317" s="36"/>
      <c r="I317" s="36"/>
      <c r="J317" s="18">
        <f>J318</f>
        <v>0</v>
      </c>
      <c r="K317" s="18"/>
      <c r="L317" s="58"/>
      <c r="M317" s="92"/>
      <c r="N317" s="71"/>
      <c r="O317" s="71"/>
      <c r="P317" s="71"/>
      <c r="Q317" s="71"/>
      <c r="R317" s="71"/>
      <c r="S317" s="71">
        <f t="shared" si="55"/>
        <v>-154800</v>
      </c>
      <c r="T317" s="71">
        <f t="shared" si="55"/>
        <v>183860</v>
      </c>
      <c r="U317" s="69">
        <f t="shared" si="55"/>
        <v>677320</v>
      </c>
      <c r="V317" s="37">
        <f t="shared" si="55"/>
        <v>864990</v>
      </c>
      <c r="W317" s="22">
        <f t="shared" si="55"/>
        <v>853530</v>
      </c>
    </row>
    <row r="318" spans="1:23" ht="25.5" outlineLevel="3">
      <c r="A318" s="9" t="s">
        <v>486</v>
      </c>
      <c r="B318" s="35" t="s">
        <v>436</v>
      </c>
      <c r="C318" s="35" t="s">
        <v>471</v>
      </c>
      <c r="D318" s="35" t="s">
        <v>545</v>
      </c>
      <c r="E318" s="35" t="s">
        <v>487</v>
      </c>
      <c r="F318" s="35"/>
      <c r="G318" s="36"/>
      <c r="H318" s="36"/>
      <c r="I318" s="36"/>
      <c r="J318" s="18">
        <f>J319</f>
        <v>0</v>
      </c>
      <c r="K318" s="18"/>
      <c r="L318" s="58"/>
      <c r="M318" s="92"/>
      <c r="N318" s="71"/>
      <c r="O318" s="71"/>
      <c r="P318" s="71"/>
      <c r="Q318" s="71"/>
      <c r="R318" s="71"/>
      <c r="S318" s="71">
        <f t="shared" si="55"/>
        <v>-154800</v>
      </c>
      <c r="T318" s="71">
        <f t="shared" si="55"/>
        <v>183860</v>
      </c>
      <c r="U318" s="69">
        <f t="shared" si="55"/>
        <v>677320</v>
      </c>
      <c r="V318" s="37">
        <f t="shared" si="55"/>
        <v>864990</v>
      </c>
      <c r="W318" s="22">
        <f t="shared" si="55"/>
        <v>853530</v>
      </c>
    </row>
    <row r="319" spans="1:23" ht="51" outlineLevel="5">
      <c r="A319" s="9" t="s">
        <v>593</v>
      </c>
      <c r="B319" s="35" t="s">
        <v>436</v>
      </c>
      <c r="C319" s="35" t="s">
        <v>471</v>
      </c>
      <c r="D319" s="35" t="s">
        <v>545</v>
      </c>
      <c r="E319" s="35" t="s">
        <v>594</v>
      </c>
      <c r="F319" s="35"/>
      <c r="G319" s="36"/>
      <c r="H319" s="36"/>
      <c r="I319" s="36"/>
      <c r="J319" s="18">
        <f>J320</f>
        <v>0</v>
      </c>
      <c r="K319" s="18"/>
      <c r="L319" s="58"/>
      <c r="M319" s="92"/>
      <c r="N319" s="71"/>
      <c r="O319" s="71"/>
      <c r="P319" s="71"/>
      <c r="Q319" s="71"/>
      <c r="R319" s="71"/>
      <c r="S319" s="71">
        <f t="shared" si="55"/>
        <v>-154800</v>
      </c>
      <c r="T319" s="71">
        <f t="shared" si="55"/>
        <v>183860</v>
      </c>
      <c r="U319" s="69">
        <f t="shared" si="55"/>
        <v>677320</v>
      </c>
      <c r="V319" s="37">
        <f t="shared" si="55"/>
        <v>864990</v>
      </c>
      <c r="W319" s="22">
        <f t="shared" si="55"/>
        <v>853530</v>
      </c>
    </row>
    <row r="320" spans="1:23" ht="25.5" outlineLevel="5">
      <c r="A320" s="39" t="s">
        <v>401</v>
      </c>
      <c r="B320" s="35" t="s">
        <v>436</v>
      </c>
      <c r="C320" s="35" t="s">
        <v>471</v>
      </c>
      <c r="D320" s="35" t="s">
        <v>545</v>
      </c>
      <c r="E320" s="35" t="s">
        <v>594</v>
      </c>
      <c r="F320" s="35" t="s">
        <v>179</v>
      </c>
      <c r="G320" s="36"/>
      <c r="H320" s="36"/>
      <c r="I320" s="36"/>
      <c r="J320" s="18">
        <f>J321+J322</f>
        <v>0</v>
      </c>
      <c r="K320" s="18"/>
      <c r="L320" s="58"/>
      <c r="M320" s="92"/>
      <c r="N320" s="71"/>
      <c r="O320" s="71"/>
      <c r="P320" s="71"/>
      <c r="Q320" s="71"/>
      <c r="R320" s="71"/>
      <c r="S320" s="71">
        <f>S321+S322</f>
        <v>-154800</v>
      </c>
      <c r="T320" s="71">
        <f>T321+T322</f>
        <v>183860</v>
      </c>
      <c r="U320" s="69">
        <f>U321+U322</f>
        <v>677320</v>
      </c>
      <c r="V320" s="37">
        <f>V321+V322</f>
        <v>864990</v>
      </c>
      <c r="W320" s="22">
        <f>W321+W322</f>
        <v>853530</v>
      </c>
    </row>
    <row r="321" spans="1:23" ht="25.5" outlineLevel="5">
      <c r="A321" s="39" t="s">
        <v>402</v>
      </c>
      <c r="B321" s="35" t="s">
        <v>436</v>
      </c>
      <c r="C321" s="35" t="s">
        <v>471</v>
      </c>
      <c r="D321" s="35" t="s">
        <v>545</v>
      </c>
      <c r="E321" s="35" t="s">
        <v>594</v>
      </c>
      <c r="F321" s="35" t="s">
        <v>529</v>
      </c>
      <c r="G321" s="36"/>
      <c r="H321" s="36"/>
      <c r="I321" s="36"/>
      <c r="J321" s="18">
        <v>338660</v>
      </c>
      <c r="K321" s="18"/>
      <c r="L321" s="58"/>
      <c r="M321" s="92"/>
      <c r="N321" s="71"/>
      <c r="O321" s="71"/>
      <c r="P321" s="71"/>
      <c r="Q321" s="71"/>
      <c r="R321" s="71"/>
      <c r="S321" s="71">
        <v>-154800</v>
      </c>
      <c r="T321" s="71">
        <f>J321+I321+H321+G321+K321+L321+M321+N321+O321+P321+Q321+R321+S321</f>
        <v>183860</v>
      </c>
      <c r="U321" s="69">
        <f>U322</f>
        <v>338660</v>
      </c>
      <c r="V321" s="37">
        <v>864990</v>
      </c>
      <c r="W321" s="22">
        <v>853530</v>
      </c>
    </row>
    <row r="322" spans="1:23" ht="25.5" hidden="1" outlineLevel="6">
      <c r="A322" s="9" t="s">
        <v>450</v>
      </c>
      <c r="B322" s="35" t="s">
        <v>436</v>
      </c>
      <c r="C322" s="35" t="s">
        <v>471</v>
      </c>
      <c r="D322" s="35" t="s">
        <v>545</v>
      </c>
      <c r="E322" s="35" t="s">
        <v>594</v>
      </c>
      <c r="F322" s="35" t="s">
        <v>451</v>
      </c>
      <c r="G322" s="36">
        <v>338660</v>
      </c>
      <c r="H322" s="36"/>
      <c r="I322" s="36"/>
      <c r="J322" s="18">
        <v>-338660</v>
      </c>
      <c r="K322" s="18"/>
      <c r="L322" s="58"/>
      <c r="M322" s="92"/>
      <c r="N322" s="71"/>
      <c r="O322" s="71"/>
      <c r="P322" s="71"/>
      <c r="Q322" s="71"/>
      <c r="R322" s="71"/>
      <c r="S322" s="71"/>
      <c r="T322" s="71">
        <f>J322+I322+H322+G322</f>
        <v>0</v>
      </c>
      <c r="U322" s="69">
        <v>338660</v>
      </c>
      <c r="V322" s="37">
        <v>0</v>
      </c>
      <c r="W322" s="22">
        <v>0</v>
      </c>
    </row>
    <row r="323" spans="1:23" ht="15" outlineLevel="1" collapsed="1">
      <c r="A323" s="9" t="s">
        <v>597</v>
      </c>
      <c r="B323" s="35" t="s">
        <v>436</v>
      </c>
      <c r="C323" s="35" t="s">
        <v>598</v>
      </c>
      <c r="D323" s="35"/>
      <c r="E323" s="35"/>
      <c r="F323" s="35"/>
      <c r="G323" s="36"/>
      <c r="H323" s="36"/>
      <c r="I323" s="36"/>
      <c r="J323" s="18">
        <f>J328+J356+J367</f>
        <v>0</v>
      </c>
      <c r="K323" s="18">
        <f>K328+K356+K367</f>
        <v>-22679227</v>
      </c>
      <c r="L323" s="58"/>
      <c r="M323" s="92"/>
      <c r="N323" s="71">
        <f>N328+N356+N367</f>
        <v>44493.75</v>
      </c>
      <c r="O323" s="71"/>
      <c r="P323" s="71">
        <f>P328+P356+P367+P324</f>
        <v>180000</v>
      </c>
      <c r="Q323" s="71">
        <f>Q328+Q356+Q367+Q324</f>
        <v>450081</v>
      </c>
      <c r="R323" s="71">
        <f>R328+R356+R367+R324</f>
        <v>29986.28</v>
      </c>
      <c r="S323" s="71">
        <f>S328+S356+S367+S324</f>
        <v>2134375</v>
      </c>
      <c r="T323" s="71">
        <f>T328+T356+T367+T324</f>
        <v>25699237.03</v>
      </c>
      <c r="U323" s="69">
        <f>U328+U356+U367</f>
        <v>46000028</v>
      </c>
      <c r="V323" s="37">
        <f>V328+V356+V367</f>
        <v>15997600</v>
      </c>
      <c r="W323" s="22">
        <f>W328+W356+W367</f>
        <v>16795500</v>
      </c>
    </row>
    <row r="324" spans="1:23" ht="15" outlineLevel="1">
      <c r="A324" s="9" t="s">
        <v>712</v>
      </c>
      <c r="B324" s="35" t="s">
        <v>436</v>
      </c>
      <c r="C324" s="35" t="s">
        <v>598</v>
      </c>
      <c r="D324" s="35" t="s">
        <v>439</v>
      </c>
      <c r="E324" s="35"/>
      <c r="F324" s="35"/>
      <c r="G324" s="36"/>
      <c r="H324" s="36"/>
      <c r="I324" s="36"/>
      <c r="J324" s="18"/>
      <c r="K324" s="18"/>
      <c r="L324" s="58"/>
      <c r="M324" s="92"/>
      <c r="N324" s="71"/>
      <c r="O324" s="71"/>
      <c r="P324" s="71">
        <f>P325</f>
        <v>180000</v>
      </c>
      <c r="Q324" s="71">
        <f>Q325</f>
        <v>420000</v>
      </c>
      <c r="R324" s="71"/>
      <c r="S324" s="71"/>
      <c r="T324" s="71">
        <f>T325</f>
        <v>600000</v>
      </c>
      <c r="U324" s="69"/>
      <c r="V324" s="37"/>
      <c r="W324" s="22"/>
    </row>
    <row r="325" spans="1:23" ht="51" outlineLevel="1">
      <c r="A325" s="9" t="s">
        <v>769</v>
      </c>
      <c r="B325" s="35" t="s">
        <v>436</v>
      </c>
      <c r="C325" s="35" t="s">
        <v>598</v>
      </c>
      <c r="D325" s="35" t="s">
        <v>439</v>
      </c>
      <c r="E325" s="35" t="s">
        <v>31</v>
      </c>
      <c r="F325" s="35"/>
      <c r="G325" s="36"/>
      <c r="H325" s="36"/>
      <c r="I325" s="36"/>
      <c r="J325" s="18"/>
      <c r="K325" s="18"/>
      <c r="L325" s="58"/>
      <c r="M325" s="92"/>
      <c r="N325" s="71"/>
      <c r="O325" s="71"/>
      <c r="P325" s="71">
        <f>P327</f>
        <v>180000</v>
      </c>
      <c r="Q325" s="71">
        <f>Q326</f>
        <v>420000</v>
      </c>
      <c r="R325" s="71"/>
      <c r="S325" s="71"/>
      <c r="T325" s="71">
        <f>T326</f>
        <v>600000</v>
      </c>
      <c r="U325" s="69"/>
      <c r="V325" s="37"/>
      <c r="W325" s="22"/>
    </row>
    <row r="326" spans="1:23" ht="15" outlineLevel="1">
      <c r="A326" s="39" t="s">
        <v>404</v>
      </c>
      <c r="B326" s="35" t="s">
        <v>436</v>
      </c>
      <c r="C326" s="35" t="s">
        <v>598</v>
      </c>
      <c r="D326" s="35" t="s">
        <v>439</v>
      </c>
      <c r="E326" s="35" t="s">
        <v>31</v>
      </c>
      <c r="F326" s="35" t="s">
        <v>181</v>
      </c>
      <c r="G326" s="36"/>
      <c r="H326" s="36"/>
      <c r="I326" s="36"/>
      <c r="J326" s="18"/>
      <c r="K326" s="18"/>
      <c r="L326" s="58"/>
      <c r="M326" s="92"/>
      <c r="N326" s="71"/>
      <c r="O326" s="71"/>
      <c r="P326" s="71"/>
      <c r="Q326" s="71">
        <f>Q327</f>
        <v>420000</v>
      </c>
      <c r="R326" s="71"/>
      <c r="S326" s="71"/>
      <c r="T326" s="71">
        <f>T327</f>
        <v>600000</v>
      </c>
      <c r="U326" s="69"/>
      <c r="V326" s="37"/>
      <c r="W326" s="22"/>
    </row>
    <row r="327" spans="1:23" ht="51" outlineLevel="1">
      <c r="A327" s="9" t="s">
        <v>30</v>
      </c>
      <c r="B327" s="35" t="s">
        <v>436</v>
      </c>
      <c r="C327" s="35" t="s">
        <v>598</v>
      </c>
      <c r="D327" s="35" t="s">
        <v>439</v>
      </c>
      <c r="E327" s="35" t="s">
        <v>31</v>
      </c>
      <c r="F327" s="35" t="s">
        <v>650</v>
      </c>
      <c r="G327" s="36"/>
      <c r="H327" s="36"/>
      <c r="I327" s="36"/>
      <c r="J327" s="18"/>
      <c r="K327" s="18"/>
      <c r="L327" s="58"/>
      <c r="M327" s="92"/>
      <c r="N327" s="71"/>
      <c r="O327" s="71"/>
      <c r="P327" s="71">
        <v>180000</v>
      </c>
      <c r="Q327" s="71">
        <v>420000</v>
      </c>
      <c r="R327" s="71"/>
      <c r="S327" s="71"/>
      <c r="T327" s="71">
        <f>J327+I327+H327+G327+K327+L327+M327+N327+O327+P327+Q327+R327+S327</f>
        <v>600000</v>
      </c>
      <c r="U327" s="69"/>
      <c r="V327" s="37"/>
      <c r="W327" s="22"/>
    </row>
    <row r="328" spans="1:23" ht="15" outlineLevel="2">
      <c r="A328" s="9" t="s">
        <v>599</v>
      </c>
      <c r="B328" s="35" t="s">
        <v>436</v>
      </c>
      <c r="C328" s="35" t="s">
        <v>598</v>
      </c>
      <c r="D328" s="35" t="s">
        <v>581</v>
      </c>
      <c r="E328" s="35"/>
      <c r="F328" s="35"/>
      <c r="G328" s="36"/>
      <c r="H328" s="36"/>
      <c r="I328" s="36"/>
      <c r="J328" s="18"/>
      <c r="K328" s="18">
        <f>K329</f>
        <v>-23464227</v>
      </c>
      <c r="L328" s="58"/>
      <c r="M328" s="92"/>
      <c r="N328" s="71"/>
      <c r="O328" s="71"/>
      <c r="P328" s="71"/>
      <c r="Q328" s="71">
        <f>Q329+Q347</f>
        <v>815081</v>
      </c>
      <c r="R328" s="71">
        <f>R329+R347</f>
        <v>29986.28</v>
      </c>
      <c r="S328" s="71">
        <f>S329+S347</f>
        <v>2099375</v>
      </c>
      <c r="T328" s="71">
        <f>T329+T347</f>
        <v>24347305.28</v>
      </c>
      <c r="U328" s="69">
        <f aca="true" t="shared" si="56" ref="Q328:W329">U329</f>
        <v>44867090</v>
      </c>
      <c r="V328" s="37">
        <f t="shared" si="56"/>
        <v>15537100</v>
      </c>
      <c r="W328" s="22">
        <f t="shared" si="56"/>
        <v>16335000</v>
      </c>
    </row>
    <row r="329" spans="1:23" ht="25.5" outlineLevel="3">
      <c r="A329" s="9" t="s">
        <v>600</v>
      </c>
      <c r="B329" s="35" t="s">
        <v>436</v>
      </c>
      <c r="C329" s="35" t="s">
        <v>598</v>
      </c>
      <c r="D329" s="35" t="s">
        <v>581</v>
      </c>
      <c r="E329" s="35" t="s">
        <v>601</v>
      </c>
      <c r="F329" s="35"/>
      <c r="G329" s="36"/>
      <c r="H329" s="36"/>
      <c r="I329" s="36"/>
      <c r="J329" s="18"/>
      <c r="K329" s="18">
        <f>K330</f>
        <v>-23464227</v>
      </c>
      <c r="L329" s="58"/>
      <c r="M329" s="92"/>
      <c r="N329" s="71"/>
      <c r="O329" s="71"/>
      <c r="P329" s="71"/>
      <c r="Q329" s="71">
        <f t="shared" si="56"/>
        <v>-1209709</v>
      </c>
      <c r="R329" s="71">
        <f>R330</f>
        <v>89986.28</v>
      </c>
      <c r="S329" s="71"/>
      <c r="T329" s="71">
        <f>T330</f>
        <v>20283140.28</v>
      </c>
      <c r="U329" s="69">
        <f t="shared" si="56"/>
        <v>44867090</v>
      </c>
      <c r="V329" s="37">
        <f t="shared" si="56"/>
        <v>15537100</v>
      </c>
      <c r="W329" s="22">
        <f t="shared" si="56"/>
        <v>16335000</v>
      </c>
    </row>
    <row r="330" spans="1:23" ht="25.5" outlineLevel="4">
      <c r="A330" s="9" t="s">
        <v>602</v>
      </c>
      <c r="B330" s="35" t="s">
        <v>436</v>
      </c>
      <c r="C330" s="35" t="s">
        <v>598</v>
      </c>
      <c r="D330" s="35" t="s">
        <v>581</v>
      </c>
      <c r="E330" s="35" t="s">
        <v>603</v>
      </c>
      <c r="F330" s="35"/>
      <c r="G330" s="36"/>
      <c r="H330" s="36"/>
      <c r="I330" s="36"/>
      <c r="J330" s="18"/>
      <c r="K330" s="18">
        <f>K331+K335+K339+K346</f>
        <v>-23464227</v>
      </c>
      <c r="L330" s="58"/>
      <c r="M330" s="92"/>
      <c r="N330" s="71"/>
      <c r="O330" s="71"/>
      <c r="P330" s="71"/>
      <c r="Q330" s="71">
        <f>Q331+Q335+Q339+Q343</f>
        <v>-1209709</v>
      </c>
      <c r="R330" s="71">
        <f>R331+R335+R339+R343</f>
        <v>89986.28</v>
      </c>
      <c r="S330" s="71"/>
      <c r="T330" s="71">
        <f>T331+T335+T339+T343</f>
        <v>20283140.28</v>
      </c>
      <c r="U330" s="69">
        <f>U331+U335+U339+U346</f>
        <v>44867090</v>
      </c>
      <c r="V330" s="37">
        <f>V331+V335+V339+V346</f>
        <v>15537100</v>
      </c>
      <c r="W330" s="22">
        <f>W331+W335+W339+W346</f>
        <v>16335000</v>
      </c>
    </row>
    <row r="331" spans="1:23" ht="38.25" outlineLevel="5">
      <c r="A331" s="9" t="s">
        <v>604</v>
      </c>
      <c r="B331" s="35" t="s">
        <v>436</v>
      </c>
      <c r="C331" s="35" t="s">
        <v>598</v>
      </c>
      <c r="D331" s="35" t="s">
        <v>581</v>
      </c>
      <c r="E331" s="35" t="s">
        <v>605</v>
      </c>
      <c r="F331" s="35"/>
      <c r="G331" s="36"/>
      <c r="H331" s="36"/>
      <c r="I331" s="36"/>
      <c r="J331" s="18"/>
      <c r="K331" s="18">
        <f>K332</f>
        <v>-12478120</v>
      </c>
      <c r="L331" s="58"/>
      <c r="M331" s="92"/>
      <c r="N331" s="71"/>
      <c r="O331" s="71"/>
      <c r="P331" s="71"/>
      <c r="Q331" s="71"/>
      <c r="R331" s="71"/>
      <c r="S331" s="71"/>
      <c r="T331" s="71">
        <f>T332</f>
        <v>3182280</v>
      </c>
      <c r="U331" s="69">
        <f>U332</f>
        <v>15660400</v>
      </c>
      <c r="V331" s="37">
        <f>V332</f>
        <v>0</v>
      </c>
      <c r="W331" s="22">
        <f>W332</f>
        <v>0</v>
      </c>
    </row>
    <row r="332" spans="1:23" ht="51" outlineLevel="5">
      <c r="A332" s="39" t="s">
        <v>405</v>
      </c>
      <c r="B332" s="35" t="s">
        <v>436</v>
      </c>
      <c r="C332" s="35" t="s">
        <v>598</v>
      </c>
      <c r="D332" s="35" t="s">
        <v>581</v>
      </c>
      <c r="E332" s="35" t="s">
        <v>605</v>
      </c>
      <c r="F332" s="35" t="s">
        <v>182</v>
      </c>
      <c r="G332" s="36"/>
      <c r="H332" s="36"/>
      <c r="I332" s="36"/>
      <c r="J332" s="18"/>
      <c r="K332" s="18">
        <f>K334</f>
        <v>-12478120</v>
      </c>
      <c r="L332" s="58"/>
      <c r="M332" s="92"/>
      <c r="N332" s="71"/>
      <c r="O332" s="71"/>
      <c r="P332" s="71"/>
      <c r="Q332" s="71"/>
      <c r="R332" s="71"/>
      <c r="S332" s="71"/>
      <c r="T332" s="71">
        <f>T333</f>
        <v>3182280</v>
      </c>
      <c r="U332" s="69">
        <f>U334</f>
        <v>15660400</v>
      </c>
      <c r="V332" s="37">
        <f>V334</f>
        <v>0</v>
      </c>
      <c r="W332" s="22">
        <f>W334</f>
        <v>0</v>
      </c>
    </row>
    <row r="333" spans="1:23" ht="25.5" outlineLevel="5">
      <c r="A333" s="9" t="s">
        <v>37</v>
      </c>
      <c r="B333" s="35" t="s">
        <v>436</v>
      </c>
      <c r="C333" s="35" t="s">
        <v>598</v>
      </c>
      <c r="D333" s="35" t="s">
        <v>581</v>
      </c>
      <c r="E333" s="35" t="s">
        <v>605</v>
      </c>
      <c r="F333" s="35" t="s">
        <v>36</v>
      </c>
      <c r="G333" s="36"/>
      <c r="H333" s="36"/>
      <c r="I333" s="36"/>
      <c r="J333" s="18"/>
      <c r="K333" s="18"/>
      <c r="L333" s="58"/>
      <c r="M333" s="92"/>
      <c r="N333" s="71"/>
      <c r="O333" s="71"/>
      <c r="P333" s="71"/>
      <c r="Q333" s="71"/>
      <c r="R333" s="71"/>
      <c r="S333" s="71"/>
      <c r="T333" s="71">
        <f>T334</f>
        <v>3182280</v>
      </c>
      <c r="U333" s="69"/>
      <c r="V333" s="37"/>
      <c r="W333" s="22"/>
    </row>
    <row r="334" spans="1:23" ht="63.75" outlineLevel="6">
      <c r="A334" s="9" t="s">
        <v>606</v>
      </c>
      <c r="B334" s="35" t="s">
        <v>436</v>
      </c>
      <c r="C334" s="35" t="s">
        <v>598</v>
      </c>
      <c r="D334" s="35" t="s">
        <v>581</v>
      </c>
      <c r="E334" s="35" t="s">
        <v>605</v>
      </c>
      <c r="F334" s="35" t="s">
        <v>607</v>
      </c>
      <c r="G334" s="36">
        <v>15660400</v>
      </c>
      <c r="H334" s="36"/>
      <c r="I334" s="36"/>
      <c r="J334" s="18"/>
      <c r="K334" s="18">
        <v>-12478120</v>
      </c>
      <c r="L334" s="58"/>
      <c r="M334" s="92"/>
      <c r="N334" s="71"/>
      <c r="O334" s="71"/>
      <c r="P334" s="71"/>
      <c r="Q334" s="71">
        <v>0</v>
      </c>
      <c r="R334" s="71"/>
      <c r="S334" s="71"/>
      <c r="T334" s="71">
        <f>J334+I334+H334+G334+K334+L334+M334+N334+O334+P334+Q334+R334+S334</f>
        <v>3182280</v>
      </c>
      <c r="U334" s="69">
        <v>15660400</v>
      </c>
      <c r="V334" s="37">
        <v>0</v>
      </c>
      <c r="W334" s="22">
        <v>0</v>
      </c>
    </row>
    <row r="335" spans="1:23" ht="51" outlineLevel="5">
      <c r="A335" s="9" t="s">
        <v>608</v>
      </c>
      <c r="B335" s="35" t="s">
        <v>436</v>
      </c>
      <c r="C335" s="35" t="s">
        <v>598</v>
      </c>
      <c r="D335" s="35" t="s">
        <v>581</v>
      </c>
      <c r="E335" s="35" t="s">
        <v>609</v>
      </c>
      <c r="F335" s="35"/>
      <c r="G335" s="36"/>
      <c r="H335" s="36"/>
      <c r="I335" s="36"/>
      <c r="J335" s="18"/>
      <c r="K335" s="18"/>
      <c r="L335" s="58"/>
      <c r="M335" s="92"/>
      <c r="N335" s="71"/>
      <c r="O335" s="71"/>
      <c r="P335" s="71"/>
      <c r="Q335" s="71">
        <f>Q336</f>
        <v>13081</v>
      </c>
      <c r="R335" s="71"/>
      <c r="S335" s="71"/>
      <c r="T335" s="71">
        <f>T336</f>
        <v>11108881</v>
      </c>
      <c r="U335" s="69">
        <f>U336</f>
        <v>11095800</v>
      </c>
      <c r="V335" s="37">
        <f>V336</f>
        <v>12149800</v>
      </c>
      <c r="W335" s="22">
        <f>W336</f>
        <v>12783800</v>
      </c>
    </row>
    <row r="336" spans="1:23" ht="51" outlineLevel="5">
      <c r="A336" s="39" t="s">
        <v>405</v>
      </c>
      <c r="B336" s="35" t="s">
        <v>436</v>
      </c>
      <c r="C336" s="35" t="s">
        <v>598</v>
      </c>
      <c r="D336" s="35" t="s">
        <v>581</v>
      </c>
      <c r="E336" s="35" t="s">
        <v>609</v>
      </c>
      <c r="F336" s="35" t="s">
        <v>182</v>
      </c>
      <c r="G336" s="36"/>
      <c r="H336" s="36"/>
      <c r="I336" s="36"/>
      <c r="J336" s="18"/>
      <c r="K336" s="18"/>
      <c r="L336" s="58"/>
      <c r="M336" s="92"/>
      <c r="N336" s="71"/>
      <c r="O336" s="71"/>
      <c r="P336" s="71"/>
      <c r="Q336" s="71">
        <f>Q337</f>
        <v>13081</v>
      </c>
      <c r="R336" s="71"/>
      <c r="S336" s="71"/>
      <c r="T336" s="71">
        <f>T337</f>
        <v>11108881</v>
      </c>
      <c r="U336" s="69">
        <f>U338</f>
        <v>11095800</v>
      </c>
      <c r="V336" s="37">
        <f>V338</f>
        <v>12149800</v>
      </c>
      <c r="W336" s="22">
        <f>W338</f>
        <v>12783800</v>
      </c>
    </row>
    <row r="337" spans="1:23" ht="25.5" outlineLevel="5">
      <c r="A337" s="9" t="s">
        <v>37</v>
      </c>
      <c r="B337" s="35" t="s">
        <v>436</v>
      </c>
      <c r="C337" s="35" t="s">
        <v>598</v>
      </c>
      <c r="D337" s="35" t="s">
        <v>581</v>
      </c>
      <c r="E337" s="35" t="s">
        <v>609</v>
      </c>
      <c r="F337" s="35" t="s">
        <v>36</v>
      </c>
      <c r="G337" s="36"/>
      <c r="H337" s="36"/>
      <c r="I337" s="36"/>
      <c r="J337" s="18"/>
      <c r="K337" s="18"/>
      <c r="L337" s="58"/>
      <c r="M337" s="92"/>
      <c r="N337" s="71"/>
      <c r="O337" s="71"/>
      <c r="P337" s="71"/>
      <c r="Q337" s="71">
        <f>Q338</f>
        <v>13081</v>
      </c>
      <c r="R337" s="71"/>
      <c r="S337" s="71"/>
      <c r="T337" s="71">
        <f>T338</f>
        <v>11108881</v>
      </c>
      <c r="U337" s="69"/>
      <c r="V337" s="37"/>
      <c r="W337" s="22"/>
    </row>
    <row r="338" spans="1:23" ht="63.75" outlineLevel="6">
      <c r="A338" s="9" t="s">
        <v>606</v>
      </c>
      <c r="B338" s="35" t="s">
        <v>436</v>
      </c>
      <c r="C338" s="35" t="s">
        <v>598</v>
      </c>
      <c r="D338" s="35" t="s">
        <v>581</v>
      </c>
      <c r="E338" s="35" t="s">
        <v>609</v>
      </c>
      <c r="F338" s="35" t="s">
        <v>607</v>
      </c>
      <c r="G338" s="36">
        <v>11095800</v>
      </c>
      <c r="H338" s="36"/>
      <c r="I338" s="36"/>
      <c r="J338" s="18"/>
      <c r="K338" s="18"/>
      <c r="L338" s="58"/>
      <c r="M338" s="92"/>
      <c r="N338" s="71"/>
      <c r="O338" s="71"/>
      <c r="P338" s="71"/>
      <c r="Q338" s="71">
        <v>13081</v>
      </c>
      <c r="R338" s="71"/>
      <c r="S338" s="71"/>
      <c r="T338" s="71">
        <f>J338+I338+H338+G338+K338+L338+M338+N338+O338+P338+Q338+R338+S338</f>
        <v>11108881</v>
      </c>
      <c r="U338" s="69">
        <v>11095800</v>
      </c>
      <c r="V338" s="37">
        <v>12149800</v>
      </c>
      <c r="W338" s="22">
        <v>12783800</v>
      </c>
    </row>
    <row r="339" spans="1:23" ht="38.25" outlineLevel="5">
      <c r="A339" s="9" t="s">
        <v>610</v>
      </c>
      <c r="B339" s="35" t="s">
        <v>436</v>
      </c>
      <c r="C339" s="35" t="s">
        <v>598</v>
      </c>
      <c r="D339" s="35" t="s">
        <v>581</v>
      </c>
      <c r="E339" s="35" t="s">
        <v>611</v>
      </c>
      <c r="F339" s="35"/>
      <c r="G339" s="36"/>
      <c r="H339" s="36"/>
      <c r="I339" s="36"/>
      <c r="J339" s="18"/>
      <c r="K339" s="18"/>
      <c r="L339" s="58"/>
      <c r="M339" s="92"/>
      <c r="N339" s="71"/>
      <c r="O339" s="71"/>
      <c r="P339" s="71"/>
      <c r="Q339" s="71">
        <f aca="true" t="shared" si="57" ref="Q339:T341">Q340</f>
        <v>-1222790</v>
      </c>
      <c r="R339" s="71">
        <f t="shared" si="57"/>
        <v>89986.28</v>
      </c>
      <c r="S339" s="71"/>
      <c r="T339" s="71">
        <f t="shared" si="57"/>
        <v>3217786.28</v>
      </c>
      <c r="U339" s="69">
        <v>4350590</v>
      </c>
      <c r="V339" s="37">
        <v>3387300</v>
      </c>
      <c r="W339" s="22">
        <v>3551200</v>
      </c>
    </row>
    <row r="340" spans="1:23" ht="51" outlineLevel="5">
      <c r="A340" s="39" t="s">
        <v>405</v>
      </c>
      <c r="B340" s="35" t="s">
        <v>436</v>
      </c>
      <c r="C340" s="35" t="s">
        <v>598</v>
      </c>
      <c r="D340" s="35" t="s">
        <v>581</v>
      </c>
      <c r="E340" s="35" t="s">
        <v>611</v>
      </c>
      <c r="F340" s="35" t="s">
        <v>182</v>
      </c>
      <c r="G340" s="36"/>
      <c r="H340" s="36"/>
      <c r="I340" s="36"/>
      <c r="J340" s="18"/>
      <c r="K340" s="18"/>
      <c r="L340" s="58"/>
      <c r="M340" s="92"/>
      <c r="N340" s="71"/>
      <c r="O340" s="71"/>
      <c r="P340" s="71"/>
      <c r="Q340" s="71">
        <f t="shared" si="57"/>
        <v>-1222790</v>
      </c>
      <c r="R340" s="71">
        <f t="shared" si="57"/>
        <v>89986.28</v>
      </c>
      <c r="S340" s="71"/>
      <c r="T340" s="71">
        <f t="shared" si="57"/>
        <v>3217786.28</v>
      </c>
      <c r="U340" s="69">
        <f>U342</f>
        <v>4350590</v>
      </c>
      <c r="V340" s="37">
        <f>V342</f>
        <v>3387300</v>
      </c>
      <c r="W340" s="22">
        <f>W342</f>
        <v>3551200</v>
      </c>
    </row>
    <row r="341" spans="1:23" ht="25.5" outlineLevel="5">
      <c r="A341" s="9" t="s">
        <v>37</v>
      </c>
      <c r="B341" s="35" t="s">
        <v>436</v>
      </c>
      <c r="C341" s="35" t="s">
        <v>598</v>
      </c>
      <c r="D341" s="35" t="s">
        <v>581</v>
      </c>
      <c r="E341" s="35" t="s">
        <v>611</v>
      </c>
      <c r="F341" s="35" t="s">
        <v>36</v>
      </c>
      <c r="G341" s="36"/>
      <c r="H341" s="36"/>
      <c r="I341" s="36"/>
      <c r="J341" s="18"/>
      <c r="K341" s="18"/>
      <c r="L341" s="58"/>
      <c r="M341" s="92"/>
      <c r="N341" s="71"/>
      <c r="O341" s="71"/>
      <c r="P341" s="71"/>
      <c r="Q341" s="71">
        <f t="shared" si="57"/>
        <v>-1222790</v>
      </c>
      <c r="R341" s="71">
        <f t="shared" si="57"/>
        <v>89986.28</v>
      </c>
      <c r="S341" s="71"/>
      <c r="T341" s="71">
        <f t="shared" si="57"/>
        <v>3217786.28</v>
      </c>
      <c r="U341" s="69"/>
      <c r="V341" s="37"/>
      <c r="W341" s="22"/>
    </row>
    <row r="342" spans="1:23" ht="63.75" outlineLevel="6">
      <c r="A342" s="9" t="s">
        <v>606</v>
      </c>
      <c r="B342" s="35" t="s">
        <v>436</v>
      </c>
      <c r="C342" s="35" t="s">
        <v>598</v>
      </c>
      <c r="D342" s="35" t="s">
        <v>581</v>
      </c>
      <c r="E342" s="35" t="s">
        <v>611</v>
      </c>
      <c r="F342" s="35" t="s">
        <v>607</v>
      </c>
      <c r="G342" s="36">
        <v>3127800</v>
      </c>
      <c r="H342" s="36"/>
      <c r="I342" s="36">
        <v>1222790</v>
      </c>
      <c r="J342" s="18"/>
      <c r="K342" s="18"/>
      <c r="L342" s="58"/>
      <c r="M342" s="92"/>
      <c r="N342" s="71"/>
      <c r="O342" s="71"/>
      <c r="P342" s="71"/>
      <c r="Q342" s="71">
        <v>-1222790</v>
      </c>
      <c r="R342" s="71">
        <v>89986.28</v>
      </c>
      <c r="S342" s="71"/>
      <c r="T342" s="71">
        <f>J342+I342+H342+G342+K342+L342+M342+N342+O342+P342+Q342+R342+S342</f>
        <v>3217786.28</v>
      </c>
      <c r="U342" s="69">
        <v>4350590</v>
      </c>
      <c r="V342" s="37">
        <v>3387300</v>
      </c>
      <c r="W342" s="22">
        <v>3551200</v>
      </c>
    </row>
    <row r="343" spans="1:23" ht="38.25" outlineLevel="5">
      <c r="A343" s="9" t="s">
        <v>612</v>
      </c>
      <c r="B343" s="35" t="s">
        <v>436</v>
      </c>
      <c r="C343" s="35" t="s">
        <v>598</v>
      </c>
      <c r="D343" s="35" t="s">
        <v>581</v>
      </c>
      <c r="E343" s="35" t="s">
        <v>613</v>
      </c>
      <c r="F343" s="35"/>
      <c r="G343" s="36"/>
      <c r="H343" s="36"/>
      <c r="I343" s="36"/>
      <c r="J343" s="18"/>
      <c r="K343" s="18">
        <f>K344</f>
        <v>-10986107</v>
      </c>
      <c r="L343" s="58"/>
      <c r="M343" s="92"/>
      <c r="N343" s="71"/>
      <c r="O343" s="71"/>
      <c r="P343" s="71"/>
      <c r="Q343" s="71"/>
      <c r="R343" s="71"/>
      <c r="S343" s="71"/>
      <c r="T343" s="71">
        <f>T344</f>
        <v>2774193</v>
      </c>
      <c r="U343" s="69">
        <v>13760300</v>
      </c>
      <c r="V343" s="18">
        <f>V344</f>
        <v>0</v>
      </c>
      <c r="W343" s="19">
        <f>W344</f>
        <v>0</v>
      </c>
    </row>
    <row r="344" spans="1:23" ht="51" outlineLevel="5">
      <c r="A344" s="39" t="s">
        <v>405</v>
      </c>
      <c r="B344" s="35" t="s">
        <v>436</v>
      </c>
      <c r="C344" s="35" t="s">
        <v>598</v>
      </c>
      <c r="D344" s="35" t="s">
        <v>581</v>
      </c>
      <c r="E344" s="35" t="s">
        <v>613</v>
      </c>
      <c r="F344" s="35" t="s">
        <v>182</v>
      </c>
      <c r="G344" s="36"/>
      <c r="H344" s="36"/>
      <c r="I344" s="36"/>
      <c r="J344" s="18"/>
      <c r="K344" s="18">
        <f>K346</f>
        <v>-10986107</v>
      </c>
      <c r="L344" s="58"/>
      <c r="M344" s="92"/>
      <c r="N344" s="71"/>
      <c r="O344" s="71"/>
      <c r="P344" s="71"/>
      <c r="Q344" s="71"/>
      <c r="R344" s="71"/>
      <c r="S344" s="71"/>
      <c r="T344" s="71">
        <f>T345</f>
        <v>2774193</v>
      </c>
      <c r="U344" s="69">
        <f>U346</f>
        <v>13760300</v>
      </c>
      <c r="V344" s="18">
        <f>V346</f>
        <v>0</v>
      </c>
      <c r="W344" s="19">
        <f>W346</f>
        <v>0</v>
      </c>
    </row>
    <row r="345" spans="1:23" ht="25.5" outlineLevel="5">
      <c r="A345" s="9" t="s">
        <v>37</v>
      </c>
      <c r="B345" s="35" t="s">
        <v>436</v>
      </c>
      <c r="C345" s="35" t="s">
        <v>598</v>
      </c>
      <c r="D345" s="35" t="s">
        <v>581</v>
      </c>
      <c r="E345" s="35" t="s">
        <v>613</v>
      </c>
      <c r="F345" s="35" t="s">
        <v>36</v>
      </c>
      <c r="G345" s="36"/>
      <c r="H345" s="36"/>
      <c r="I345" s="36"/>
      <c r="J345" s="18"/>
      <c r="K345" s="18"/>
      <c r="L345" s="58"/>
      <c r="M345" s="92"/>
      <c r="N345" s="71"/>
      <c r="O345" s="71"/>
      <c r="P345" s="71"/>
      <c r="Q345" s="71"/>
      <c r="R345" s="71"/>
      <c r="S345" s="71"/>
      <c r="T345" s="71">
        <f>T346</f>
        <v>2774193</v>
      </c>
      <c r="U345" s="69"/>
      <c r="V345" s="18"/>
      <c r="W345" s="19"/>
    </row>
    <row r="346" spans="1:23" ht="63.75" outlineLevel="6">
      <c r="A346" s="9" t="s">
        <v>606</v>
      </c>
      <c r="B346" s="35" t="s">
        <v>436</v>
      </c>
      <c r="C346" s="35" t="s">
        <v>598</v>
      </c>
      <c r="D346" s="35" t="s">
        <v>581</v>
      </c>
      <c r="E346" s="35" t="s">
        <v>613</v>
      </c>
      <c r="F346" s="35" t="s">
        <v>607</v>
      </c>
      <c r="G346" s="36">
        <v>13760300</v>
      </c>
      <c r="H346" s="36"/>
      <c r="I346" s="36"/>
      <c r="J346" s="18"/>
      <c r="K346" s="18">
        <v>-10986107</v>
      </c>
      <c r="L346" s="58"/>
      <c r="M346" s="92"/>
      <c r="N346" s="71"/>
      <c r="O346" s="71"/>
      <c r="P346" s="71"/>
      <c r="Q346" s="71"/>
      <c r="R346" s="71"/>
      <c r="S346" s="71"/>
      <c r="T346" s="71">
        <f>J346+I346+H346+G346+K346+L346+M346+N346+O346+P346+Q346+R346+S346</f>
        <v>2774193</v>
      </c>
      <c r="U346" s="69">
        <v>13760300</v>
      </c>
      <c r="V346" s="37">
        <v>0</v>
      </c>
      <c r="W346" s="22">
        <v>0</v>
      </c>
    </row>
    <row r="347" spans="1:23" ht="25.5" outlineLevel="6">
      <c r="A347" s="9" t="s">
        <v>486</v>
      </c>
      <c r="B347" s="35" t="s">
        <v>436</v>
      </c>
      <c r="C347" s="35" t="s">
        <v>598</v>
      </c>
      <c r="D347" s="35" t="s">
        <v>581</v>
      </c>
      <c r="E347" s="35" t="s">
        <v>487</v>
      </c>
      <c r="F347" s="35"/>
      <c r="G347" s="36"/>
      <c r="H347" s="36"/>
      <c r="I347" s="36"/>
      <c r="J347" s="18"/>
      <c r="K347" s="18"/>
      <c r="L347" s="58"/>
      <c r="M347" s="92"/>
      <c r="N347" s="71"/>
      <c r="O347" s="71"/>
      <c r="P347" s="71"/>
      <c r="Q347" s="71">
        <f>Q352+Q348</f>
        <v>2024790</v>
      </c>
      <c r="R347" s="71">
        <f>R352+R348</f>
        <v>-60000</v>
      </c>
      <c r="S347" s="71">
        <f>S352+S348</f>
        <v>2099375</v>
      </c>
      <c r="T347" s="71">
        <f>T352+T348</f>
        <v>4064165</v>
      </c>
      <c r="U347" s="69"/>
      <c r="V347" s="37"/>
      <c r="W347" s="22"/>
    </row>
    <row r="348" spans="1:23" ht="38.25" outlineLevel="6">
      <c r="A348" s="9" t="s">
        <v>130</v>
      </c>
      <c r="B348" s="35" t="s">
        <v>436</v>
      </c>
      <c r="C348" s="35" t="s">
        <v>598</v>
      </c>
      <c r="D348" s="35" t="s">
        <v>581</v>
      </c>
      <c r="E348" s="35" t="s">
        <v>131</v>
      </c>
      <c r="F348" s="35"/>
      <c r="G348" s="36"/>
      <c r="H348" s="36"/>
      <c r="I348" s="36"/>
      <c r="J348" s="18"/>
      <c r="K348" s="18"/>
      <c r="L348" s="58"/>
      <c r="M348" s="92"/>
      <c r="N348" s="71"/>
      <c r="O348" s="71"/>
      <c r="P348" s="71"/>
      <c r="Q348" s="71">
        <f aca="true" t="shared" si="58" ref="Q348:T350">Q349</f>
        <v>2007790</v>
      </c>
      <c r="R348" s="71">
        <f t="shared" si="58"/>
        <v>-60000</v>
      </c>
      <c r="S348" s="71">
        <f t="shared" si="58"/>
        <v>2099375</v>
      </c>
      <c r="T348" s="71">
        <f t="shared" si="58"/>
        <v>4047165</v>
      </c>
      <c r="U348" s="69"/>
      <c r="V348" s="37"/>
      <c r="W348" s="22"/>
    </row>
    <row r="349" spans="1:23" ht="51" outlineLevel="6">
      <c r="A349" s="39" t="s">
        <v>405</v>
      </c>
      <c r="B349" s="35" t="s">
        <v>436</v>
      </c>
      <c r="C349" s="35" t="s">
        <v>598</v>
      </c>
      <c r="D349" s="35" t="s">
        <v>581</v>
      </c>
      <c r="E349" s="35" t="s">
        <v>131</v>
      </c>
      <c r="F349" s="35" t="s">
        <v>182</v>
      </c>
      <c r="G349" s="36"/>
      <c r="H349" s="36"/>
      <c r="I349" s="36"/>
      <c r="J349" s="18"/>
      <c r="K349" s="18"/>
      <c r="L349" s="58"/>
      <c r="M349" s="92"/>
      <c r="N349" s="71"/>
      <c r="O349" s="71"/>
      <c r="P349" s="71"/>
      <c r="Q349" s="71">
        <f t="shared" si="58"/>
        <v>2007790</v>
      </c>
      <c r="R349" s="71">
        <f t="shared" si="58"/>
        <v>-60000</v>
      </c>
      <c r="S349" s="71">
        <f t="shared" si="58"/>
        <v>2099375</v>
      </c>
      <c r="T349" s="71">
        <f t="shared" si="58"/>
        <v>4047165</v>
      </c>
      <c r="U349" s="69"/>
      <c r="V349" s="37"/>
      <c r="W349" s="22"/>
    </row>
    <row r="350" spans="1:23" ht="25.5" outlineLevel="6">
      <c r="A350" s="9" t="s">
        <v>37</v>
      </c>
      <c r="B350" s="35" t="s">
        <v>436</v>
      </c>
      <c r="C350" s="35" t="s">
        <v>598</v>
      </c>
      <c r="D350" s="35" t="s">
        <v>581</v>
      </c>
      <c r="E350" s="35" t="s">
        <v>131</v>
      </c>
      <c r="F350" s="35" t="s">
        <v>36</v>
      </c>
      <c r="G350" s="36"/>
      <c r="H350" s="36"/>
      <c r="I350" s="36"/>
      <c r="J350" s="18"/>
      <c r="K350" s="18"/>
      <c r="L350" s="58"/>
      <c r="M350" s="92"/>
      <c r="N350" s="71"/>
      <c r="O350" s="71"/>
      <c r="P350" s="71"/>
      <c r="Q350" s="71">
        <f t="shared" si="58"/>
        <v>2007790</v>
      </c>
      <c r="R350" s="71">
        <f t="shared" si="58"/>
        <v>-60000</v>
      </c>
      <c r="S350" s="71">
        <f t="shared" si="58"/>
        <v>2099375</v>
      </c>
      <c r="T350" s="71">
        <f t="shared" si="58"/>
        <v>4047165</v>
      </c>
      <c r="U350" s="69"/>
      <c r="V350" s="37"/>
      <c r="W350" s="22"/>
    </row>
    <row r="351" spans="1:23" ht="25.5" outlineLevel="6">
      <c r="A351" s="9" t="s">
        <v>622</v>
      </c>
      <c r="B351" s="35" t="s">
        <v>436</v>
      </c>
      <c r="C351" s="35" t="s">
        <v>598</v>
      </c>
      <c r="D351" s="35" t="s">
        <v>581</v>
      </c>
      <c r="E351" s="35" t="s">
        <v>131</v>
      </c>
      <c r="F351" s="35" t="s">
        <v>623</v>
      </c>
      <c r="G351" s="36"/>
      <c r="H351" s="36"/>
      <c r="I351" s="36"/>
      <c r="J351" s="18"/>
      <c r="K351" s="18"/>
      <c r="L351" s="58"/>
      <c r="M351" s="92"/>
      <c r="N351" s="71"/>
      <c r="O351" s="71"/>
      <c r="P351" s="71"/>
      <c r="Q351" s="71">
        <v>2007790</v>
      </c>
      <c r="R351" s="71">
        <v>-60000</v>
      </c>
      <c r="S351" s="71">
        <v>2099375</v>
      </c>
      <c r="T351" s="71">
        <f>J351+I351+H351+G351+K351+L351+M351+N351+O351+P351+Q351+R351+S351</f>
        <v>4047165</v>
      </c>
      <c r="U351" s="69"/>
      <c r="V351" s="37"/>
      <c r="W351" s="22"/>
    </row>
    <row r="352" spans="1:23" ht="76.5" outlineLevel="6">
      <c r="A352" s="9" t="s">
        <v>542</v>
      </c>
      <c r="B352" s="35" t="s">
        <v>436</v>
      </c>
      <c r="C352" s="35" t="s">
        <v>598</v>
      </c>
      <c r="D352" s="35" t="s">
        <v>581</v>
      </c>
      <c r="E352" s="35" t="s">
        <v>543</v>
      </c>
      <c r="F352" s="35"/>
      <c r="G352" s="36"/>
      <c r="H352" s="36"/>
      <c r="I352" s="36"/>
      <c r="J352" s="18"/>
      <c r="K352" s="18"/>
      <c r="L352" s="58"/>
      <c r="M352" s="92"/>
      <c r="N352" s="71"/>
      <c r="O352" s="71"/>
      <c r="P352" s="71"/>
      <c r="Q352" s="71">
        <f aca="true" t="shared" si="59" ref="Q352:T354">Q353</f>
        <v>17000</v>
      </c>
      <c r="R352" s="71"/>
      <c r="S352" s="71"/>
      <c r="T352" s="71">
        <f t="shared" si="59"/>
        <v>17000</v>
      </c>
      <c r="U352" s="69"/>
      <c r="V352" s="37"/>
      <c r="W352" s="22"/>
    </row>
    <row r="353" spans="1:23" ht="51" outlineLevel="6">
      <c r="A353" s="39" t="s">
        <v>405</v>
      </c>
      <c r="B353" s="35" t="s">
        <v>436</v>
      </c>
      <c r="C353" s="35" t="s">
        <v>598</v>
      </c>
      <c r="D353" s="35" t="s">
        <v>581</v>
      </c>
      <c r="E353" s="35" t="s">
        <v>543</v>
      </c>
      <c r="F353" s="35" t="s">
        <v>182</v>
      </c>
      <c r="G353" s="36"/>
      <c r="H353" s="36"/>
      <c r="I353" s="36"/>
      <c r="J353" s="18"/>
      <c r="K353" s="18"/>
      <c r="L353" s="58"/>
      <c r="M353" s="92"/>
      <c r="N353" s="71"/>
      <c r="O353" s="71"/>
      <c r="P353" s="71"/>
      <c r="Q353" s="71">
        <f t="shared" si="59"/>
        <v>17000</v>
      </c>
      <c r="R353" s="71"/>
      <c r="S353" s="71"/>
      <c r="T353" s="71">
        <f t="shared" si="59"/>
        <v>17000</v>
      </c>
      <c r="U353" s="69"/>
      <c r="V353" s="37"/>
      <c r="W353" s="22"/>
    </row>
    <row r="354" spans="1:23" ht="25.5" outlineLevel="6">
      <c r="A354" s="9" t="s">
        <v>37</v>
      </c>
      <c r="B354" s="35" t="s">
        <v>436</v>
      </c>
      <c r="C354" s="35" t="s">
        <v>598</v>
      </c>
      <c r="D354" s="35" t="s">
        <v>581</v>
      </c>
      <c r="E354" s="35" t="s">
        <v>543</v>
      </c>
      <c r="F354" s="35" t="s">
        <v>36</v>
      </c>
      <c r="G354" s="36"/>
      <c r="H354" s="36"/>
      <c r="I354" s="36"/>
      <c r="J354" s="18"/>
      <c r="K354" s="18"/>
      <c r="L354" s="58"/>
      <c r="M354" s="92"/>
      <c r="N354" s="71"/>
      <c r="O354" s="71"/>
      <c r="P354" s="71"/>
      <c r="Q354" s="71">
        <f t="shared" si="59"/>
        <v>17000</v>
      </c>
      <c r="R354" s="71"/>
      <c r="S354" s="71"/>
      <c r="T354" s="71">
        <f t="shared" si="59"/>
        <v>17000</v>
      </c>
      <c r="U354" s="69"/>
      <c r="V354" s="37"/>
      <c r="W354" s="22"/>
    </row>
    <row r="355" spans="1:23" ht="25.5" outlineLevel="6">
      <c r="A355" s="9" t="s">
        <v>622</v>
      </c>
      <c r="B355" s="35" t="s">
        <v>436</v>
      </c>
      <c r="C355" s="35" t="s">
        <v>598</v>
      </c>
      <c r="D355" s="35" t="s">
        <v>581</v>
      </c>
      <c r="E355" s="35" t="s">
        <v>543</v>
      </c>
      <c r="F355" s="35" t="s">
        <v>623</v>
      </c>
      <c r="G355" s="36"/>
      <c r="H355" s="36"/>
      <c r="I355" s="36"/>
      <c r="J355" s="18"/>
      <c r="K355" s="18"/>
      <c r="L355" s="58"/>
      <c r="M355" s="92"/>
      <c r="N355" s="71"/>
      <c r="O355" s="71"/>
      <c r="P355" s="71"/>
      <c r="Q355" s="71">
        <v>17000</v>
      </c>
      <c r="R355" s="71"/>
      <c r="S355" s="71"/>
      <c r="T355" s="71">
        <f>J355+I355+H355+G355+K355+L355+M355+N355+O355+P355+Q355+R355+S355</f>
        <v>17000</v>
      </c>
      <c r="U355" s="69"/>
      <c r="V355" s="37"/>
      <c r="W355" s="22"/>
    </row>
    <row r="356" spans="1:23" ht="25.5" outlineLevel="2">
      <c r="A356" s="9" t="s">
        <v>614</v>
      </c>
      <c r="B356" s="35" t="s">
        <v>436</v>
      </c>
      <c r="C356" s="35" t="s">
        <v>598</v>
      </c>
      <c r="D356" s="35" t="s">
        <v>598</v>
      </c>
      <c r="E356" s="35"/>
      <c r="F356" s="35"/>
      <c r="G356" s="36"/>
      <c r="H356" s="36"/>
      <c r="I356" s="36"/>
      <c r="J356" s="18">
        <f>J357+J362</f>
        <v>0</v>
      </c>
      <c r="K356" s="18"/>
      <c r="L356" s="58"/>
      <c r="M356" s="92"/>
      <c r="N356" s="71">
        <f>N357+N362</f>
        <v>44493.75</v>
      </c>
      <c r="O356" s="71"/>
      <c r="P356" s="71"/>
      <c r="Q356" s="71"/>
      <c r="R356" s="71"/>
      <c r="S356" s="71">
        <f>S357+S362</f>
        <v>35000</v>
      </c>
      <c r="T356" s="71">
        <f>T357+T362</f>
        <v>539993.75</v>
      </c>
      <c r="U356" s="69">
        <f>U357+U362</f>
        <v>921000</v>
      </c>
      <c r="V356" s="37">
        <f>V357+V362</f>
        <v>460500</v>
      </c>
      <c r="W356" s="22">
        <f>W357+W362</f>
        <v>460500</v>
      </c>
    </row>
    <row r="357" spans="1:23" ht="25.5" outlineLevel="3">
      <c r="A357" s="9" t="s">
        <v>615</v>
      </c>
      <c r="B357" s="35" t="s">
        <v>436</v>
      </c>
      <c r="C357" s="35" t="s">
        <v>598</v>
      </c>
      <c r="D357" s="35" t="s">
        <v>598</v>
      </c>
      <c r="E357" s="35" t="s">
        <v>616</v>
      </c>
      <c r="F357" s="35"/>
      <c r="G357" s="36"/>
      <c r="H357" s="36"/>
      <c r="I357" s="36"/>
      <c r="J357" s="18">
        <f>J358</f>
        <v>0</v>
      </c>
      <c r="K357" s="18"/>
      <c r="L357" s="58"/>
      <c r="M357" s="92"/>
      <c r="N357" s="71"/>
      <c r="O357" s="71"/>
      <c r="P357" s="71"/>
      <c r="Q357" s="71"/>
      <c r="R357" s="71"/>
      <c r="S357" s="71"/>
      <c r="T357" s="71">
        <f aca="true" t="shared" si="60" ref="T357:W358">T358</f>
        <v>100000</v>
      </c>
      <c r="U357" s="69">
        <f t="shared" si="60"/>
        <v>200000</v>
      </c>
      <c r="V357" s="37">
        <f t="shared" si="60"/>
        <v>100000</v>
      </c>
      <c r="W357" s="22">
        <f t="shared" si="60"/>
        <v>100000</v>
      </c>
    </row>
    <row r="358" spans="1:23" ht="25.5" outlineLevel="4">
      <c r="A358" s="9" t="s">
        <v>617</v>
      </c>
      <c r="B358" s="35" t="s">
        <v>436</v>
      </c>
      <c r="C358" s="35" t="s">
        <v>598</v>
      </c>
      <c r="D358" s="35" t="s">
        <v>598</v>
      </c>
      <c r="E358" s="35" t="s">
        <v>618</v>
      </c>
      <c r="F358" s="35"/>
      <c r="G358" s="36"/>
      <c r="H358" s="36"/>
      <c r="I358" s="36"/>
      <c r="J358" s="18">
        <f>J359</f>
        <v>0</v>
      </c>
      <c r="K358" s="18"/>
      <c r="L358" s="58"/>
      <c r="M358" s="92"/>
      <c r="N358" s="71"/>
      <c r="O358" s="71"/>
      <c r="P358" s="71"/>
      <c r="Q358" s="71"/>
      <c r="R358" s="71"/>
      <c r="S358" s="71"/>
      <c r="T358" s="71">
        <f t="shared" si="60"/>
        <v>100000</v>
      </c>
      <c r="U358" s="69">
        <f t="shared" si="60"/>
        <v>200000</v>
      </c>
      <c r="V358" s="37">
        <f t="shared" si="60"/>
        <v>100000</v>
      </c>
      <c r="W358" s="22">
        <f t="shared" si="60"/>
        <v>100000</v>
      </c>
    </row>
    <row r="359" spans="1:23" ht="25.5" outlineLevel="4">
      <c r="A359" s="39" t="s">
        <v>401</v>
      </c>
      <c r="B359" s="35" t="s">
        <v>436</v>
      </c>
      <c r="C359" s="35" t="s">
        <v>598</v>
      </c>
      <c r="D359" s="35" t="s">
        <v>598</v>
      </c>
      <c r="E359" s="35" t="s">
        <v>618</v>
      </c>
      <c r="F359" s="35" t="s">
        <v>179</v>
      </c>
      <c r="G359" s="36"/>
      <c r="H359" s="36"/>
      <c r="I359" s="36"/>
      <c r="J359" s="18">
        <f>J360+J361</f>
        <v>0</v>
      </c>
      <c r="K359" s="18"/>
      <c r="L359" s="58"/>
      <c r="M359" s="92"/>
      <c r="N359" s="71"/>
      <c r="O359" s="71"/>
      <c r="P359" s="71"/>
      <c r="Q359" s="71"/>
      <c r="R359" s="71"/>
      <c r="S359" s="71"/>
      <c r="T359" s="71">
        <f>T360+T361</f>
        <v>100000</v>
      </c>
      <c r="U359" s="69">
        <f>U360+U361</f>
        <v>200000</v>
      </c>
      <c r="V359" s="37">
        <f>V360+V361</f>
        <v>100000</v>
      </c>
      <c r="W359" s="22">
        <f>W360+W361</f>
        <v>100000</v>
      </c>
    </row>
    <row r="360" spans="1:23" ht="25.5" outlineLevel="4">
      <c r="A360" s="39" t="s">
        <v>402</v>
      </c>
      <c r="B360" s="35" t="s">
        <v>436</v>
      </c>
      <c r="C360" s="35" t="s">
        <v>598</v>
      </c>
      <c r="D360" s="35" t="s">
        <v>598</v>
      </c>
      <c r="E360" s="35" t="s">
        <v>618</v>
      </c>
      <c r="F360" s="35" t="s">
        <v>529</v>
      </c>
      <c r="G360" s="36"/>
      <c r="H360" s="36"/>
      <c r="I360" s="36"/>
      <c r="J360" s="18">
        <v>100000</v>
      </c>
      <c r="K360" s="18"/>
      <c r="L360" s="58"/>
      <c r="M360" s="92"/>
      <c r="N360" s="71"/>
      <c r="O360" s="71"/>
      <c r="P360" s="71"/>
      <c r="Q360" s="71"/>
      <c r="R360" s="71"/>
      <c r="S360" s="71"/>
      <c r="T360" s="71">
        <f>J360+I360+H360+G360+K360+L360+M360+N360+O360+P360+Q360+R360+S360</f>
        <v>100000</v>
      </c>
      <c r="U360" s="69">
        <f>U361</f>
        <v>100000</v>
      </c>
      <c r="V360" s="37">
        <v>100000</v>
      </c>
      <c r="W360" s="22">
        <v>100000</v>
      </c>
    </row>
    <row r="361" spans="1:23" ht="25.5" hidden="1" outlineLevel="6">
      <c r="A361" s="9" t="s">
        <v>450</v>
      </c>
      <c r="B361" s="35" t="s">
        <v>436</v>
      </c>
      <c r="C361" s="35" t="s">
        <v>598</v>
      </c>
      <c r="D361" s="35" t="s">
        <v>598</v>
      </c>
      <c r="E361" s="35" t="s">
        <v>618</v>
      </c>
      <c r="F361" s="35" t="s">
        <v>451</v>
      </c>
      <c r="G361" s="36">
        <v>100000</v>
      </c>
      <c r="H361" s="36"/>
      <c r="I361" s="36"/>
      <c r="J361" s="18">
        <v>-100000</v>
      </c>
      <c r="K361" s="18"/>
      <c r="L361" s="58"/>
      <c r="M361" s="92"/>
      <c r="N361" s="71"/>
      <c r="O361" s="71"/>
      <c r="P361" s="71"/>
      <c r="Q361" s="71"/>
      <c r="R361" s="71"/>
      <c r="S361" s="71"/>
      <c r="T361" s="71">
        <f>J361+I361+H361+G361</f>
        <v>0</v>
      </c>
      <c r="U361" s="69">
        <v>100000</v>
      </c>
      <c r="V361" s="37">
        <v>0</v>
      </c>
      <c r="W361" s="22">
        <v>0</v>
      </c>
    </row>
    <row r="362" spans="1:23" ht="25.5" outlineLevel="3" collapsed="1">
      <c r="A362" s="9" t="s">
        <v>486</v>
      </c>
      <c r="B362" s="35" t="s">
        <v>436</v>
      </c>
      <c r="C362" s="35" t="s">
        <v>598</v>
      </c>
      <c r="D362" s="35" t="s">
        <v>598</v>
      </c>
      <c r="E362" s="35" t="s">
        <v>487</v>
      </c>
      <c r="F362" s="35"/>
      <c r="G362" s="36"/>
      <c r="H362" s="36"/>
      <c r="I362" s="36"/>
      <c r="J362" s="18">
        <f>J363</f>
        <v>0</v>
      </c>
      <c r="K362" s="18"/>
      <c r="L362" s="58"/>
      <c r="M362" s="92"/>
      <c r="N362" s="71">
        <f aca="true" t="shared" si="61" ref="N362:W363">N363</f>
        <v>44493.75</v>
      </c>
      <c r="O362" s="71"/>
      <c r="P362" s="71"/>
      <c r="Q362" s="71"/>
      <c r="R362" s="71"/>
      <c r="S362" s="71">
        <f t="shared" si="61"/>
        <v>35000</v>
      </c>
      <c r="T362" s="71">
        <f t="shared" si="61"/>
        <v>439993.75</v>
      </c>
      <c r="U362" s="69">
        <f t="shared" si="61"/>
        <v>721000</v>
      </c>
      <c r="V362" s="37">
        <f t="shared" si="61"/>
        <v>360500</v>
      </c>
      <c r="W362" s="22">
        <f t="shared" si="61"/>
        <v>360500</v>
      </c>
    </row>
    <row r="363" spans="1:23" ht="38.25" outlineLevel="5">
      <c r="A363" s="9" t="s">
        <v>619</v>
      </c>
      <c r="B363" s="35" t="s">
        <v>436</v>
      </c>
      <c r="C363" s="35" t="s">
        <v>598</v>
      </c>
      <c r="D363" s="35" t="s">
        <v>598</v>
      </c>
      <c r="E363" s="35" t="s">
        <v>620</v>
      </c>
      <c r="F363" s="35"/>
      <c r="G363" s="36"/>
      <c r="H363" s="36"/>
      <c r="I363" s="36"/>
      <c r="J363" s="18">
        <f>J364</f>
        <v>0</v>
      </c>
      <c r="K363" s="18"/>
      <c r="L363" s="58"/>
      <c r="M363" s="92"/>
      <c r="N363" s="71">
        <f t="shared" si="61"/>
        <v>44493.75</v>
      </c>
      <c r="O363" s="71"/>
      <c r="P363" s="71"/>
      <c r="Q363" s="71"/>
      <c r="R363" s="71"/>
      <c r="S363" s="71">
        <f t="shared" si="61"/>
        <v>35000</v>
      </c>
      <c r="T363" s="71">
        <f t="shared" si="61"/>
        <v>439993.75</v>
      </c>
      <c r="U363" s="69">
        <f t="shared" si="61"/>
        <v>721000</v>
      </c>
      <c r="V363" s="37">
        <f t="shared" si="61"/>
        <v>360500</v>
      </c>
      <c r="W363" s="22">
        <f t="shared" si="61"/>
        <v>360500</v>
      </c>
    </row>
    <row r="364" spans="1:23" ht="25.5" outlineLevel="5">
      <c r="A364" s="39" t="s">
        <v>401</v>
      </c>
      <c r="B364" s="35" t="s">
        <v>436</v>
      </c>
      <c r="C364" s="35" t="s">
        <v>598</v>
      </c>
      <c r="D364" s="35" t="s">
        <v>598</v>
      </c>
      <c r="E364" s="35" t="s">
        <v>620</v>
      </c>
      <c r="F364" s="35" t="s">
        <v>179</v>
      </c>
      <c r="G364" s="36"/>
      <c r="H364" s="36"/>
      <c r="I364" s="36"/>
      <c r="J364" s="18">
        <f>J365+J366</f>
        <v>0</v>
      </c>
      <c r="K364" s="18"/>
      <c r="L364" s="58"/>
      <c r="M364" s="92"/>
      <c r="N364" s="71">
        <f>N365+N366</f>
        <v>44493.75</v>
      </c>
      <c r="O364" s="71"/>
      <c r="P364" s="71"/>
      <c r="Q364" s="71"/>
      <c r="R364" s="71"/>
      <c r="S364" s="71">
        <f>S365+S366</f>
        <v>35000</v>
      </c>
      <c r="T364" s="71">
        <f>T365+T366</f>
        <v>439993.75</v>
      </c>
      <c r="U364" s="69">
        <f>U365+U366</f>
        <v>721000</v>
      </c>
      <c r="V364" s="37">
        <f>V365+V366</f>
        <v>360500</v>
      </c>
      <c r="W364" s="22">
        <f>W365+W366</f>
        <v>360500</v>
      </c>
    </row>
    <row r="365" spans="1:23" ht="25.5" outlineLevel="5">
      <c r="A365" s="39" t="s">
        <v>402</v>
      </c>
      <c r="B365" s="35" t="s">
        <v>436</v>
      </c>
      <c r="C365" s="35" t="s">
        <v>598</v>
      </c>
      <c r="D365" s="35" t="s">
        <v>598</v>
      </c>
      <c r="E365" s="35" t="s">
        <v>620</v>
      </c>
      <c r="F365" s="35" t="s">
        <v>529</v>
      </c>
      <c r="G365" s="36"/>
      <c r="H365" s="36"/>
      <c r="I365" s="36"/>
      <c r="J365" s="18">
        <v>360500</v>
      </c>
      <c r="K365" s="18"/>
      <c r="L365" s="58"/>
      <c r="M365" s="92"/>
      <c r="N365" s="71">
        <v>44493.75</v>
      </c>
      <c r="O365" s="71"/>
      <c r="P365" s="71"/>
      <c r="Q365" s="71"/>
      <c r="R365" s="71"/>
      <c r="S365" s="71">
        <v>35000</v>
      </c>
      <c r="T365" s="71">
        <f>J365+I365+H365+G365+K365+L365+M365+N365+O365+P365+Q365+R365+S365</f>
        <v>439993.75</v>
      </c>
      <c r="U365" s="69">
        <f>U366</f>
        <v>360500</v>
      </c>
      <c r="V365" s="37">
        <v>360500</v>
      </c>
      <c r="W365" s="22">
        <v>360500</v>
      </c>
    </row>
    <row r="366" spans="1:23" ht="25.5" hidden="1" outlineLevel="6">
      <c r="A366" s="9" t="s">
        <v>450</v>
      </c>
      <c r="B366" s="35" t="s">
        <v>436</v>
      </c>
      <c r="C366" s="35" t="s">
        <v>598</v>
      </c>
      <c r="D366" s="35" t="s">
        <v>598</v>
      </c>
      <c r="E366" s="35" t="s">
        <v>620</v>
      </c>
      <c r="F366" s="35" t="s">
        <v>451</v>
      </c>
      <c r="G366" s="36">
        <v>360500</v>
      </c>
      <c r="H366" s="36"/>
      <c r="I366" s="36"/>
      <c r="J366" s="18">
        <v>-360500</v>
      </c>
      <c r="K366" s="18"/>
      <c r="L366" s="58"/>
      <c r="M366" s="92"/>
      <c r="N366" s="71"/>
      <c r="O366" s="71"/>
      <c r="P366" s="71"/>
      <c r="Q366" s="71"/>
      <c r="R366" s="71"/>
      <c r="S366" s="71"/>
      <c r="T366" s="71">
        <f>J366+I366+H366+G366</f>
        <v>0</v>
      </c>
      <c r="U366" s="69">
        <v>360500</v>
      </c>
      <c r="V366" s="37">
        <v>0</v>
      </c>
      <c r="W366" s="22">
        <v>0</v>
      </c>
    </row>
    <row r="367" spans="1:23" ht="25.5" outlineLevel="2" collapsed="1">
      <c r="A367" s="9" t="s">
        <v>621</v>
      </c>
      <c r="B367" s="35" t="s">
        <v>436</v>
      </c>
      <c r="C367" s="35" t="s">
        <v>598</v>
      </c>
      <c r="D367" s="35" t="s">
        <v>494</v>
      </c>
      <c r="E367" s="35"/>
      <c r="F367" s="35"/>
      <c r="G367" s="36"/>
      <c r="H367" s="36"/>
      <c r="I367" s="36"/>
      <c r="J367" s="18"/>
      <c r="K367" s="18">
        <f>K368</f>
        <v>785000</v>
      </c>
      <c r="L367" s="58"/>
      <c r="M367" s="92"/>
      <c r="N367" s="71"/>
      <c r="O367" s="71"/>
      <c r="P367" s="71"/>
      <c r="Q367" s="71">
        <f>Q368</f>
        <v>-785000</v>
      </c>
      <c r="R367" s="71"/>
      <c r="S367" s="71"/>
      <c r="T367" s="71">
        <f>T368</f>
        <v>211938</v>
      </c>
      <c r="U367" s="69">
        <f>U368</f>
        <v>211938</v>
      </c>
      <c r="V367" s="37">
        <f>V368</f>
        <v>0</v>
      </c>
      <c r="W367" s="22">
        <f>W368</f>
        <v>0</v>
      </c>
    </row>
    <row r="368" spans="1:23" ht="25.5" outlineLevel="3">
      <c r="A368" s="9" t="s">
        <v>486</v>
      </c>
      <c r="B368" s="35" t="s">
        <v>436</v>
      </c>
      <c r="C368" s="35" t="s">
        <v>598</v>
      </c>
      <c r="D368" s="35" t="s">
        <v>494</v>
      </c>
      <c r="E368" s="35" t="s">
        <v>487</v>
      </c>
      <c r="F368" s="35"/>
      <c r="G368" s="36"/>
      <c r="H368" s="36"/>
      <c r="I368" s="36"/>
      <c r="J368" s="18"/>
      <c r="K368" s="18">
        <f>K373+K369</f>
        <v>785000</v>
      </c>
      <c r="L368" s="58"/>
      <c r="M368" s="92"/>
      <c r="N368" s="71"/>
      <c r="O368" s="71"/>
      <c r="P368" s="71"/>
      <c r="Q368" s="71">
        <f>Q373+Q369</f>
        <v>-785000</v>
      </c>
      <c r="R368" s="71"/>
      <c r="S368" s="71"/>
      <c r="T368" s="71">
        <f>T373+T369</f>
        <v>211938</v>
      </c>
      <c r="U368" s="70">
        <f>U373+U369</f>
        <v>211938</v>
      </c>
      <c r="V368" s="18">
        <f>V373+V369</f>
        <v>0</v>
      </c>
      <c r="W368" s="19">
        <f>W373+W369</f>
        <v>0</v>
      </c>
    </row>
    <row r="369" spans="1:23" ht="51" hidden="1" outlineLevel="3">
      <c r="A369" s="9" t="s">
        <v>641</v>
      </c>
      <c r="B369" s="35" t="s">
        <v>436</v>
      </c>
      <c r="C369" s="35" t="s">
        <v>598</v>
      </c>
      <c r="D369" s="35" t="s">
        <v>494</v>
      </c>
      <c r="E369" s="35" t="s">
        <v>642</v>
      </c>
      <c r="F369" s="35"/>
      <c r="G369" s="36"/>
      <c r="H369" s="36"/>
      <c r="I369" s="36"/>
      <c r="J369" s="18"/>
      <c r="K369" s="18">
        <f aca="true" t="shared" si="62" ref="K369:W369">K370</f>
        <v>785000</v>
      </c>
      <c r="L369" s="58"/>
      <c r="M369" s="92"/>
      <c r="N369" s="71"/>
      <c r="O369" s="71"/>
      <c r="P369" s="71"/>
      <c r="Q369" s="71">
        <f t="shared" si="62"/>
        <v>-785000</v>
      </c>
      <c r="R369" s="71"/>
      <c r="S369" s="71"/>
      <c r="T369" s="71">
        <f t="shared" si="62"/>
        <v>0</v>
      </c>
      <c r="U369" s="70">
        <f t="shared" si="62"/>
        <v>0</v>
      </c>
      <c r="V369" s="18">
        <f t="shared" si="62"/>
        <v>0</v>
      </c>
      <c r="W369" s="19">
        <f t="shared" si="62"/>
        <v>0</v>
      </c>
    </row>
    <row r="370" spans="1:23" ht="51" hidden="1" outlineLevel="3">
      <c r="A370" s="39" t="s">
        <v>405</v>
      </c>
      <c r="B370" s="35" t="s">
        <v>436</v>
      </c>
      <c r="C370" s="35" t="s">
        <v>598</v>
      </c>
      <c r="D370" s="35" t="s">
        <v>494</v>
      </c>
      <c r="E370" s="35" t="s">
        <v>642</v>
      </c>
      <c r="F370" s="35" t="s">
        <v>182</v>
      </c>
      <c r="G370" s="36"/>
      <c r="H370" s="36"/>
      <c r="I370" s="36"/>
      <c r="J370" s="18"/>
      <c r="K370" s="18">
        <f>K372</f>
        <v>785000</v>
      </c>
      <c r="L370" s="58"/>
      <c r="M370" s="92"/>
      <c r="N370" s="71"/>
      <c r="O370" s="71"/>
      <c r="P370" s="71"/>
      <c r="Q370" s="71">
        <f>Q371</f>
        <v>-785000</v>
      </c>
      <c r="R370" s="71"/>
      <c r="S370" s="71"/>
      <c r="T370" s="71">
        <f>T371</f>
        <v>0</v>
      </c>
      <c r="U370" s="70">
        <f>U372</f>
        <v>0</v>
      </c>
      <c r="V370" s="18">
        <f>V372</f>
        <v>0</v>
      </c>
      <c r="W370" s="19">
        <f>W372</f>
        <v>0</v>
      </c>
    </row>
    <row r="371" spans="1:23" ht="25.5" hidden="1" outlineLevel="3">
      <c r="A371" s="9" t="s">
        <v>37</v>
      </c>
      <c r="B371" s="35" t="s">
        <v>436</v>
      </c>
      <c r="C371" s="35" t="s">
        <v>598</v>
      </c>
      <c r="D371" s="35" t="s">
        <v>494</v>
      </c>
      <c r="E371" s="35" t="s">
        <v>642</v>
      </c>
      <c r="F371" s="35" t="s">
        <v>36</v>
      </c>
      <c r="G371" s="36"/>
      <c r="H371" s="36"/>
      <c r="I371" s="36"/>
      <c r="J371" s="18"/>
      <c r="K371" s="18"/>
      <c r="L371" s="58"/>
      <c r="M371" s="92"/>
      <c r="N371" s="71"/>
      <c r="O371" s="71"/>
      <c r="P371" s="71"/>
      <c r="Q371" s="71">
        <f>Q372</f>
        <v>-785000</v>
      </c>
      <c r="R371" s="71"/>
      <c r="S371" s="71"/>
      <c r="T371" s="71">
        <f>T372</f>
        <v>0</v>
      </c>
      <c r="U371" s="70"/>
      <c r="V371" s="18"/>
      <c r="W371" s="19"/>
    </row>
    <row r="372" spans="1:23" ht="25.5" hidden="1" outlineLevel="3">
      <c r="A372" s="9" t="s">
        <v>622</v>
      </c>
      <c r="B372" s="35" t="s">
        <v>436</v>
      </c>
      <c r="C372" s="35" t="s">
        <v>598</v>
      </c>
      <c r="D372" s="35" t="s">
        <v>494</v>
      </c>
      <c r="E372" s="35" t="s">
        <v>642</v>
      </c>
      <c r="F372" s="35" t="s">
        <v>623</v>
      </c>
      <c r="G372" s="36"/>
      <c r="H372" s="36"/>
      <c r="I372" s="36"/>
      <c r="J372" s="18"/>
      <c r="K372" s="18">
        <v>785000</v>
      </c>
      <c r="L372" s="58"/>
      <c r="M372" s="92"/>
      <c r="N372" s="71"/>
      <c r="O372" s="71"/>
      <c r="P372" s="71"/>
      <c r="Q372" s="71">
        <v>-785000</v>
      </c>
      <c r="R372" s="71"/>
      <c r="S372" s="71"/>
      <c r="T372" s="71">
        <f>J372+I372+H372+G372+K372+L372+M372+N372+O372+P372+Q372+R372</f>
        <v>0</v>
      </c>
      <c r="U372" s="69"/>
      <c r="V372" s="37"/>
      <c r="W372" s="22"/>
    </row>
    <row r="373" spans="1:23" ht="76.5" outlineLevel="5">
      <c r="A373" s="9" t="s">
        <v>500</v>
      </c>
      <c r="B373" s="35" t="s">
        <v>436</v>
      </c>
      <c r="C373" s="35" t="s">
        <v>598</v>
      </c>
      <c r="D373" s="35" t="s">
        <v>494</v>
      </c>
      <c r="E373" s="35" t="s">
        <v>501</v>
      </c>
      <c r="F373" s="35"/>
      <c r="G373" s="36"/>
      <c r="H373" s="36"/>
      <c r="I373" s="36"/>
      <c r="J373" s="18"/>
      <c r="K373" s="18">
        <f>K374</f>
        <v>0</v>
      </c>
      <c r="L373" s="58"/>
      <c r="M373" s="92"/>
      <c r="N373" s="71"/>
      <c r="O373" s="71"/>
      <c r="P373" s="71"/>
      <c r="Q373" s="71"/>
      <c r="R373" s="71"/>
      <c r="S373" s="71"/>
      <c r="T373" s="71">
        <f>T374</f>
        <v>211938</v>
      </c>
      <c r="U373" s="69">
        <f>U374</f>
        <v>211938</v>
      </c>
      <c r="V373" s="37">
        <f>V374</f>
        <v>0</v>
      </c>
      <c r="W373" s="22">
        <f>W374</f>
        <v>0</v>
      </c>
    </row>
    <row r="374" spans="1:23" ht="51" outlineLevel="5">
      <c r="A374" s="39" t="s">
        <v>405</v>
      </c>
      <c r="B374" s="35" t="s">
        <v>436</v>
      </c>
      <c r="C374" s="35" t="s">
        <v>598</v>
      </c>
      <c r="D374" s="35" t="s">
        <v>494</v>
      </c>
      <c r="E374" s="35" t="s">
        <v>501</v>
      </c>
      <c r="F374" s="35" t="s">
        <v>182</v>
      </c>
      <c r="G374" s="36"/>
      <c r="H374" s="36"/>
      <c r="I374" s="36"/>
      <c r="J374" s="18"/>
      <c r="K374" s="18">
        <f>K376</f>
        <v>0</v>
      </c>
      <c r="L374" s="58"/>
      <c r="M374" s="92"/>
      <c r="N374" s="71"/>
      <c r="O374" s="71"/>
      <c r="P374" s="71"/>
      <c r="Q374" s="71"/>
      <c r="R374" s="71"/>
      <c r="S374" s="71"/>
      <c r="T374" s="71">
        <f>T375</f>
        <v>211938</v>
      </c>
      <c r="U374" s="69">
        <f>U376</f>
        <v>211938</v>
      </c>
      <c r="V374" s="37">
        <f>V376</f>
        <v>0</v>
      </c>
      <c r="W374" s="22">
        <f>W376</f>
        <v>0</v>
      </c>
    </row>
    <row r="375" spans="1:23" ht="25.5" outlineLevel="5">
      <c r="A375" s="9" t="s">
        <v>37</v>
      </c>
      <c r="B375" s="35" t="s">
        <v>436</v>
      </c>
      <c r="C375" s="35" t="s">
        <v>598</v>
      </c>
      <c r="D375" s="35" t="s">
        <v>494</v>
      </c>
      <c r="E375" s="35" t="s">
        <v>501</v>
      </c>
      <c r="F375" s="35" t="s">
        <v>36</v>
      </c>
      <c r="G375" s="36"/>
      <c r="H375" s="36"/>
      <c r="I375" s="36"/>
      <c r="J375" s="18"/>
      <c r="K375" s="18"/>
      <c r="L375" s="58"/>
      <c r="M375" s="92"/>
      <c r="N375" s="71"/>
      <c r="O375" s="71"/>
      <c r="P375" s="71"/>
      <c r="Q375" s="71"/>
      <c r="R375" s="71"/>
      <c r="S375" s="71"/>
      <c r="T375" s="71">
        <f>T376</f>
        <v>211938</v>
      </c>
      <c r="U375" s="69"/>
      <c r="V375" s="37"/>
      <c r="W375" s="22"/>
    </row>
    <row r="376" spans="1:23" ht="25.5" outlineLevel="6">
      <c r="A376" s="9" t="s">
        <v>622</v>
      </c>
      <c r="B376" s="35" t="s">
        <v>436</v>
      </c>
      <c r="C376" s="35" t="s">
        <v>598</v>
      </c>
      <c r="D376" s="35" t="s">
        <v>494</v>
      </c>
      <c r="E376" s="35" t="s">
        <v>501</v>
      </c>
      <c r="F376" s="35" t="s">
        <v>623</v>
      </c>
      <c r="G376" s="36">
        <v>211938</v>
      </c>
      <c r="H376" s="36"/>
      <c r="I376" s="36"/>
      <c r="J376" s="18"/>
      <c r="K376" s="18">
        <v>0</v>
      </c>
      <c r="L376" s="58"/>
      <c r="M376" s="92"/>
      <c r="N376" s="71"/>
      <c r="O376" s="71"/>
      <c r="P376" s="71"/>
      <c r="Q376" s="71"/>
      <c r="R376" s="71"/>
      <c r="S376" s="71"/>
      <c r="T376" s="71">
        <f>J376+I376+H376+G376+K376+L376+M376+N376+O376+P376+Q376+R376+S376</f>
        <v>211938</v>
      </c>
      <c r="U376" s="69">
        <v>211938</v>
      </c>
      <c r="V376" s="37">
        <v>0</v>
      </c>
      <c r="W376" s="22">
        <v>0</v>
      </c>
    </row>
    <row r="377" spans="1:23" ht="25.5" outlineLevel="1">
      <c r="A377" s="9" t="s">
        <v>624</v>
      </c>
      <c r="B377" s="35" t="s">
        <v>436</v>
      </c>
      <c r="C377" s="35" t="s">
        <v>512</v>
      </c>
      <c r="D377" s="35"/>
      <c r="E377" s="35"/>
      <c r="F377" s="35"/>
      <c r="G377" s="36"/>
      <c r="H377" s="36"/>
      <c r="I377" s="36"/>
      <c r="J377" s="18">
        <f>J378+J411</f>
        <v>87890.3999999999</v>
      </c>
      <c r="K377" s="18">
        <f>K378+K411</f>
        <v>-284835</v>
      </c>
      <c r="L377" s="58">
        <f>L378+L411</f>
        <v>80510.02</v>
      </c>
      <c r="M377" s="92">
        <f>M378+M411</f>
        <v>421442</v>
      </c>
      <c r="N377" s="71">
        <f>N378+N411</f>
        <v>425870.8</v>
      </c>
      <c r="O377" s="71"/>
      <c r="P377" s="71">
        <f aca="true" t="shared" si="63" ref="P377:W377">P378+P411</f>
        <v>441400</v>
      </c>
      <c r="Q377" s="71">
        <f t="shared" si="63"/>
        <v>290323.82</v>
      </c>
      <c r="R377" s="71">
        <f t="shared" si="63"/>
        <v>220000</v>
      </c>
      <c r="S377" s="71">
        <f t="shared" si="63"/>
        <v>201800</v>
      </c>
      <c r="T377" s="71">
        <f t="shared" si="63"/>
        <v>27699830.82</v>
      </c>
      <c r="U377" s="69">
        <f t="shared" si="63"/>
        <v>27991209.58</v>
      </c>
      <c r="V377" s="37">
        <f t="shared" si="63"/>
        <v>21194260</v>
      </c>
      <c r="W377" s="22">
        <f t="shared" si="63"/>
        <v>19232460</v>
      </c>
    </row>
    <row r="378" spans="1:23" ht="15" outlineLevel="2">
      <c r="A378" s="9" t="s">
        <v>625</v>
      </c>
      <c r="B378" s="35" t="s">
        <v>436</v>
      </c>
      <c r="C378" s="35" t="s">
        <v>512</v>
      </c>
      <c r="D378" s="35" t="s">
        <v>439</v>
      </c>
      <c r="E378" s="35"/>
      <c r="F378" s="35"/>
      <c r="G378" s="36"/>
      <c r="H378" s="36"/>
      <c r="I378" s="36"/>
      <c r="J378" s="18"/>
      <c r="K378" s="18"/>
      <c r="L378" s="58">
        <f>L379+L394</f>
        <v>80510.02</v>
      </c>
      <c r="M378" s="92"/>
      <c r="N378" s="71">
        <f>N379+N394+N402</f>
        <v>1000</v>
      </c>
      <c r="O378" s="71"/>
      <c r="P378" s="71">
        <f>P379+P394+P402</f>
        <v>197400</v>
      </c>
      <c r="Q378" s="71">
        <f>Q379+Q394+Q402</f>
        <v>144684</v>
      </c>
      <c r="R378" s="71"/>
      <c r="S378" s="71">
        <f>S379+S394+S402+S407</f>
        <v>109639.82</v>
      </c>
      <c r="T378" s="71">
        <f>T379+T394+T402+T407</f>
        <v>19690793.84</v>
      </c>
      <c r="U378" s="69">
        <f>U379+U394</f>
        <v>19157560</v>
      </c>
      <c r="V378" s="37">
        <f>V379+V394</f>
        <v>19194260</v>
      </c>
      <c r="W378" s="22">
        <f>W379+W394</f>
        <v>19232460</v>
      </c>
    </row>
    <row r="379" spans="1:23" ht="38.25" outlineLevel="3">
      <c r="A379" s="9" t="s">
        <v>626</v>
      </c>
      <c r="B379" s="35" t="s">
        <v>436</v>
      </c>
      <c r="C379" s="35" t="s">
        <v>512</v>
      </c>
      <c r="D379" s="35" t="s">
        <v>439</v>
      </c>
      <c r="E379" s="35" t="s">
        <v>627</v>
      </c>
      <c r="F379" s="35"/>
      <c r="G379" s="36"/>
      <c r="H379" s="36"/>
      <c r="I379" s="36"/>
      <c r="J379" s="18"/>
      <c r="K379" s="18"/>
      <c r="L379" s="58">
        <f>L380+L389</f>
        <v>80510.02</v>
      </c>
      <c r="M379" s="92"/>
      <c r="N379" s="71"/>
      <c r="O379" s="71"/>
      <c r="P379" s="71">
        <f aca="true" t="shared" si="64" ref="P379:W379">P380+P389</f>
        <v>197400</v>
      </c>
      <c r="Q379" s="71">
        <f t="shared" si="64"/>
        <v>144684</v>
      </c>
      <c r="R379" s="71"/>
      <c r="S379" s="71">
        <f t="shared" si="64"/>
        <v>109639.82</v>
      </c>
      <c r="T379" s="71">
        <f t="shared" si="64"/>
        <v>19683433.84</v>
      </c>
      <c r="U379" s="69">
        <f t="shared" si="64"/>
        <v>19151200</v>
      </c>
      <c r="V379" s="37">
        <f t="shared" si="64"/>
        <v>19187900</v>
      </c>
      <c r="W379" s="22">
        <f t="shared" si="64"/>
        <v>19226100</v>
      </c>
    </row>
    <row r="380" spans="1:23" ht="25.5" outlineLevel="4">
      <c r="A380" s="9" t="s">
        <v>602</v>
      </c>
      <c r="B380" s="35" t="s">
        <v>436</v>
      </c>
      <c r="C380" s="35" t="s">
        <v>512</v>
      </c>
      <c r="D380" s="35" t="s">
        <v>439</v>
      </c>
      <c r="E380" s="35" t="s">
        <v>628</v>
      </c>
      <c r="F380" s="35"/>
      <c r="G380" s="36"/>
      <c r="H380" s="36"/>
      <c r="I380" s="36"/>
      <c r="J380" s="18"/>
      <c r="K380" s="18"/>
      <c r="L380" s="58"/>
      <c r="M380" s="92"/>
      <c r="N380" s="71"/>
      <c r="O380" s="71"/>
      <c r="P380" s="71">
        <f aca="true" t="shared" si="65" ref="P380:W380">P381+P385</f>
        <v>66150</v>
      </c>
      <c r="Q380" s="71">
        <f t="shared" si="65"/>
        <v>144684</v>
      </c>
      <c r="R380" s="71"/>
      <c r="S380" s="71"/>
      <c r="T380" s="71">
        <f t="shared" si="65"/>
        <v>10763634</v>
      </c>
      <c r="U380" s="69">
        <f t="shared" si="65"/>
        <v>10552800</v>
      </c>
      <c r="V380" s="37">
        <f t="shared" si="65"/>
        <v>10589500</v>
      </c>
      <c r="W380" s="22">
        <f t="shared" si="65"/>
        <v>10627700</v>
      </c>
    </row>
    <row r="381" spans="1:23" ht="38.25" outlineLevel="5">
      <c r="A381" s="9" t="s">
        <v>629</v>
      </c>
      <c r="B381" s="35" t="s">
        <v>436</v>
      </c>
      <c r="C381" s="35" t="s">
        <v>512</v>
      </c>
      <c r="D381" s="35" t="s">
        <v>439</v>
      </c>
      <c r="E381" s="35" t="s">
        <v>630</v>
      </c>
      <c r="F381" s="35"/>
      <c r="G381" s="36"/>
      <c r="H381" s="36"/>
      <c r="I381" s="36"/>
      <c r="J381" s="18"/>
      <c r="K381" s="18"/>
      <c r="L381" s="58"/>
      <c r="M381" s="92"/>
      <c r="N381" s="71"/>
      <c r="O381" s="71"/>
      <c r="P381" s="71">
        <f>P382</f>
        <v>11825</v>
      </c>
      <c r="Q381" s="71">
        <f>Q382</f>
        <v>43812</v>
      </c>
      <c r="R381" s="71"/>
      <c r="S381" s="71"/>
      <c r="T381" s="71">
        <f>T382</f>
        <v>5753737</v>
      </c>
      <c r="U381" s="69">
        <v>5698100</v>
      </c>
      <c r="V381" s="37">
        <v>5711100</v>
      </c>
      <c r="W381" s="22">
        <v>5724400</v>
      </c>
    </row>
    <row r="382" spans="1:23" ht="51" outlineLevel="5">
      <c r="A382" s="39" t="s">
        <v>405</v>
      </c>
      <c r="B382" s="35" t="s">
        <v>436</v>
      </c>
      <c r="C382" s="35" t="s">
        <v>512</v>
      </c>
      <c r="D382" s="35" t="s">
        <v>439</v>
      </c>
      <c r="E382" s="35" t="s">
        <v>630</v>
      </c>
      <c r="F382" s="35" t="s">
        <v>182</v>
      </c>
      <c r="G382" s="36"/>
      <c r="H382" s="36"/>
      <c r="I382" s="36"/>
      <c r="J382" s="18"/>
      <c r="K382" s="18"/>
      <c r="L382" s="58"/>
      <c r="M382" s="92"/>
      <c r="N382" s="71"/>
      <c r="O382" s="71"/>
      <c r="P382" s="71">
        <f>P384</f>
        <v>11825</v>
      </c>
      <c r="Q382" s="71">
        <f>Q383</f>
        <v>43812</v>
      </c>
      <c r="R382" s="71"/>
      <c r="S382" s="71"/>
      <c r="T382" s="71">
        <f>T383</f>
        <v>5753737</v>
      </c>
      <c r="U382" s="69">
        <f>U384</f>
        <v>5698100</v>
      </c>
      <c r="V382" s="37">
        <f>V384</f>
        <v>5711100</v>
      </c>
      <c r="W382" s="22">
        <f>W384</f>
        <v>5724400</v>
      </c>
    </row>
    <row r="383" spans="1:23" ht="25.5" outlineLevel="5">
      <c r="A383" s="9" t="s">
        <v>37</v>
      </c>
      <c r="B383" s="35" t="s">
        <v>436</v>
      </c>
      <c r="C383" s="35" t="s">
        <v>512</v>
      </c>
      <c r="D383" s="35" t="s">
        <v>439</v>
      </c>
      <c r="E383" s="35" t="s">
        <v>630</v>
      </c>
      <c r="F383" s="35" t="s">
        <v>36</v>
      </c>
      <c r="G383" s="36"/>
      <c r="H383" s="36"/>
      <c r="I383" s="36"/>
      <c r="J383" s="18"/>
      <c r="K383" s="18"/>
      <c r="L383" s="58"/>
      <c r="M383" s="92"/>
      <c r="N383" s="71"/>
      <c r="O383" s="71"/>
      <c r="P383" s="71"/>
      <c r="Q383" s="71">
        <f>Q384</f>
        <v>43812</v>
      </c>
      <c r="R383" s="71"/>
      <c r="S383" s="71"/>
      <c r="T383" s="71">
        <f>T384</f>
        <v>5753737</v>
      </c>
      <c r="U383" s="69"/>
      <c r="V383" s="37"/>
      <c r="W383" s="22"/>
    </row>
    <row r="384" spans="1:23" ht="63.75" outlineLevel="6">
      <c r="A384" s="9" t="s">
        <v>606</v>
      </c>
      <c r="B384" s="35" t="s">
        <v>436</v>
      </c>
      <c r="C384" s="35" t="s">
        <v>512</v>
      </c>
      <c r="D384" s="35" t="s">
        <v>439</v>
      </c>
      <c r="E384" s="35" t="s">
        <v>630</v>
      </c>
      <c r="F384" s="35" t="s">
        <v>607</v>
      </c>
      <c r="G384" s="36">
        <v>5698100</v>
      </c>
      <c r="H384" s="36"/>
      <c r="I384" s="36"/>
      <c r="J384" s="18"/>
      <c r="K384" s="18"/>
      <c r="L384" s="58"/>
      <c r="M384" s="92"/>
      <c r="N384" s="71"/>
      <c r="O384" s="71"/>
      <c r="P384" s="71">
        <v>11825</v>
      </c>
      <c r="Q384" s="71">
        <v>43812</v>
      </c>
      <c r="R384" s="71"/>
      <c r="S384" s="71"/>
      <c r="T384" s="71">
        <f>J384+I384+H384+G384+K384+L384+M384+N384+O384+P384+Q384+R384+S384</f>
        <v>5753737</v>
      </c>
      <c r="U384" s="69">
        <v>5698100</v>
      </c>
      <c r="V384" s="37">
        <v>5711100</v>
      </c>
      <c r="W384" s="22">
        <v>5724400</v>
      </c>
    </row>
    <row r="385" spans="1:23" ht="51" outlineLevel="5">
      <c r="A385" s="9" t="s">
        <v>631</v>
      </c>
      <c r="B385" s="35" t="s">
        <v>436</v>
      </c>
      <c r="C385" s="35" t="s">
        <v>512</v>
      </c>
      <c r="D385" s="35" t="s">
        <v>439</v>
      </c>
      <c r="E385" s="35" t="s">
        <v>632</v>
      </c>
      <c r="F385" s="35"/>
      <c r="G385" s="36"/>
      <c r="H385" s="36"/>
      <c r="I385" s="36"/>
      <c r="J385" s="18"/>
      <c r="K385" s="18"/>
      <c r="L385" s="58"/>
      <c r="M385" s="92"/>
      <c r="N385" s="71"/>
      <c r="O385" s="71"/>
      <c r="P385" s="71">
        <f>P386</f>
        <v>54325</v>
      </c>
      <c r="Q385" s="71">
        <f>Q386</f>
        <v>100872</v>
      </c>
      <c r="R385" s="71"/>
      <c r="S385" s="71"/>
      <c r="T385" s="71">
        <f>T386</f>
        <v>5009897</v>
      </c>
      <c r="U385" s="69">
        <v>4854700</v>
      </c>
      <c r="V385" s="37">
        <v>4878400</v>
      </c>
      <c r="W385" s="22">
        <v>4903300</v>
      </c>
    </row>
    <row r="386" spans="1:23" ht="51" outlineLevel="5">
      <c r="A386" s="39" t="s">
        <v>405</v>
      </c>
      <c r="B386" s="35" t="s">
        <v>436</v>
      </c>
      <c r="C386" s="35" t="s">
        <v>512</v>
      </c>
      <c r="D386" s="35" t="s">
        <v>439</v>
      </c>
      <c r="E386" s="35" t="s">
        <v>632</v>
      </c>
      <c r="F386" s="35" t="s">
        <v>182</v>
      </c>
      <c r="G386" s="36"/>
      <c r="H386" s="36"/>
      <c r="I386" s="36"/>
      <c r="J386" s="18"/>
      <c r="K386" s="18"/>
      <c r="L386" s="58"/>
      <c r="M386" s="92"/>
      <c r="N386" s="71"/>
      <c r="O386" s="71"/>
      <c r="P386" s="71">
        <f>P388</f>
        <v>54325</v>
      </c>
      <c r="Q386" s="71">
        <f>Q387</f>
        <v>100872</v>
      </c>
      <c r="R386" s="71"/>
      <c r="S386" s="71"/>
      <c r="T386" s="71">
        <f>T387</f>
        <v>5009897</v>
      </c>
      <c r="U386" s="69">
        <f>U388</f>
        <v>4854700</v>
      </c>
      <c r="V386" s="37">
        <f>V388</f>
        <v>4878400</v>
      </c>
      <c r="W386" s="22">
        <f>W388</f>
        <v>4903300</v>
      </c>
    </row>
    <row r="387" spans="1:23" ht="25.5" outlineLevel="5">
      <c r="A387" s="9" t="s">
        <v>37</v>
      </c>
      <c r="B387" s="35" t="s">
        <v>436</v>
      </c>
      <c r="C387" s="35" t="s">
        <v>512</v>
      </c>
      <c r="D387" s="35" t="s">
        <v>439</v>
      </c>
      <c r="E387" s="35" t="s">
        <v>632</v>
      </c>
      <c r="F387" s="35" t="s">
        <v>36</v>
      </c>
      <c r="G387" s="36"/>
      <c r="H387" s="36"/>
      <c r="I387" s="36"/>
      <c r="J387" s="18"/>
      <c r="K387" s="18"/>
      <c r="L387" s="58"/>
      <c r="M387" s="92"/>
      <c r="N387" s="71"/>
      <c r="O387" s="71"/>
      <c r="P387" s="71"/>
      <c r="Q387" s="71">
        <f>Q388</f>
        <v>100872</v>
      </c>
      <c r="R387" s="71"/>
      <c r="S387" s="71"/>
      <c r="T387" s="71">
        <f>T388</f>
        <v>5009897</v>
      </c>
      <c r="U387" s="69"/>
      <c r="V387" s="37"/>
      <c r="W387" s="22"/>
    </row>
    <row r="388" spans="1:23" ht="63.75" outlineLevel="6">
      <c r="A388" s="9" t="s">
        <v>606</v>
      </c>
      <c r="B388" s="35" t="s">
        <v>436</v>
      </c>
      <c r="C388" s="35" t="s">
        <v>512</v>
      </c>
      <c r="D388" s="35" t="s">
        <v>439</v>
      </c>
      <c r="E388" s="35" t="s">
        <v>632</v>
      </c>
      <c r="F388" s="35" t="s">
        <v>607</v>
      </c>
      <c r="G388" s="36">
        <v>4854700</v>
      </c>
      <c r="H388" s="36"/>
      <c r="I388" s="36"/>
      <c r="J388" s="18"/>
      <c r="K388" s="18"/>
      <c r="L388" s="58"/>
      <c r="M388" s="92"/>
      <c r="N388" s="71"/>
      <c r="O388" s="71"/>
      <c r="P388" s="71">
        <v>54325</v>
      </c>
      <c r="Q388" s="71">
        <v>100872</v>
      </c>
      <c r="R388" s="71"/>
      <c r="S388" s="71"/>
      <c r="T388" s="71">
        <f>J388+I388+H388+G388+K388+L388+M388+N388+O388+P388+Q388+R388+S388</f>
        <v>5009897</v>
      </c>
      <c r="U388" s="69">
        <v>4854700</v>
      </c>
      <c r="V388" s="37">
        <v>4878400</v>
      </c>
      <c r="W388" s="22">
        <v>4903300</v>
      </c>
    </row>
    <row r="389" spans="1:23" ht="15" outlineLevel="3">
      <c r="A389" s="9" t="s">
        <v>633</v>
      </c>
      <c r="B389" s="35" t="s">
        <v>436</v>
      </c>
      <c r="C389" s="35" t="s">
        <v>512</v>
      </c>
      <c r="D389" s="35" t="s">
        <v>439</v>
      </c>
      <c r="E389" s="35" t="s">
        <v>634</v>
      </c>
      <c r="F389" s="35"/>
      <c r="G389" s="36"/>
      <c r="H389" s="36"/>
      <c r="I389" s="36"/>
      <c r="J389" s="18"/>
      <c r="K389" s="18"/>
      <c r="L389" s="58">
        <f aca="true" t="shared" si="66" ref="L389:W390">L390</f>
        <v>80510.02</v>
      </c>
      <c r="M389" s="92"/>
      <c r="N389" s="71"/>
      <c r="O389" s="71"/>
      <c r="P389" s="71">
        <f t="shared" si="66"/>
        <v>131250</v>
      </c>
      <c r="Q389" s="71"/>
      <c r="R389" s="71"/>
      <c r="S389" s="71">
        <f t="shared" si="66"/>
        <v>109639.82</v>
      </c>
      <c r="T389" s="71">
        <f t="shared" si="66"/>
        <v>8919799.84</v>
      </c>
      <c r="U389" s="69">
        <f t="shared" si="66"/>
        <v>8598400</v>
      </c>
      <c r="V389" s="37">
        <f t="shared" si="66"/>
        <v>8598400</v>
      </c>
      <c r="W389" s="22">
        <f t="shared" si="66"/>
        <v>8598400</v>
      </c>
    </row>
    <row r="390" spans="1:23" ht="25.5" outlineLevel="4">
      <c r="A390" s="9" t="s">
        <v>602</v>
      </c>
      <c r="B390" s="35" t="s">
        <v>436</v>
      </c>
      <c r="C390" s="35" t="s">
        <v>512</v>
      </c>
      <c r="D390" s="35" t="s">
        <v>439</v>
      </c>
      <c r="E390" s="35" t="s">
        <v>635</v>
      </c>
      <c r="F390" s="35"/>
      <c r="G390" s="36"/>
      <c r="H390" s="36"/>
      <c r="I390" s="36"/>
      <c r="J390" s="18"/>
      <c r="K390" s="18"/>
      <c r="L390" s="58">
        <f t="shared" si="66"/>
        <v>80510.02</v>
      </c>
      <c r="M390" s="92"/>
      <c r="N390" s="71"/>
      <c r="O390" s="71"/>
      <c r="P390" s="71">
        <f t="shared" si="66"/>
        <v>131250</v>
      </c>
      <c r="Q390" s="71"/>
      <c r="R390" s="71"/>
      <c r="S390" s="71">
        <f t="shared" si="66"/>
        <v>109639.82</v>
      </c>
      <c r="T390" s="71">
        <f t="shared" si="66"/>
        <v>8919799.84</v>
      </c>
      <c r="U390" s="69">
        <f t="shared" si="66"/>
        <v>8598400</v>
      </c>
      <c r="V390" s="37">
        <f t="shared" si="66"/>
        <v>8598400</v>
      </c>
      <c r="W390" s="22">
        <f t="shared" si="66"/>
        <v>8598400</v>
      </c>
    </row>
    <row r="391" spans="1:23" ht="51" outlineLevel="4">
      <c r="A391" s="39" t="s">
        <v>405</v>
      </c>
      <c r="B391" s="35" t="s">
        <v>436</v>
      </c>
      <c r="C391" s="35" t="s">
        <v>512</v>
      </c>
      <c r="D391" s="35" t="s">
        <v>439</v>
      </c>
      <c r="E391" s="35" t="s">
        <v>635</v>
      </c>
      <c r="F391" s="35" t="s">
        <v>182</v>
      </c>
      <c r="G391" s="36"/>
      <c r="H391" s="36"/>
      <c r="I391" s="36"/>
      <c r="J391" s="18"/>
      <c r="K391" s="18"/>
      <c r="L391" s="58">
        <f>L393</f>
        <v>80510.02</v>
      </c>
      <c r="M391" s="92"/>
      <c r="N391" s="71"/>
      <c r="O391" s="71"/>
      <c r="P391" s="71">
        <f>P393</f>
        <v>131250</v>
      </c>
      <c r="Q391" s="71"/>
      <c r="R391" s="71"/>
      <c r="S391" s="71">
        <f>S392</f>
        <v>109639.82</v>
      </c>
      <c r="T391" s="71">
        <f>T392</f>
        <v>8919799.84</v>
      </c>
      <c r="U391" s="69">
        <f>U393</f>
        <v>8598400</v>
      </c>
      <c r="V391" s="37">
        <f>V393</f>
        <v>8598400</v>
      </c>
      <c r="W391" s="22">
        <f>W393</f>
        <v>8598400</v>
      </c>
    </row>
    <row r="392" spans="1:23" ht="25.5" outlineLevel="4">
      <c r="A392" s="9" t="s">
        <v>37</v>
      </c>
      <c r="B392" s="35" t="s">
        <v>436</v>
      </c>
      <c r="C392" s="35" t="s">
        <v>512</v>
      </c>
      <c r="D392" s="35" t="s">
        <v>439</v>
      </c>
      <c r="E392" s="35" t="s">
        <v>635</v>
      </c>
      <c r="F392" s="35" t="s">
        <v>36</v>
      </c>
      <c r="G392" s="36"/>
      <c r="H392" s="36"/>
      <c r="I392" s="36"/>
      <c r="J392" s="18"/>
      <c r="K392" s="18"/>
      <c r="L392" s="58"/>
      <c r="M392" s="92"/>
      <c r="N392" s="71"/>
      <c r="O392" s="71"/>
      <c r="P392" s="71"/>
      <c r="Q392" s="71"/>
      <c r="R392" s="71"/>
      <c r="S392" s="71">
        <f>S393</f>
        <v>109639.82</v>
      </c>
      <c r="T392" s="71">
        <f>T393</f>
        <v>8919799.84</v>
      </c>
      <c r="U392" s="69"/>
      <c r="V392" s="37"/>
      <c r="W392" s="22"/>
    </row>
    <row r="393" spans="1:23" ht="63.75" outlineLevel="6">
      <c r="A393" s="9" t="s">
        <v>606</v>
      </c>
      <c r="B393" s="35" t="s">
        <v>436</v>
      </c>
      <c r="C393" s="35" t="s">
        <v>512</v>
      </c>
      <c r="D393" s="35" t="s">
        <v>439</v>
      </c>
      <c r="E393" s="35" t="s">
        <v>635</v>
      </c>
      <c r="F393" s="35" t="s">
        <v>607</v>
      </c>
      <c r="G393" s="36">
        <v>8598400</v>
      </c>
      <c r="H393" s="36"/>
      <c r="I393" s="36"/>
      <c r="J393" s="18"/>
      <c r="K393" s="18"/>
      <c r="L393" s="58">
        <v>80510.02</v>
      </c>
      <c r="M393" s="92"/>
      <c r="N393" s="71"/>
      <c r="O393" s="71"/>
      <c r="P393" s="71">
        <v>131250</v>
      </c>
      <c r="Q393" s="71">
        <v>0</v>
      </c>
      <c r="R393" s="71"/>
      <c r="S393" s="71">
        <v>109639.82</v>
      </c>
      <c r="T393" s="71">
        <f>J393+I393+H393+G393+K393+L393+M393+N393+O393+P393+Q393+R393+S393</f>
        <v>8919799.84</v>
      </c>
      <c r="U393" s="69">
        <v>8598400</v>
      </c>
      <c r="V393" s="37">
        <v>8598400</v>
      </c>
      <c r="W393" s="22">
        <v>8598400</v>
      </c>
    </row>
    <row r="394" spans="1:23" ht="15" outlineLevel="3">
      <c r="A394" s="9" t="s">
        <v>478</v>
      </c>
      <c r="B394" s="35" t="s">
        <v>436</v>
      </c>
      <c r="C394" s="35" t="s">
        <v>512</v>
      </c>
      <c r="D394" s="35" t="s">
        <v>439</v>
      </c>
      <c r="E394" s="35" t="s">
        <v>479</v>
      </c>
      <c r="F394" s="35"/>
      <c r="G394" s="36"/>
      <c r="H394" s="36"/>
      <c r="I394" s="36"/>
      <c r="J394" s="18"/>
      <c r="K394" s="18"/>
      <c r="L394" s="58"/>
      <c r="M394" s="92"/>
      <c r="N394" s="71"/>
      <c r="O394" s="71"/>
      <c r="P394" s="71"/>
      <c r="Q394" s="71"/>
      <c r="R394" s="71"/>
      <c r="S394" s="71"/>
      <c r="T394" s="71">
        <f aca="true" t="shared" si="67" ref="T394:W395">T395</f>
        <v>6360</v>
      </c>
      <c r="U394" s="69">
        <f t="shared" si="67"/>
        <v>6360</v>
      </c>
      <c r="V394" s="37">
        <f t="shared" si="67"/>
        <v>6360</v>
      </c>
      <c r="W394" s="22">
        <f t="shared" si="67"/>
        <v>6360</v>
      </c>
    </row>
    <row r="395" spans="1:23" ht="127.5" outlineLevel="4">
      <c r="A395" s="9" t="s">
        <v>480</v>
      </c>
      <c r="B395" s="35" t="s">
        <v>436</v>
      </c>
      <c r="C395" s="35" t="s">
        <v>512</v>
      </c>
      <c r="D395" s="35" t="s">
        <v>439</v>
      </c>
      <c r="E395" s="35" t="s">
        <v>481</v>
      </c>
      <c r="F395" s="35"/>
      <c r="G395" s="36"/>
      <c r="H395" s="36"/>
      <c r="I395" s="36"/>
      <c r="J395" s="18"/>
      <c r="K395" s="18"/>
      <c r="L395" s="58"/>
      <c r="M395" s="92"/>
      <c r="N395" s="71"/>
      <c r="O395" s="71"/>
      <c r="P395" s="71"/>
      <c r="Q395" s="71"/>
      <c r="R395" s="71"/>
      <c r="S395" s="71"/>
      <c r="T395" s="71">
        <f t="shared" si="67"/>
        <v>6360</v>
      </c>
      <c r="U395" s="69">
        <f t="shared" si="67"/>
        <v>6360</v>
      </c>
      <c r="V395" s="37">
        <f t="shared" si="67"/>
        <v>6360</v>
      </c>
      <c r="W395" s="22">
        <f t="shared" si="67"/>
        <v>6360</v>
      </c>
    </row>
    <row r="396" spans="1:23" ht="89.25" outlineLevel="5">
      <c r="A396" s="9" t="s">
        <v>636</v>
      </c>
      <c r="B396" s="35" t="s">
        <v>436</v>
      </c>
      <c r="C396" s="35" t="s">
        <v>512</v>
      </c>
      <c r="D396" s="35" t="s">
        <v>439</v>
      </c>
      <c r="E396" s="35" t="s">
        <v>637</v>
      </c>
      <c r="F396" s="35"/>
      <c r="G396" s="36"/>
      <c r="H396" s="36"/>
      <c r="I396" s="36"/>
      <c r="J396" s="18">
        <f>J397+J399</f>
        <v>0</v>
      </c>
      <c r="K396" s="18"/>
      <c r="L396" s="58"/>
      <c r="M396" s="92"/>
      <c r="N396" s="71"/>
      <c r="O396" s="71"/>
      <c r="P396" s="71"/>
      <c r="Q396" s="71"/>
      <c r="R396" s="71"/>
      <c r="S396" s="71"/>
      <c r="T396" s="71">
        <f>T397+T399</f>
        <v>6360</v>
      </c>
      <c r="U396" s="69">
        <f>U397+U399</f>
        <v>6360</v>
      </c>
      <c r="V396" s="37">
        <f>V397+V399</f>
        <v>6360</v>
      </c>
      <c r="W396" s="22">
        <f>W397+W399</f>
        <v>6360</v>
      </c>
    </row>
    <row r="397" spans="1:23" ht="25.5" hidden="1" outlineLevel="5">
      <c r="A397" s="39" t="s">
        <v>406</v>
      </c>
      <c r="B397" s="35" t="s">
        <v>436</v>
      </c>
      <c r="C397" s="35" t="s">
        <v>512</v>
      </c>
      <c r="D397" s="35" t="s">
        <v>439</v>
      </c>
      <c r="E397" s="35" t="s">
        <v>637</v>
      </c>
      <c r="F397" s="35" t="s">
        <v>183</v>
      </c>
      <c r="G397" s="36"/>
      <c r="H397" s="36"/>
      <c r="I397" s="36"/>
      <c r="J397" s="18">
        <f>J398</f>
        <v>-6360</v>
      </c>
      <c r="K397" s="18"/>
      <c r="L397" s="58"/>
      <c r="M397" s="92"/>
      <c r="N397" s="71"/>
      <c r="O397" s="71"/>
      <c r="P397" s="71"/>
      <c r="Q397" s="71"/>
      <c r="R397" s="71"/>
      <c r="S397" s="71"/>
      <c r="T397" s="71">
        <f>T398</f>
        <v>0</v>
      </c>
      <c r="U397" s="69">
        <f>U398</f>
        <v>6360</v>
      </c>
      <c r="V397" s="37">
        <f>V398</f>
        <v>0</v>
      </c>
      <c r="W397" s="22">
        <f>W398</f>
        <v>0</v>
      </c>
    </row>
    <row r="398" spans="1:23" ht="38.25" hidden="1" outlineLevel="6">
      <c r="A398" s="9" t="s">
        <v>638</v>
      </c>
      <c r="B398" s="35" t="s">
        <v>436</v>
      </c>
      <c r="C398" s="35" t="s">
        <v>512</v>
      </c>
      <c r="D398" s="35" t="s">
        <v>439</v>
      </c>
      <c r="E398" s="35" t="s">
        <v>637</v>
      </c>
      <c r="F398" s="35" t="s">
        <v>639</v>
      </c>
      <c r="G398" s="36">
        <v>6400</v>
      </c>
      <c r="H398" s="36">
        <v>-40</v>
      </c>
      <c r="I398" s="36"/>
      <c r="J398" s="18">
        <v>-6360</v>
      </c>
      <c r="K398" s="18"/>
      <c r="L398" s="58"/>
      <c r="M398" s="92"/>
      <c r="N398" s="71"/>
      <c r="O398" s="71"/>
      <c r="P398" s="71"/>
      <c r="Q398" s="71"/>
      <c r="R398" s="71"/>
      <c r="S398" s="71"/>
      <c r="T398" s="71">
        <f>J398+I398+H398+G398</f>
        <v>0</v>
      </c>
      <c r="U398" s="69">
        <v>6360</v>
      </c>
      <c r="V398" s="37">
        <v>0</v>
      </c>
      <c r="W398" s="22">
        <v>0</v>
      </c>
    </row>
    <row r="399" spans="1:23" ht="51" outlineLevel="6">
      <c r="A399" s="39" t="s">
        <v>405</v>
      </c>
      <c r="B399" s="35" t="s">
        <v>436</v>
      </c>
      <c r="C399" s="35" t="s">
        <v>512</v>
      </c>
      <c r="D399" s="35" t="s">
        <v>439</v>
      </c>
      <c r="E399" s="35" t="s">
        <v>637</v>
      </c>
      <c r="F399" s="35" t="s">
        <v>182</v>
      </c>
      <c r="G399" s="36"/>
      <c r="H399" s="36"/>
      <c r="I399" s="36"/>
      <c r="J399" s="18">
        <f>J401</f>
        <v>6360</v>
      </c>
      <c r="K399" s="18"/>
      <c r="L399" s="58"/>
      <c r="M399" s="92"/>
      <c r="N399" s="71"/>
      <c r="O399" s="71"/>
      <c r="P399" s="71"/>
      <c r="Q399" s="71"/>
      <c r="R399" s="71"/>
      <c r="S399" s="71"/>
      <c r="T399" s="71">
        <f>T400</f>
        <v>6360</v>
      </c>
      <c r="U399" s="69">
        <f>U401</f>
        <v>0</v>
      </c>
      <c r="V399" s="37">
        <f>V401</f>
        <v>6360</v>
      </c>
      <c r="W399" s="22">
        <f>W401</f>
        <v>6360</v>
      </c>
    </row>
    <row r="400" spans="1:23" ht="25.5" outlineLevel="6">
      <c r="A400" s="9" t="s">
        <v>37</v>
      </c>
      <c r="B400" s="35" t="s">
        <v>436</v>
      </c>
      <c r="C400" s="35" t="s">
        <v>512</v>
      </c>
      <c r="D400" s="35" t="s">
        <v>439</v>
      </c>
      <c r="E400" s="35" t="s">
        <v>637</v>
      </c>
      <c r="F400" s="35" t="s">
        <v>36</v>
      </c>
      <c r="G400" s="36"/>
      <c r="H400" s="36"/>
      <c r="I400" s="36"/>
      <c r="J400" s="18"/>
      <c r="K400" s="18"/>
      <c r="L400" s="58"/>
      <c r="M400" s="92"/>
      <c r="N400" s="71"/>
      <c r="O400" s="71"/>
      <c r="P400" s="71"/>
      <c r="Q400" s="71"/>
      <c r="R400" s="71"/>
      <c r="S400" s="71"/>
      <c r="T400" s="71">
        <f>T401</f>
        <v>6360</v>
      </c>
      <c r="U400" s="69"/>
      <c r="V400" s="37"/>
      <c r="W400" s="22"/>
    </row>
    <row r="401" spans="1:23" ht="63.75" outlineLevel="6">
      <c r="A401" s="9" t="s">
        <v>606</v>
      </c>
      <c r="B401" s="35" t="s">
        <v>436</v>
      </c>
      <c r="C401" s="35" t="s">
        <v>512</v>
      </c>
      <c r="D401" s="35" t="s">
        <v>439</v>
      </c>
      <c r="E401" s="35" t="s">
        <v>637</v>
      </c>
      <c r="F401" s="35" t="s">
        <v>607</v>
      </c>
      <c r="G401" s="36"/>
      <c r="H401" s="36"/>
      <c r="I401" s="36"/>
      <c r="J401" s="18">
        <v>6360</v>
      </c>
      <c r="K401" s="18"/>
      <c r="L401" s="58"/>
      <c r="M401" s="92"/>
      <c r="N401" s="71"/>
      <c r="O401" s="71"/>
      <c r="P401" s="71"/>
      <c r="Q401" s="71"/>
      <c r="R401" s="71"/>
      <c r="S401" s="71"/>
      <c r="T401" s="71">
        <f>J401+I401+H401+G401+K401+L401+M401+N401+O401+P401+Q401+R401+S401</f>
        <v>6360</v>
      </c>
      <c r="U401" s="69"/>
      <c r="V401" s="37">
        <v>6360</v>
      </c>
      <c r="W401" s="22">
        <v>6360</v>
      </c>
    </row>
    <row r="402" spans="1:23" ht="25.5" outlineLevel="6">
      <c r="A402" s="9" t="s">
        <v>486</v>
      </c>
      <c r="B402" s="35" t="s">
        <v>436</v>
      </c>
      <c r="C402" s="35" t="s">
        <v>512</v>
      </c>
      <c r="D402" s="35" t="s">
        <v>439</v>
      </c>
      <c r="E402" s="35" t="s">
        <v>487</v>
      </c>
      <c r="F402" s="35"/>
      <c r="G402" s="36"/>
      <c r="H402" s="36"/>
      <c r="I402" s="36"/>
      <c r="J402" s="18"/>
      <c r="K402" s="18"/>
      <c r="L402" s="58"/>
      <c r="M402" s="92"/>
      <c r="N402" s="71">
        <f>N403</f>
        <v>1000</v>
      </c>
      <c r="O402" s="71"/>
      <c r="P402" s="71"/>
      <c r="Q402" s="71"/>
      <c r="R402" s="71"/>
      <c r="S402" s="71"/>
      <c r="T402" s="71">
        <f>T403</f>
        <v>1000</v>
      </c>
      <c r="U402" s="69"/>
      <c r="V402" s="37"/>
      <c r="W402" s="22"/>
    </row>
    <row r="403" spans="1:23" ht="76.5" outlineLevel="6">
      <c r="A403" s="9" t="s">
        <v>542</v>
      </c>
      <c r="B403" s="35" t="s">
        <v>436</v>
      </c>
      <c r="C403" s="35" t="s">
        <v>512</v>
      </c>
      <c r="D403" s="35" t="s">
        <v>439</v>
      </c>
      <c r="E403" s="35" t="s">
        <v>543</v>
      </c>
      <c r="F403" s="35"/>
      <c r="G403" s="36"/>
      <c r="H403" s="36"/>
      <c r="I403" s="36"/>
      <c r="J403" s="18"/>
      <c r="K403" s="18"/>
      <c r="L403" s="58"/>
      <c r="M403" s="92"/>
      <c r="N403" s="71">
        <f>N404</f>
        <v>1000</v>
      </c>
      <c r="O403" s="71"/>
      <c r="P403" s="71"/>
      <c r="Q403" s="71"/>
      <c r="R403" s="71"/>
      <c r="S403" s="71"/>
      <c r="T403" s="71">
        <f>T404</f>
        <v>1000</v>
      </c>
      <c r="U403" s="69"/>
      <c r="V403" s="37"/>
      <c r="W403" s="22"/>
    </row>
    <row r="404" spans="1:23" ht="51" outlineLevel="6">
      <c r="A404" s="39" t="s">
        <v>405</v>
      </c>
      <c r="B404" s="35" t="s">
        <v>436</v>
      </c>
      <c r="C404" s="35" t="s">
        <v>512</v>
      </c>
      <c r="D404" s="35" t="s">
        <v>439</v>
      </c>
      <c r="E404" s="35" t="s">
        <v>543</v>
      </c>
      <c r="F404" s="35" t="s">
        <v>182</v>
      </c>
      <c r="G404" s="36"/>
      <c r="H404" s="36"/>
      <c r="I404" s="36"/>
      <c r="J404" s="18"/>
      <c r="K404" s="18"/>
      <c r="L404" s="58"/>
      <c r="M404" s="92"/>
      <c r="N404" s="71">
        <f>N406</f>
        <v>1000</v>
      </c>
      <c r="O404" s="71"/>
      <c r="P404" s="71"/>
      <c r="Q404" s="71"/>
      <c r="R404" s="71"/>
      <c r="S404" s="71"/>
      <c r="T404" s="71">
        <f>T405</f>
        <v>1000</v>
      </c>
      <c r="U404" s="69"/>
      <c r="V404" s="37"/>
      <c r="W404" s="22"/>
    </row>
    <row r="405" spans="1:23" ht="25.5" outlineLevel="6">
      <c r="A405" s="9" t="s">
        <v>37</v>
      </c>
      <c r="B405" s="35" t="s">
        <v>436</v>
      </c>
      <c r="C405" s="35" t="s">
        <v>512</v>
      </c>
      <c r="D405" s="35" t="s">
        <v>439</v>
      </c>
      <c r="E405" s="35" t="s">
        <v>543</v>
      </c>
      <c r="F405" s="35" t="s">
        <v>36</v>
      </c>
      <c r="G405" s="36"/>
      <c r="H405" s="36"/>
      <c r="I405" s="36"/>
      <c r="J405" s="18"/>
      <c r="K405" s="18"/>
      <c r="L405" s="58"/>
      <c r="M405" s="92"/>
      <c r="N405" s="71"/>
      <c r="O405" s="71"/>
      <c r="P405" s="71"/>
      <c r="Q405" s="71"/>
      <c r="R405" s="71"/>
      <c r="S405" s="71"/>
      <c r="T405" s="71">
        <f>T406</f>
        <v>1000</v>
      </c>
      <c r="U405" s="69"/>
      <c r="V405" s="37"/>
      <c r="W405" s="22"/>
    </row>
    <row r="406" spans="1:23" ht="25.5" outlineLevel="6">
      <c r="A406" s="9" t="s">
        <v>622</v>
      </c>
      <c r="B406" s="35" t="s">
        <v>436</v>
      </c>
      <c r="C406" s="35" t="s">
        <v>512</v>
      </c>
      <c r="D406" s="35" t="s">
        <v>439</v>
      </c>
      <c r="E406" s="35" t="s">
        <v>543</v>
      </c>
      <c r="F406" s="35" t="s">
        <v>623</v>
      </c>
      <c r="G406" s="36"/>
      <c r="H406" s="36"/>
      <c r="I406" s="36"/>
      <c r="J406" s="18"/>
      <c r="K406" s="18"/>
      <c r="L406" s="58"/>
      <c r="M406" s="92"/>
      <c r="N406" s="71">
        <v>1000</v>
      </c>
      <c r="O406" s="71"/>
      <c r="P406" s="71"/>
      <c r="Q406" s="71"/>
      <c r="R406" s="71"/>
      <c r="S406" s="71"/>
      <c r="T406" s="71">
        <f>J406+I406+H406+G406+K406+L406+M406+N406+O406+P406+Q406+R406+S406</f>
        <v>1000</v>
      </c>
      <c r="U406" s="69"/>
      <c r="V406" s="37"/>
      <c r="W406" s="22"/>
    </row>
    <row r="407" spans="1:23" ht="51" hidden="1" outlineLevel="6">
      <c r="A407" s="132" t="s">
        <v>782</v>
      </c>
      <c r="B407" s="35" t="s">
        <v>436</v>
      </c>
      <c r="C407" s="35" t="s">
        <v>512</v>
      </c>
      <c r="D407" s="35" t="s">
        <v>439</v>
      </c>
      <c r="E407" s="35" t="s">
        <v>783</v>
      </c>
      <c r="F407" s="35"/>
      <c r="G407" s="36"/>
      <c r="H407" s="36"/>
      <c r="I407" s="36"/>
      <c r="J407" s="18"/>
      <c r="K407" s="18"/>
      <c r="L407" s="58"/>
      <c r="M407" s="92"/>
      <c r="N407" s="71"/>
      <c r="O407" s="71"/>
      <c r="P407" s="71"/>
      <c r="Q407" s="71"/>
      <c r="R407" s="71"/>
      <c r="S407" s="71"/>
      <c r="T407" s="71">
        <f>T408</f>
        <v>0</v>
      </c>
      <c r="U407" s="69"/>
      <c r="V407" s="37"/>
      <c r="W407" s="22"/>
    </row>
    <row r="408" spans="1:23" ht="51" hidden="1" outlineLevel="6">
      <c r="A408" s="39" t="s">
        <v>405</v>
      </c>
      <c r="B408" s="35" t="s">
        <v>436</v>
      </c>
      <c r="C408" s="35" t="s">
        <v>512</v>
      </c>
      <c r="D408" s="35" t="s">
        <v>439</v>
      </c>
      <c r="E408" s="35" t="s">
        <v>783</v>
      </c>
      <c r="F408" s="35" t="s">
        <v>182</v>
      </c>
      <c r="G408" s="36"/>
      <c r="H408" s="36"/>
      <c r="I408" s="36"/>
      <c r="J408" s="18"/>
      <c r="K408" s="18"/>
      <c r="L408" s="58"/>
      <c r="M408" s="92"/>
      <c r="N408" s="71"/>
      <c r="O408" s="71"/>
      <c r="P408" s="71"/>
      <c r="Q408" s="71"/>
      <c r="R408" s="71"/>
      <c r="S408" s="71"/>
      <c r="T408" s="71">
        <f>T409</f>
        <v>0</v>
      </c>
      <c r="U408" s="69"/>
      <c r="V408" s="37"/>
      <c r="W408" s="22"/>
    </row>
    <row r="409" spans="1:23" ht="25.5" hidden="1" outlineLevel="6">
      <c r="A409" s="9" t="s">
        <v>37</v>
      </c>
      <c r="B409" s="35" t="s">
        <v>436</v>
      </c>
      <c r="C409" s="35" t="s">
        <v>512</v>
      </c>
      <c r="D409" s="35" t="s">
        <v>439</v>
      </c>
      <c r="E409" s="35" t="s">
        <v>783</v>
      </c>
      <c r="F409" s="35" t="s">
        <v>36</v>
      </c>
      <c r="G409" s="36"/>
      <c r="H409" s="36"/>
      <c r="I409" s="36"/>
      <c r="J409" s="18"/>
      <c r="K409" s="18"/>
      <c r="L409" s="58"/>
      <c r="M409" s="92"/>
      <c r="N409" s="71"/>
      <c r="O409" s="71"/>
      <c r="P409" s="71"/>
      <c r="Q409" s="71"/>
      <c r="R409" s="71"/>
      <c r="S409" s="71"/>
      <c r="T409" s="71">
        <f>T410</f>
        <v>0</v>
      </c>
      <c r="U409" s="69"/>
      <c r="V409" s="37"/>
      <c r="W409" s="22"/>
    </row>
    <row r="410" spans="1:23" ht="25.5" hidden="1" outlineLevel="6">
      <c r="A410" s="9" t="s">
        <v>622</v>
      </c>
      <c r="B410" s="35" t="s">
        <v>436</v>
      </c>
      <c r="C410" s="35" t="s">
        <v>512</v>
      </c>
      <c r="D410" s="35" t="s">
        <v>439</v>
      </c>
      <c r="E410" s="35" t="s">
        <v>783</v>
      </c>
      <c r="F410" s="35" t="s">
        <v>623</v>
      </c>
      <c r="G410" s="36"/>
      <c r="H410" s="36"/>
      <c r="I410" s="36"/>
      <c r="J410" s="18"/>
      <c r="K410" s="18"/>
      <c r="L410" s="58"/>
      <c r="M410" s="92"/>
      <c r="N410" s="71"/>
      <c r="O410" s="71"/>
      <c r="P410" s="71"/>
      <c r="Q410" s="71"/>
      <c r="R410" s="71"/>
      <c r="S410" s="71">
        <v>0</v>
      </c>
      <c r="T410" s="71">
        <f>J410+I410+H410+G410+K410+L410+M410+N410+O410+P410+Q410+R410+S410</f>
        <v>0</v>
      </c>
      <c r="U410" s="69"/>
      <c r="V410" s="37"/>
      <c r="W410" s="22"/>
    </row>
    <row r="411" spans="1:23" ht="25.5" outlineLevel="2" collapsed="1">
      <c r="A411" s="9" t="s">
        <v>640</v>
      </c>
      <c r="B411" s="35" t="s">
        <v>436</v>
      </c>
      <c r="C411" s="35" t="s">
        <v>512</v>
      </c>
      <c r="D411" s="35" t="s">
        <v>459</v>
      </c>
      <c r="E411" s="35"/>
      <c r="F411" s="35"/>
      <c r="G411" s="36"/>
      <c r="H411" s="36"/>
      <c r="I411" s="36"/>
      <c r="J411" s="18">
        <f aca="true" t="shared" si="68" ref="J411:W411">J412</f>
        <v>87890.3999999999</v>
      </c>
      <c r="K411" s="18">
        <f t="shared" si="68"/>
        <v>-284835</v>
      </c>
      <c r="L411" s="58"/>
      <c r="M411" s="92">
        <f t="shared" si="68"/>
        <v>421442</v>
      </c>
      <c r="N411" s="71">
        <f t="shared" si="68"/>
        <v>424870.8</v>
      </c>
      <c r="O411" s="71"/>
      <c r="P411" s="71">
        <f t="shared" si="68"/>
        <v>244000</v>
      </c>
      <c r="Q411" s="71">
        <f t="shared" si="68"/>
        <v>145639.82</v>
      </c>
      <c r="R411" s="71">
        <f t="shared" si="68"/>
        <v>220000</v>
      </c>
      <c r="S411" s="71">
        <f t="shared" si="68"/>
        <v>92160.18</v>
      </c>
      <c r="T411" s="71">
        <f t="shared" si="68"/>
        <v>8009036.98</v>
      </c>
      <c r="U411" s="69">
        <f t="shared" si="68"/>
        <v>8833649.58</v>
      </c>
      <c r="V411" s="37">
        <f t="shared" si="68"/>
        <v>2000000</v>
      </c>
      <c r="W411" s="22">
        <f t="shared" si="68"/>
        <v>0</v>
      </c>
    </row>
    <row r="412" spans="1:23" ht="25.5" outlineLevel="3">
      <c r="A412" s="9" t="s">
        <v>486</v>
      </c>
      <c r="B412" s="35" t="s">
        <v>436</v>
      </c>
      <c r="C412" s="35" t="s">
        <v>512</v>
      </c>
      <c r="D412" s="35" t="s">
        <v>459</v>
      </c>
      <c r="E412" s="35" t="s">
        <v>487</v>
      </c>
      <c r="F412" s="35"/>
      <c r="G412" s="36"/>
      <c r="H412" s="36"/>
      <c r="I412" s="36"/>
      <c r="J412" s="18">
        <f>J413+J420</f>
        <v>87890.3999999999</v>
      </c>
      <c r="K412" s="18">
        <f>K413+K420</f>
        <v>-284835</v>
      </c>
      <c r="L412" s="58"/>
      <c r="M412" s="92">
        <f aca="true" t="shared" si="69" ref="M412:W412">M413+M420</f>
        <v>421442</v>
      </c>
      <c r="N412" s="71">
        <f t="shared" si="69"/>
        <v>424870.8</v>
      </c>
      <c r="O412" s="71"/>
      <c r="P412" s="71">
        <f>P413+P420</f>
        <v>244000</v>
      </c>
      <c r="Q412" s="71">
        <f>Q413+Q420</f>
        <v>145639.82</v>
      </c>
      <c r="R412" s="71">
        <f>R413+R420</f>
        <v>220000</v>
      </c>
      <c r="S412" s="71">
        <f>S413+S420</f>
        <v>92160.18</v>
      </c>
      <c r="T412" s="71">
        <f t="shared" si="69"/>
        <v>8009036.98</v>
      </c>
      <c r="U412" s="69">
        <f t="shared" si="69"/>
        <v>8833649.58</v>
      </c>
      <c r="V412" s="37">
        <f t="shared" si="69"/>
        <v>2000000</v>
      </c>
      <c r="W412" s="22">
        <f t="shared" si="69"/>
        <v>0</v>
      </c>
    </row>
    <row r="413" spans="1:23" ht="51" outlineLevel="5">
      <c r="A413" s="9" t="s">
        <v>641</v>
      </c>
      <c r="B413" s="35" t="s">
        <v>436</v>
      </c>
      <c r="C413" s="35" t="s">
        <v>512</v>
      </c>
      <c r="D413" s="35" t="s">
        <v>459</v>
      </c>
      <c r="E413" s="35" t="s">
        <v>642</v>
      </c>
      <c r="F413" s="35"/>
      <c r="G413" s="36"/>
      <c r="H413" s="36"/>
      <c r="I413" s="36"/>
      <c r="J413" s="18">
        <f>J414+J417</f>
        <v>87890.3999999999</v>
      </c>
      <c r="K413" s="18">
        <f>K414+K417</f>
        <v>3754042</v>
      </c>
      <c r="L413" s="58"/>
      <c r="M413" s="92">
        <f>M414+M417</f>
        <v>421442</v>
      </c>
      <c r="N413" s="71">
        <f>N414+N417</f>
        <v>424870.8</v>
      </c>
      <c r="O413" s="71"/>
      <c r="P413" s="71">
        <f aca="true" t="shared" si="70" ref="P413:W413">P414+P417</f>
        <v>244000</v>
      </c>
      <c r="Q413" s="71">
        <f t="shared" si="70"/>
        <v>145639.82</v>
      </c>
      <c r="R413" s="71">
        <f t="shared" si="70"/>
        <v>220000</v>
      </c>
      <c r="S413" s="71">
        <f t="shared" si="70"/>
        <v>92160.18</v>
      </c>
      <c r="T413" s="71">
        <f t="shared" si="70"/>
        <v>7789561.98</v>
      </c>
      <c r="U413" s="69">
        <f t="shared" si="70"/>
        <v>4575297.58</v>
      </c>
      <c r="V413" s="37">
        <f t="shared" si="70"/>
        <v>2000000</v>
      </c>
      <c r="W413" s="22">
        <f t="shared" si="70"/>
        <v>0</v>
      </c>
    </row>
    <row r="414" spans="1:23" ht="25.5" outlineLevel="5">
      <c r="A414" s="39" t="s">
        <v>401</v>
      </c>
      <c r="B414" s="35" t="s">
        <v>436</v>
      </c>
      <c r="C414" s="35" t="s">
        <v>512</v>
      </c>
      <c r="D414" s="35" t="s">
        <v>459</v>
      </c>
      <c r="E414" s="35" t="s">
        <v>642</v>
      </c>
      <c r="F414" s="35" t="s">
        <v>179</v>
      </c>
      <c r="G414" s="36"/>
      <c r="H414" s="36"/>
      <c r="I414" s="36"/>
      <c r="J414" s="18">
        <f>J415+J416</f>
        <v>-770505.6000000001</v>
      </c>
      <c r="K414" s="18">
        <f>K415+K416</f>
        <v>75850</v>
      </c>
      <c r="L414" s="58"/>
      <c r="M414" s="92">
        <f>M415+M416</f>
        <v>184300</v>
      </c>
      <c r="N414" s="71">
        <f>N415+N416</f>
        <v>161773.8</v>
      </c>
      <c r="O414" s="71"/>
      <c r="P414" s="71">
        <f>P415+P416</f>
        <v>82000</v>
      </c>
      <c r="Q414" s="71">
        <f>Q415</f>
        <v>36000</v>
      </c>
      <c r="R414" s="71">
        <f aca="true" t="shared" si="71" ref="R414:W414">R415+R416</f>
        <v>-160000</v>
      </c>
      <c r="S414" s="71">
        <f t="shared" si="71"/>
        <v>201800</v>
      </c>
      <c r="T414" s="71">
        <f t="shared" si="71"/>
        <v>1811218.2</v>
      </c>
      <c r="U414" s="69">
        <f t="shared" si="71"/>
        <v>4175780.8</v>
      </c>
      <c r="V414" s="37">
        <f t="shared" si="71"/>
        <v>2000000</v>
      </c>
      <c r="W414" s="22">
        <f t="shared" si="71"/>
        <v>0</v>
      </c>
    </row>
    <row r="415" spans="1:23" ht="25.5" outlineLevel="5">
      <c r="A415" s="39" t="s">
        <v>402</v>
      </c>
      <c r="B415" s="35" t="s">
        <v>436</v>
      </c>
      <c r="C415" s="35" t="s">
        <v>512</v>
      </c>
      <c r="D415" s="35" t="s">
        <v>459</v>
      </c>
      <c r="E415" s="35" t="s">
        <v>642</v>
      </c>
      <c r="F415" s="35" t="s">
        <v>529</v>
      </c>
      <c r="G415" s="36"/>
      <c r="H415" s="36"/>
      <c r="I415" s="36"/>
      <c r="J415" s="18">
        <v>1229494.4</v>
      </c>
      <c r="K415" s="18">
        <v>75850</v>
      </c>
      <c r="L415" s="58"/>
      <c r="M415" s="92">
        <v>184300</v>
      </c>
      <c r="N415" s="71">
        <v>161773.8</v>
      </c>
      <c r="O415" s="71"/>
      <c r="P415" s="71">
        <v>82000</v>
      </c>
      <c r="Q415" s="71">
        <v>36000</v>
      </c>
      <c r="R415" s="71">
        <v>-160000</v>
      </c>
      <c r="S415" s="71">
        <v>201800</v>
      </c>
      <c r="T415" s="71">
        <f>J415+I415+H415+G415+K415+L415+M415+N415+O415+P415+Q415+R415+S415</f>
        <v>1811218.2</v>
      </c>
      <c r="U415" s="69">
        <f>U416</f>
        <v>2087890.4</v>
      </c>
      <c r="V415" s="37">
        <v>2000000</v>
      </c>
      <c r="W415" s="22">
        <f>W416</f>
        <v>0</v>
      </c>
    </row>
    <row r="416" spans="1:23" ht="25.5" hidden="1" outlineLevel="6">
      <c r="A416" s="9" t="s">
        <v>450</v>
      </c>
      <c r="B416" s="35" t="s">
        <v>436</v>
      </c>
      <c r="C416" s="35" t="s">
        <v>512</v>
      </c>
      <c r="D416" s="35" t="s">
        <v>459</v>
      </c>
      <c r="E416" s="35" t="s">
        <v>642</v>
      </c>
      <c r="F416" s="35" t="s">
        <v>451</v>
      </c>
      <c r="G416" s="36">
        <v>2000000</v>
      </c>
      <c r="H416" s="36"/>
      <c r="I416" s="36"/>
      <c r="J416" s="18">
        <v>-2000000</v>
      </c>
      <c r="K416" s="18"/>
      <c r="L416" s="58"/>
      <c r="M416" s="92"/>
      <c r="N416" s="71"/>
      <c r="O416" s="71"/>
      <c r="P416" s="71"/>
      <c r="Q416" s="71"/>
      <c r="R416" s="71"/>
      <c r="S416" s="71"/>
      <c r="T416" s="71">
        <f>J416+I416+H416+G416</f>
        <v>0</v>
      </c>
      <c r="U416" s="69">
        <v>2087890.4</v>
      </c>
      <c r="V416" s="37">
        <v>0</v>
      </c>
      <c r="W416" s="22">
        <v>0</v>
      </c>
    </row>
    <row r="417" spans="1:23" ht="51" outlineLevel="6">
      <c r="A417" s="39" t="s">
        <v>405</v>
      </c>
      <c r="B417" s="35" t="s">
        <v>436</v>
      </c>
      <c r="C417" s="35" t="s">
        <v>512</v>
      </c>
      <c r="D417" s="35" t="s">
        <v>459</v>
      </c>
      <c r="E417" s="35" t="s">
        <v>642</v>
      </c>
      <c r="F417" s="35" t="s">
        <v>182</v>
      </c>
      <c r="G417" s="36"/>
      <c r="H417" s="36"/>
      <c r="I417" s="36"/>
      <c r="J417" s="18">
        <f aca="true" t="shared" si="72" ref="J417:W417">J419</f>
        <v>858396</v>
      </c>
      <c r="K417" s="18">
        <f t="shared" si="72"/>
        <v>3678192</v>
      </c>
      <c r="L417" s="58"/>
      <c r="M417" s="92">
        <f t="shared" si="72"/>
        <v>237142</v>
      </c>
      <c r="N417" s="71">
        <f t="shared" si="72"/>
        <v>263097</v>
      </c>
      <c r="O417" s="71"/>
      <c r="P417" s="71">
        <f t="shared" si="72"/>
        <v>162000</v>
      </c>
      <c r="Q417" s="71">
        <f aca="true" t="shared" si="73" ref="Q417:T418">Q418</f>
        <v>109639.82</v>
      </c>
      <c r="R417" s="71">
        <f t="shared" si="73"/>
        <v>380000</v>
      </c>
      <c r="S417" s="71">
        <f t="shared" si="73"/>
        <v>-109639.82</v>
      </c>
      <c r="T417" s="71">
        <f t="shared" si="73"/>
        <v>5978343.78</v>
      </c>
      <c r="U417" s="69">
        <f t="shared" si="72"/>
        <v>399516.78</v>
      </c>
      <c r="V417" s="37">
        <f t="shared" si="72"/>
        <v>0</v>
      </c>
      <c r="W417" s="22">
        <f t="shared" si="72"/>
        <v>0</v>
      </c>
    </row>
    <row r="418" spans="1:23" ht="25.5" outlineLevel="6">
      <c r="A418" s="9" t="s">
        <v>37</v>
      </c>
      <c r="B418" s="35" t="s">
        <v>436</v>
      </c>
      <c r="C418" s="35" t="s">
        <v>512</v>
      </c>
      <c r="D418" s="35" t="s">
        <v>459</v>
      </c>
      <c r="E418" s="35" t="s">
        <v>642</v>
      </c>
      <c r="F418" s="35" t="s">
        <v>36</v>
      </c>
      <c r="G418" s="36"/>
      <c r="H418" s="36"/>
      <c r="I418" s="36"/>
      <c r="J418" s="18"/>
      <c r="K418" s="18"/>
      <c r="L418" s="58"/>
      <c r="M418" s="92"/>
      <c r="N418" s="71"/>
      <c r="O418" s="71"/>
      <c r="P418" s="71"/>
      <c r="Q418" s="71">
        <f t="shared" si="73"/>
        <v>109639.82</v>
      </c>
      <c r="R418" s="71">
        <f t="shared" si="73"/>
        <v>380000</v>
      </c>
      <c r="S418" s="71">
        <f t="shared" si="73"/>
        <v>-109639.82</v>
      </c>
      <c r="T418" s="71">
        <f t="shared" si="73"/>
        <v>5978343.78</v>
      </c>
      <c r="U418" s="69"/>
      <c r="V418" s="37"/>
      <c r="W418" s="22"/>
    </row>
    <row r="419" spans="1:23" ht="25.5" outlineLevel="6">
      <c r="A419" s="9" t="s">
        <v>622</v>
      </c>
      <c r="B419" s="35" t="s">
        <v>436</v>
      </c>
      <c r="C419" s="35" t="s">
        <v>512</v>
      </c>
      <c r="D419" s="35" t="s">
        <v>459</v>
      </c>
      <c r="E419" s="35" t="s">
        <v>642</v>
      </c>
      <c r="F419" s="35" t="s">
        <v>623</v>
      </c>
      <c r="G419" s="36"/>
      <c r="H419" s="36"/>
      <c r="I419" s="36">
        <v>399516.78</v>
      </c>
      <c r="J419" s="18">
        <v>858396</v>
      </c>
      <c r="K419" s="18">
        <v>3678192</v>
      </c>
      <c r="L419" s="58"/>
      <c r="M419" s="92">
        <v>237142</v>
      </c>
      <c r="N419" s="71">
        <v>263097</v>
      </c>
      <c r="O419" s="71"/>
      <c r="P419" s="71">
        <v>162000</v>
      </c>
      <c r="Q419" s="71">
        <v>109639.82</v>
      </c>
      <c r="R419" s="71">
        <v>380000</v>
      </c>
      <c r="S419" s="71">
        <v>-109639.82</v>
      </c>
      <c r="T419" s="71">
        <f>J419+I419+H419+G419+K419+L419+M419+N419+O419+P419+Q419+R419+S419</f>
        <v>5978343.78</v>
      </c>
      <c r="U419" s="69">
        <v>399516.78</v>
      </c>
      <c r="V419" s="37">
        <v>0</v>
      </c>
      <c r="W419" s="22">
        <v>0</v>
      </c>
    </row>
    <row r="420" spans="1:23" ht="76.5" outlineLevel="5">
      <c r="A420" s="9" t="s">
        <v>500</v>
      </c>
      <c r="B420" s="35" t="s">
        <v>436</v>
      </c>
      <c r="C420" s="35" t="s">
        <v>512</v>
      </c>
      <c r="D420" s="35" t="s">
        <v>459</v>
      </c>
      <c r="E420" s="35" t="s">
        <v>501</v>
      </c>
      <c r="F420" s="35"/>
      <c r="G420" s="36"/>
      <c r="H420" s="36"/>
      <c r="I420" s="36"/>
      <c r="J420" s="18"/>
      <c r="K420" s="18">
        <f>K421</f>
        <v>-4038877</v>
      </c>
      <c r="L420" s="58"/>
      <c r="M420" s="92"/>
      <c r="N420" s="71"/>
      <c r="O420" s="71"/>
      <c r="P420" s="71"/>
      <c r="Q420" s="71"/>
      <c r="R420" s="71"/>
      <c r="S420" s="71"/>
      <c r="T420" s="71">
        <f>T421</f>
        <v>219475</v>
      </c>
      <c r="U420" s="69">
        <f>U421</f>
        <v>4258352</v>
      </c>
      <c r="V420" s="37">
        <f>V421</f>
        <v>0</v>
      </c>
      <c r="W420" s="22">
        <f>W421</f>
        <v>0</v>
      </c>
    </row>
    <row r="421" spans="1:23" ht="51" outlineLevel="5">
      <c r="A421" s="39" t="s">
        <v>405</v>
      </c>
      <c r="B421" s="35" t="s">
        <v>436</v>
      </c>
      <c r="C421" s="35" t="s">
        <v>512</v>
      </c>
      <c r="D421" s="35" t="s">
        <v>459</v>
      </c>
      <c r="E421" s="35" t="s">
        <v>501</v>
      </c>
      <c r="F421" s="35" t="s">
        <v>182</v>
      </c>
      <c r="G421" s="36"/>
      <c r="H421" s="36"/>
      <c r="I421" s="36"/>
      <c r="J421" s="18"/>
      <c r="K421" s="18">
        <f>K423</f>
        <v>-4038877</v>
      </c>
      <c r="L421" s="58"/>
      <c r="M421" s="92"/>
      <c r="N421" s="71"/>
      <c r="O421" s="71"/>
      <c r="P421" s="71"/>
      <c r="Q421" s="71"/>
      <c r="R421" s="71"/>
      <c r="S421" s="71"/>
      <c r="T421" s="71">
        <f>T422</f>
        <v>219475</v>
      </c>
      <c r="U421" s="69">
        <f>U423</f>
        <v>4258352</v>
      </c>
      <c r="V421" s="37">
        <f>V423</f>
        <v>0</v>
      </c>
      <c r="W421" s="22">
        <f>W423</f>
        <v>0</v>
      </c>
    </row>
    <row r="422" spans="1:23" ht="25.5" outlineLevel="5">
      <c r="A422" s="9" t="s">
        <v>37</v>
      </c>
      <c r="B422" s="35" t="s">
        <v>436</v>
      </c>
      <c r="C422" s="35" t="s">
        <v>512</v>
      </c>
      <c r="D422" s="35" t="s">
        <v>459</v>
      </c>
      <c r="E422" s="35" t="s">
        <v>501</v>
      </c>
      <c r="F422" s="35" t="s">
        <v>36</v>
      </c>
      <c r="G422" s="36"/>
      <c r="H422" s="36"/>
      <c r="I422" s="36"/>
      <c r="J422" s="18"/>
      <c r="K422" s="18"/>
      <c r="L422" s="58"/>
      <c r="M422" s="92"/>
      <c r="N422" s="71"/>
      <c r="O422" s="71"/>
      <c r="P422" s="71"/>
      <c r="Q422" s="71"/>
      <c r="R422" s="71"/>
      <c r="S422" s="71"/>
      <c r="T422" s="71">
        <f>T423</f>
        <v>219475</v>
      </c>
      <c r="U422" s="69"/>
      <c r="V422" s="37"/>
      <c r="W422" s="22"/>
    </row>
    <row r="423" spans="1:23" ht="25.5" outlineLevel="6">
      <c r="A423" s="9" t="s">
        <v>622</v>
      </c>
      <c r="B423" s="35" t="s">
        <v>436</v>
      </c>
      <c r="C423" s="35" t="s">
        <v>512</v>
      </c>
      <c r="D423" s="35" t="s">
        <v>459</v>
      </c>
      <c r="E423" s="35" t="s">
        <v>501</v>
      </c>
      <c r="F423" s="35" t="s">
        <v>623</v>
      </c>
      <c r="G423" s="36">
        <v>4258352</v>
      </c>
      <c r="H423" s="36"/>
      <c r="I423" s="36"/>
      <c r="J423" s="18"/>
      <c r="K423" s="18">
        <v>-4038877</v>
      </c>
      <c r="L423" s="58"/>
      <c r="M423" s="92"/>
      <c r="N423" s="71"/>
      <c r="O423" s="71"/>
      <c r="P423" s="71"/>
      <c r="Q423" s="71"/>
      <c r="R423" s="71"/>
      <c r="S423" s="71"/>
      <c r="T423" s="71">
        <f>J423+I423+H423+G423+K423+L423+M423+N423+O423+P423+Q423+R423+S423</f>
        <v>219475</v>
      </c>
      <c r="U423" s="69">
        <v>4258352</v>
      </c>
      <c r="V423" s="37">
        <v>0</v>
      </c>
      <c r="W423" s="22">
        <v>0</v>
      </c>
    </row>
    <row r="424" spans="1:23" ht="15" outlineLevel="1">
      <c r="A424" s="9" t="s">
        <v>643</v>
      </c>
      <c r="B424" s="35" t="s">
        <v>436</v>
      </c>
      <c r="C424" s="35" t="s">
        <v>494</v>
      </c>
      <c r="D424" s="35"/>
      <c r="E424" s="35"/>
      <c r="F424" s="35"/>
      <c r="G424" s="36"/>
      <c r="H424" s="36"/>
      <c r="I424" s="36"/>
      <c r="J424" s="18">
        <f>J425</f>
        <v>35500000</v>
      </c>
      <c r="K424" s="18"/>
      <c r="L424" s="58"/>
      <c r="M424" s="92"/>
      <c r="N424" s="71"/>
      <c r="O424" s="71"/>
      <c r="P424" s="71"/>
      <c r="Q424" s="71"/>
      <c r="R424" s="71">
        <f>R425</f>
        <v>40668000</v>
      </c>
      <c r="S424" s="71"/>
      <c r="T424" s="71">
        <f>T425</f>
        <v>76168000</v>
      </c>
      <c r="U424" s="69">
        <f>U425</f>
        <v>26455408</v>
      </c>
      <c r="V424" s="37">
        <f>V425</f>
        <v>1000000</v>
      </c>
      <c r="W424" s="22">
        <f>W425</f>
        <v>1000000</v>
      </c>
    </row>
    <row r="425" spans="1:23" ht="15" outlineLevel="2">
      <c r="A425" s="9" t="s">
        <v>644</v>
      </c>
      <c r="B425" s="35" t="s">
        <v>436</v>
      </c>
      <c r="C425" s="35" t="s">
        <v>494</v>
      </c>
      <c r="D425" s="35" t="s">
        <v>439</v>
      </c>
      <c r="E425" s="35"/>
      <c r="F425" s="35"/>
      <c r="G425" s="36"/>
      <c r="H425" s="36"/>
      <c r="I425" s="36"/>
      <c r="J425" s="18">
        <f>J429+J433</f>
        <v>35500000</v>
      </c>
      <c r="K425" s="18"/>
      <c r="L425" s="58"/>
      <c r="M425" s="92"/>
      <c r="N425" s="71"/>
      <c r="O425" s="71"/>
      <c r="P425" s="71"/>
      <c r="Q425" s="71"/>
      <c r="R425" s="71">
        <f>R429+R433+R426</f>
        <v>40668000</v>
      </c>
      <c r="S425" s="71"/>
      <c r="T425" s="71">
        <f>T429+T433+T426</f>
        <v>76168000</v>
      </c>
      <c r="U425" s="69">
        <f>U429+U433</f>
        <v>26455408</v>
      </c>
      <c r="V425" s="37">
        <f>V429+V433</f>
        <v>1000000</v>
      </c>
      <c r="W425" s="22">
        <f>W429+W433</f>
        <v>1000000</v>
      </c>
    </row>
    <row r="426" spans="1:23" ht="51" outlineLevel="2">
      <c r="A426" s="9" t="s">
        <v>28</v>
      </c>
      <c r="B426" s="35" t="s">
        <v>436</v>
      </c>
      <c r="C426" s="35" t="s">
        <v>494</v>
      </c>
      <c r="D426" s="35" t="s">
        <v>439</v>
      </c>
      <c r="E426" s="35" t="s">
        <v>29</v>
      </c>
      <c r="F426" s="35"/>
      <c r="G426" s="36"/>
      <c r="H426" s="36"/>
      <c r="I426" s="36"/>
      <c r="J426" s="18"/>
      <c r="K426" s="18"/>
      <c r="L426" s="58"/>
      <c r="M426" s="92"/>
      <c r="N426" s="71"/>
      <c r="O426" s="71"/>
      <c r="P426" s="71"/>
      <c r="Q426" s="71"/>
      <c r="R426" s="71">
        <f>R427</f>
        <v>40668000</v>
      </c>
      <c r="S426" s="71"/>
      <c r="T426" s="71">
        <f>T427</f>
        <v>40668000</v>
      </c>
      <c r="U426" s="69"/>
      <c r="V426" s="37"/>
      <c r="W426" s="22"/>
    </row>
    <row r="427" spans="1:23" ht="15" outlineLevel="2">
      <c r="A427" s="39" t="s">
        <v>404</v>
      </c>
      <c r="B427" s="35" t="s">
        <v>436</v>
      </c>
      <c r="C427" s="35" t="s">
        <v>494</v>
      </c>
      <c r="D427" s="35" t="s">
        <v>439</v>
      </c>
      <c r="E427" s="35" t="s">
        <v>29</v>
      </c>
      <c r="F427" s="35" t="s">
        <v>181</v>
      </c>
      <c r="G427" s="36"/>
      <c r="H427" s="36"/>
      <c r="I427" s="36"/>
      <c r="J427" s="18"/>
      <c r="K427" s="18"/>
      <c r="L427" s="58"/>
      <c r="M427" s="92"/>
      <c r="N427" s="71"/>
      <c r="O427" s="71"/>
      <c r="P427" s="71"/>
      <c r="Q427" s="71"/>
      <c r="R427" s="71">
        <f>R428</f>
        <v>40668000</v>
      </c>
      <c r="S427" s="71"/>
      <c r="T427" s="71">
        <f>T428</f>
        <v>40668000</v>
      </c>
      <c r="U427" s="69"/>
      <c r="V427" s="37"/>
      <c r="W427" s="22"/>
    </row>
    <row r="428" spans="1:23" ht="51" outlineLevel="2">
      <c r="A428" s="9" t="s">
        <v>30</v>
      </c>
      <c r="B428" s="35" t="s">
        <v>436</v>
      </c>
      <c r="C428" s="35" t="s">
        <v>494</v>
      </c>
      <c r="D428" s="35" t="s">
        <v>439</v>
      </c>
      <c r="E428" s="35" t="s">
        <v>29</v>
      </c>
      <c r="F428" s="35" t="s">
        <v>650</v>
      </c>
      <c r="G428" s="36"/>
      <c r="H428" s="36"/>
      <c r="I428" s="36"/>
      <c r="J428" s="18"/>
      <c r="K428" s="18"/>
      <c r="L428" s="58"/>
      <c r="M428" s="92"/>
      <c r="N428" s="71"/>
      <c r="O428" s="71"/>
      <c r="P428" s="71"/>
      <c r="Q428" s="71"/>
      <c r="R428" s="71">
        <v>40668000</v>
      </c>
      <c r="S428" s="71"/>
      <c r="T428" s="71">
        <f>J428+I428+H428+G428+K428+L428+M428+N428+O428+P428+Q428+R428+S428</f>
        <v>40668000</v>
      </c>
      <c r="U428" s="69"/>
      <c r="V428" s="37"/>
      <c r="W428" s="22"/>
    </row>
    <row r="429" spans="1:23" ht="25.5" outlineLevel="3">
      <c r="A429" s="9" t="s">
        <v>645</v>
      </c>
      <c r="B429" s="35" t="s">
        <v>436</v>
      </c>
      <c r="C429" s="35" t="s">
        <v>494</v>
      </c>
      <c r="D429" s="35" t="s">
        <v>439</v>
      </c>
      <c r="E429" s="35" t="s">
        <v>646</v>
      </c>
      <c r="F429" s="35"/>
      <c r="G429" s="36"/>
      <c r="H429" s="36"/>
      <c r="I429" s="36"/>
      <c r="J429" s="18">
        <f>J430</f>
        <v>10500000</v>
      </c>
      <c r="K429" s="18"/>
      <c r="L429" s="58"/>
      <c r="M429" s="92"/>
      <c r="N429" s="71"/>
      <c r="O429" s="71"/>
      <c r="P429" s="71"/>
      <c r="Q429" s="71"/>
      <c r="R429" s="71"/>
      <c r="S429" s="71"/>
      <c r="T429" s="71">
        <f aca="true" t="shared" si="74" ref="T429:W431">T430</f>
        <v>10500000</v>
      </c>
      <c r="U429" s="69">
        <f t="shared" si="74"/>
        <v>9850000</v>
      </c>
      <c r="V429" s="37">
        <f t="shared" si="74"/>
        <v>1000000</v>
      </c>
      <c r="W429" s="22">
        <f t="shared" si="74"/>
        <v>1000000</v>
      </c>
    </row>
    <row r="430" spans="1:23" ht="25.5" outlineLevel="4">
      <c r="A430" s="9" t="s">
        <v>647</v>
      </c>
      <c r="B430" s="35" t="s">
        <v>436</v>
      </c>
      <c r="C430" s="35" t="s">
        <v>494</v>
      </c>
      <c r="D430" s="35" t="s">
        <v>439</v>
      </c>
      <c r="E430" s="35" t="s">
        <v>648</v>
      </c>
      <c r="F430" s="35"/>
      <c r="G430" s="36"/>
      <c r="H430" s="36"/>
      <c r="I430" s="36"/>
      <c r="J430" s="18">
        <f>J431</f>
        <v>10500000</v>
      </c>
      <c r="K430" s="18"/>
      <c r="L430" s="58"/>
      <c r="M430" s="92"/>
      <c r="N430" s="71"/>
      <c r="O430" s="71"/>
      <c r="P430" s="71"/>
      <c r="Q430" s="71"/>
      <c r="R430" s="71"/>
      <c r="S430" s="71"/>
      <c r="T430" s="71">
        <f t="shared" si="74"/>
        <v>10500000</v>
      </c>
      <c r="U430" s="69">
        <f t="shared" si="74"/>
        <v>9850000</v>
      </c>
      <c r="V430" s="37">
        <f t="shared" si="74"/>
        <v>1000000</v>
      </c>
      <c r="W430" s="22">
        <f t="shared" si="74"/>
        <v>1000000</v>
      </c>
    </row>
    <row r="431" spans="1:23" ht="15" outlineLevel="4">
      <c r="A431" s="39" t="s">
        <v>404</v>
      </c>
      <c r="B431" s="35" t="s">
        <v>436</v>
      </c>
      <c r="C431" s="35" t="s">
        <v>494</v>
      </c>
      <c r="D431" s="35" t="s">
        <v>439</v>
      </c>
      <c r="E431" s="35" t="s">
        <v>648</v>
      </c>
      <c r="F431" s="35" t="s">
        <v>181</v>
      </c>
      <c r="G431" s="36"/>
      <c r="H431" s="36"/>
      <c r="I431" s="36"/>
      <c r="J431" s="18">
        <f>J432</f>
        <v>10500000</v>
      </c>
      <c r="K431" s="18"/>
      <c r="L431" s="58"/>
      <c r="M431" s="92"/>
      <c r="N431" s="71"/>
      <c r="O431" s="71"/>
      <c r="P431" s="71"/>
      <c r="Q431" s="71"/>
      <c r="R431" s="71"/>
      <c r="S431" s="71"/>
      <c r="T431" s="71">
        <f t="shared" si="74"/>
        <v>10500000</v>
      </c>
      <c r="U431" s="69">
        <f t="shared" si="74"/>
        <v>9850000</v>
      </c>
      <c r="V431" s="37">
        <f t="shared" si="74"/>
        <v>1000000</v>
      </c>
      <c r="W431" s="22">
        <f t="shared" si="74"/>
        <v>1000000</v>
      </c>
    </row>
    <row r="432" spans="1:23" ht="51" outlineLevel="6">
      <c r="A432" s="9" t="s">
        <v>649</v>
      </c>
      <c r="B432" s="35" t="s">
        <v>436</v>
      </c>
      <c r="C432" s="35" t="s">
        <v>494</v>
      </c>
      <c r="D432" s="35" t="s">
        <v>439</v>
      </c>
      <c r="E432" s="35" t="s">
        <v>648</v>
      </c>
      <c r="F432" s="35" t="s">
        <v>650</v>
      </c>
      <c r="G432" s="36"/>
      <c r="H432" s="36"/>
      <c r="I432" s="36"/>
      <c r="J432" s="18">
        <v>10500000</v>
      </c>
      <c r="K432" s="18"/>
      <c r="L432" s="58"/>
      <c r="M432" s="92"/>
      <c r="N432" s="71"/>
      <c r="O432" s="71"/>
      <c r="P432" s="71"/>
      <c r="Q432" s="71"/>
      <c r="R432" s="71"/>
      <c r="S432" s="71"/>
      <c r="T432" s="71">
        <f>J432+I432+H432+G432+K432+L432+M432+N432+O432+P432+Q432+R432+S432</f>
        <v>10500000</v>
      </c>
      <c r="U432" s="69">
        <v>9850000</v>
      </c>
      <c r="V432" s="37">
        <v>1000000</v>
      </c>
      <c r="W432" s="22">
        <v>1000000</v>
      </c>
    </row>
    <row r="433" spans="1:23" ht="51" outlineLevel="3">
      <c r="A433" s="9" t="s">
        <v>651</v>
      </c>
      <c r="B433" s="35" t="s">
        <v>436</v>
      </c>
      <c r="C433" s="35" t="s">
        <v>494</v>
      </c>
      <c r="D433" s="35" t="s">
        <v>439</v>
      </c>
      <c r="E433" s="35" t="s">
        <v>652</v>
      </c>
      <c r="F433" s="35"/>
      <c r="G433" s="36"/>
      <c r="H433" s="36"/>
      <c r="I433" s="36"/>
      <c r="J433" s="18">
        <f>J434</f>
        <v>25000000</v>
      </c>
      <c r="K433" s="18"/>
      <c r="L433" s="58"/>
      <c r="M433" s="92"/>
      <c r="N433" s="71"/>
      <c r="O433" s="71"/>
      <c r="P433" s="71"/>
      <c r="Q433" s="71"/>
      <c r="R433" s="71"/>
      <c r="S433" s="71"/>
      <c r="T433" s="71">
        <f aca="true" t="shared" si="75" ref="T433:W435">T434</f>
        <v>25000000</v>
      </c>
      <c r="U433" s="69">
        <f t="shared" si="75"/>
        <v>16605408</v>
      </c>
      <c r="V433" s="37">
        <f t="shared" si="75"/>
        <v>0</v>
      </c>
      <c r="W433" s="22">
        <f t="shared" si="75"/>
        <v>0</v>
      </c>
    </row>
    <row r="434" spans="1:23" ht="89.25" outlineLevel="4">
      <c r="A434" s="9" t="s">
        <v>653</v>
      </c>
      <c r="B434" s="35" t="s">
        <v>436</v>
      </c>
      <c r="C434" s="35" t="s">
        <v>494</v>
      </c>
      <c r="D434" s="35" t="s">
        <v>439</v>
      </c>
      <c r="E434" s="35" t="s">
        <v>654</v>
      </c>
      <c r="F434" s="35"/>
      <c r="G434" s="36"/>
      <c r="H434" s="36"/>
      <c r="I434" s="36"/>
      <c r="J434" s="18">
        <f>J435</f>
        <v>25000000</v>
      </c>
      <c r="K434" s="18"/>
      <c r="L434" s="58"/>
      <c r="M434" s="92"/>
      <c r="N434" s="71"/>
      <c r="O434" s="71"/>
      <c r="P434" s="71"/>
      <c r="Q434" s="71"/>
      <c r="R434" s="71"/>
      <c r="S434" s="71"/>
      <c r="T434" s="71">
        <f t="shared" si="75"/>
        <v>25000000</v>
      </c>
      <c r="U434" s="69">
        <f t="shared" si="75"/>
        <v>16605408</v>
      </c>
      <c r="V434" s="37">
        <f t="shared" si="75"/>
        <v>0</v>
      </c>
      <c r="W434" s="22">
        <f t="shared" si="75"/>
        <v>0</v>
      </c>
    </row>
    <row r="435" spans="1:23" ht="15" outlineLevel="4">
      <c r="A435" s="39" t="s">
        <v>404</v>
      </c>
      <c r="B435" s="35" t="s">
        <v>436</v>
      </c>
      <c r="C435" s="35" t="s">
        <v>494</v>
      </c>
      <c r="D435" s="35" t="s">
        <v>439</v>
      </c>
      <c r="E435" s="35" t="s">
        <v>654</v>
      </c>
      <c r="F435" s="35" t="s">
        <v>181</v>
      </c>
      <c r="G435" s="36"/>
      <c r="H435" s="36"/>
      <c r="I435" s="36"/>
      <c r="J435" s="18">
        <f>J436</f>
        <v>25000000</v>
      </c>
      <c r="K435" s="18"/>
      <c r="L435" s="58"/>
      <c r="M435" s="92"/>
      <c r="N435" s="71"/>
      <c r="O435" s="71"/>
      <c r="P435" s="71"/>
      <c r="Q435" s="71"/>
      <c r="R435" s="71"/>
      <c r="S435" s="71"/>
      <c r="T435" s="71">
        <f t="shared" si="75"/>
        <v>25000000</v>
      </c>
      <c r="U435" s="69">
        <f t="shared" si="75"/>
        <v>16605408</v>
      </c>
      <c r="V435" s="37">
        <f t="shared" si="75"/>
        <v>0</v>
      </c>
      <c r="W435" s="22">
        <f t="shared" si="75"/>
        <v>0</v>
      </c>
    </row>
    <row r="436" spans="1:23" ht="51" outlineLevel="6">
      <c r="A436" s="9" t="s">
        <v>649</v>
      </c>
      <c r="B436" s="35" t="s">
        <v>436</v>
      </c>
      <c r="C436" s="35" t="s">
        <v>494</v>
      </c>
      <c r="D436" s="35" t="s">
        <v>439</v>
      </c>
      <c r="E436" s="35" t="s">
        <v>654</v>
      </c>
      <c r="F436" s="35" t="s">
        <v>650</v>
      </c>
      <c r="G436" s="36"/>
      <c r="H436" s="36"/>
      <c r="I436" s="36"/>
      <c r="J436" s="18">
        <v>25000000</v>
      </c>
      <c r="K436" s="18"/>
      <c r="L436" s="58"/>
      <c r="M436" s="92"/>
      <c r="N436" s="71"/>
      <c r="O436" s="71"/>
      <c r="P436" s="71"/>
      <c r="Q436" s="71"/>
      <c r="R436" s="71"/>
      <c r="S436" s="71"/>
      <c r="T436" s="71">
        <f>J436+I436+H436+G436+K436+L436+M436+N436+O436+P436+Q436+R436+S436</f>
        <v>25000000</v>
      </c>
      <c r="U436" s="69">
        <v>16605408</v>
      </c>
      <c r="V436" s="37">
        <v>0</v>
      </c>
      <c r="W436" s="22">
        <v>0</v>
      </c>
    </row>
    <row r="437" spans="1:23" ht="15" outlineLevel="1">
      <c r="A437" s="9" t="s">
        <v>655</v>
      </c>
      <c r="B437" s="35" t="s">
        <v>436</v>
      </c>
      <c r="C437" s="35" t="s">
        <v>507</v>
      </c>
      <c r="D437" s="35"/>
      <c r="E437" s="35"/>
      <c r="F437" s="35"/>
      <c r="G437" s="36"/>
      <c r="H437" s="36"/>
      <c r="I437" s="36"/>
      <c r="J437" s="18">
        <f aca="true" t="shared" si="76" ref="J437:W437">J438+J444+J472+J498</f>
        <v>7000</v>
      </c>
      <c r="K437" s="18">
        <f t="shared" si="76"/>
        <v>0</v>
      </c>
      <c r="L437" s="58">
        <f t="shared" si="76"/>
        <v>6888666.88</v>
      </c>
      <c r="M437" s="92">
        <f t="shared" si="76"/>
        <v>43400</v>
      </c>
      <c r="N437" s="71">
        <f t="shared" si="76"/>
        <v>263953</v>
      </c>
      <c r="O437" s="71">
        <f t="shared" si="76"/>
        <v>-170000</v>
      </c>
      <c r="P437" s="71">
        <f t="shared" si="76"/>
        <v>371720</v>
      </c>
      <c r="Q437" s="71">
        <f t="shared" si="76"/>
        <v>126984</v>
      </c>
      <c r="R437" s="71">
        <f t="shared" si="76"/>
        <v>4926605</v>
      </c>
      <c r="S437" s="71">
        <f t="shared" si="76"/>
        <v>941050</v>
      </c>
      <c r="T437" s="71">
        <f t="shared" si="76"/>
        <v>46957578.879999995</v>
      </c>
      <c r="U437" s="69">
        <f t="shared" si="76"/>
        <v>33575100</v>
      </c>
      <c r="V437" s="37">
        <f t="shared" si="76"/>
        <v>40629300</v>
      </c>
      <c r="W437" s="22">
        <f t="shared" si="76"/>
        <v>47178600</v>
      </c>
    </row>
    <row r="438" spans="1:23" ht="15" outlineLevel="2">
      <c r="A438" s="9" t="s">
        <v>656</v>
      </c>
      <c r="B438" s="35" t="s">
        <v>436</v>
      </c>
      <c r="C438" s="35" t="s">
        <v>507</v>
      </c>
      <c r="D438" s="35" t="s">
        <v>439</v>
      </c>
      <c r="E438" s="35"/>
      <c r="F438" s="35"/>
      <c r="G438" s="36"/>
      <c r="H438" s="36"/>
      <c r="I438" s="36"/>
      <c r="J438" s="18"/>
      <c r="K438" s="18"/>
      <c r="L438" s="58"/>
      <c r="M438" s="92"/>
      <c r="N438" s="71"/>
      <c r="O438" s="71"/>
      <c r="P438" s="71"/>
      <c r="Q438" s="71"/>
      <c r="R438" s="71"/>
      <c r="S438" s="71"/>
      <c r="T438" s="71">
        <f aca="true" t="shared" si="77" ref="T438:W440">T439</f>
        <v>3090600</v>
      </c>
      <c r="U438" s="69">
        <f t="shared" si="77"/>
        <v>3090600</v>
      </c>
      <c r="V438" s="37">
        <f t="shared" si="77"/>
        <v>3245100</v>
      </c>
      <c r="W438" s="22">
        <f t="shared" si="77"/>
        <v>3407400</v>
      </c>
    </row>
    <row r="439" spans="1:23" ht="38.25" outlineLevel="3">
      <c r="A439" s="9" t="s">
        <v>657</v>
      </c>
      <c r="B439" s="35" t="s">
        <v>436</v>
      </c>
      <c r="C439" s="35" t="s">
        <v>507</v>
      </c>
      <c r="D439" s="35" t="s">
        <v>439</v>
      </c>
      <c r="E439" s="35" t="s">
        <v>658</v>
      </c>
      <c r="F439" s="35"/>
      <c r="G439" s="36"/>
      <c r="H439" s="36"/>
      <c r="I439" s="36"/>
      <c r="J439" s="18"/>
      <c r="K439" s="18"/>
      <c r="L439" s="58"/>
      <c r="M439" s="92"/>
      <c r="N439" s="71"/>
      <c r="O439" s="71"/>
      <c r="P439" s="71"/>
      <c r="Q439" s="71"/>
      <c r="R439" s="71"/>
      <c r="S439" s="71"/>
      <c r="T439" s="71">
        <f t="shared" si="77"/>
        <v>3090600</v>
      </c>
      <c r="U439" s="69">
        <f t="shared" si="77"/>
        <v>3090600</v>
      </c>
      <c r="V439" s="37">
        <f t="shared" si="77"/>
        <v>3245100</v>
      </c>
      <c r="W439" s="22">
        <f t="shared" si="77"/>
        <v>3407400</v>
      </c>
    </row>
    <row r="440" spans="1:23" ht="51" outlineLevel="4">
      <c r="A440" s="9" t="s">
        <v>659</v>
      </c>
      <c r="B440" s="35" t="s">
        <v>436</v>
      </c>
      <c r="C440" s="35" t="s">
        <v>507</v>
      </c>
      <c r="D440" s="35" t="s">
        <v>439</v>
      </c>
      <c r="E440" s="35" t="s">
        <v>660</v>
      </c>
      <c r="F440" s="35"/>
      <c r="G440" s="36"/>
      <c r="H440" s="36"/>
      <c r="I440" s="36"/>
      <c r="J440" s="18"/>
      <c r="K440" s="18"/>
      <c r="L440" s="58"/>
      <c r="M440" s="92"/>
      <c r="N440" s="71"/>
      <c r="O440" s="71"/>
      <c r="P440" s="71"/>
      <c r="Q440" s="71"/>
      <c r="R440" s="71"/>
      <c r="S440" s="71"/>
      <c r="T440" s="71">
        <f t="shared" si="77"/>
        <v>3090600</v>
      </c>
      <c r="U440" s="69">
        <f t="shared" si="77"/>
        <v>3090600</v>
      </c>
      <c r="V440" s="37">
        <f t="shared" si="77"/>
        <v>3245100</v>
      </c>
      <c r="W440" s="22">
        <f t="shared" si="77"/>
        <v>3407400</v>
      </c>
    </row>
    <row r="441" spans="1:23" ht="25.5" outlineLevel="4">
      <c r="A441" s="39" t="s">
        <v>406</v>
      </c>
      <c r="B441" s="35" t="s">
        <v>436</v>
      </c>
      <c r="C441" s="35" t="s">
        <v>507</v>
      </c>
      <c r="D441" s="35" t="s">
        <v>439</v>
      </c>
      <c r="E441" s="35" t="s">
        <v>660</v>
      </c>
      <c r="F441" s="35" t="s">
        <v>183</v>
      </c>
      <c r="G441" s="36"/>
      <c r="H441" s="36"/>
      <c r="I441" s="36"/>
      <c r="J441" s="18"/>
      <c r="K441" s="18"/>
      <c r="L441" s="58"/>
      <c r="M441" s="92"/>
      <c r="N441" s="71"/>
      <c r="O441" s="71"/>
      <c r="P441" s="71"/>
      <c r="Q441" s="71"/>
      <c r="R441" s="71"/>
      <c r="S441" s="71"/>
      <c r="T441" s="71">
        <f>T442</f>
        <v>3090600</v>
      </c>
      <c r="U441" s="69">
        <f>U443</f>
        <v>3090600</v>
      </c>
      <c r="V441" s="37">
        <f>V443</f>
        <v>3245100</v>
      </c>
      <c r="W441" s="22">
        <f>W443</f>
        <v>3407400</v>
      </c>
    </row>
    <row r="442" spans="1:23" ht="25.5" outlineLevel="4">
      <c r="A442" s="39" t="s">
        <v>38</v>
      </c>
      <c r="B442" s="35" t="s">
        <v>436</v>
      </c>
      <c r="C442" s="35" t="s">
        <v>507</v>
      </c>
      <c r="D442" s="35" t="s">
        <v>439</v>
      </c>
      <c r="E442" s="35" t="s">
        <v>660</v>
      </c>
      <c r="F442" s="35" t="s">
        <v>571</v>
      </c>
      <c r="G442" s="36"/>
      <c r="H442" s="36"/>
      <c r="I442" s="36"/>
      <c r="J442" s="18"/>
      <c r="K442" s="18"/>
      <c r="L442" s="58"/>
      <c r="M442" s="92"/>
      <c r="N442" s="71"/>
      <c r="O442" s="71"/>
      <c r="P442" s="71"/>
      <c r="Q442" s="71"/>
      <c r="R442" s="71"/>
      <c r="S442" s="71"/>
      <c r="T442" s="71">
        <f>T443</f>
        <v>3090600</v>
      </c>
      <c r="U442" s="69"/>
      <c r="V442" s="37"/>
      <c r="W442" s="22"/>
    </row>
    <row r="443" spans="1:23" ht="38.25" outlineLevel="6">
      <c r="A443" s="9" t="s">
        <v>661</v>
      </c>
      <c r="B443" s="35" t="s">
        <v>436</v>
      </c>
      <c r="C443" s="35" t="s">
        <v>507</v>
      </c>
      <c r="D443" s="35" t="s">
        <v>439</v>
      </c>
      <c r="E443" s="35" t="s">
        <v>660</v>
      </c>
      <c r="F443" s="35" t="s">
        <v>662</v>
      </c>
      <c r="G443" s="36">
        <v>3090600</v>
      </c>
      <c r="H443" s="36"/>
      <c r="I443" s="36"/>
      <c r="J443" s="18"/>
      <c r="K443" s="18"/>
      <c r="L443" s="58"/>
      <c r="M443" s="92"/>
      <c r="N443" s="71"/>
      <c r="O443" s="71"/>
      <c r="P443" s="71"/>
      <c r="Q443" s="71"/>
      <c r="R443" s="71"/>
      <c r="S443" s="71"/>
      <c r="T443" s="71">
        <f>J443+I443+H443+G443+K443+L443+M443+N443+O443+P443+Q443+R443+S443</f>
        <v>3090600</v>
      </c>
      <c r="U443" s="69">
        <v>3090600</v>
      </c>
      <c r="V443" s="37">
        <v>3245100</v>
      </c>
      <c r="W443" s="22">
        <v>3407400</v>
      </c>
    </row>
    <row r="444" spans="1:23" ht="25.5" outlineLevel="2">
      <c r="A444" s="9" t="s">
        <v>663</v>
      </c>
      <c r="B444" s="35" t="s">
        <v>436</v>
      </c>
      <c r="C444" s="35" t="s">
        <v>507</v>
      </c>
      <c r="D444" s="35" t="s">
        <v>441</v>
      </c>
      <c r="E444" s="35"/>
      <c r="F444" s="35"/>
      <c r="G444" s="36"/>
      <c r="H444" s="36"/>
      <c r="I444" s="36"/>
      <c r="J444" s="18">
        <f>J453+J458+J445</f>
        <v>7000</v>
      </c>
      <c r="K444" s="18"/>
      <c r="L444" s="58">
        <f>L453+L458+L445</f>
        <v>109000</v>
      </c>
      <c r="M444" s="92">
        <f>M453+M458+M445</f>
        <v>43400</v>
      </c>
      <c r="N444" s="71">
        <f>N453+N458+N445</f>
        <v>263953</v>
      </c>
      <c r="O444" s="71"/>
      <c r="P444" s="71">
        <f>P453+P458+P445</f>
        <v>371720</v>
      </c>
      <c r="Q444" s="71">
        <f>Q453+Q458+Q445</f>
        <v>5000</v>
      </c>
      <c r="R444" s="71">
        <f>R453+R458+R445+R449+R463</f>
        <v>4926605</v>
      </c>
      <c r="S444" s="71">
        <f>S453+S458+S445+S449+S463+S468</f>
        <v>941050</v>
      </c>
      <c r="T444" s="71">
        <f>T453+T458+T445+T449+T463+T468</f>
        <v>7438728</v>
      </c>
      <c r="U444" s="69">
        <f>U453+U458</f>
        <v>771000</v>
      </c>
      <c r="V444" s="37">
        <f>V453+V458</f>
        <v>872200</v>
      </c>
      <c r="W444" s="22">
        <f>W453+W458</f>
        <v>972200</v>
      </c>
    </row>
    <row r="445" spans="1:23" ht="15" outlineLevel="2">
      <c r="A445" s="9" t="s">
        <v>474</v>
      </c>
      <c r="B445" s="35" t="s">
        <v>436</v>
      </c>
      <c r="C445" s="35" t="s">
        <v>507</v>
      </c>
      <c r="D445" s="35" t="s">
        <v>441</v>
      </c>
      <c r="E445" s="35" t="s">
        <v>465</v>
      </c>
      <c r="F445" s="35" t="s">
        <v>177</v>
      </c>
      <c r="G445" s="36"/>
      <c r="H445" s="36"/>
      <c r="I445" s="36"/>
      <c r="J445" s="18">
        <f aca="true" t="shared" si="78" ref="J445:T447">J446</f>
        <v>7000</v>
      </c>
      <c r="K445" s="18"/>
      <c r="L445" s="58">
        <f t="shared" si="78"/>
        <v>109000</v>
      </c>
      <c r="M445" s="92">
        <f t="shared" si="78"/>
        <v>43400</v>
      </c>
      <c r="N445" s="71">
        <f t="shared" si="78"/>
        <v>263953</v>
      </c>
      <c r="O445" s="71"/>
      <c r="P445" s="71">
        <f t="shared" si="78"/>
        <v>134000</v>
      </c>
      <c r="Q445" s="71">
        <f t="shared" si="78"/>
        <v>5000</v>
      </c>
      <c r="R445" s="71">
        <f t="shared" si="78"/>
        <v>5000</v>
      </c>
      <c r="S445" s="71">
        <f t="shared" si="78"/>
        <v>55000</v>
      </c>
      <c r="T445" s="71">
        <f t="shared" si="78"/>
        <v>622353</v>
      </c>
      <c r="U445" s="69"/>
      <c r="V445" s="37"/>
      <c r="W445" s="22"/>
    </row>
    <row r="446" spans="1:23" ht="25.5" outlineLevel="2">
      <c r="A446" s="9" t="s">
        <v>202</v>
      </c>
      <c r="B446" s="35" t="s">
        <v>436</v>
      </c>
      <c r="C446" s="35" t="s">
        <v>507</v>
      </c>
      <c r="D446" s="35" t="s">
        <v>441</v>
      </c>
      <c r="E446" s="35" t="s">
        <v>467</v>
      </c>
      <c r="F446" s="35"/>
      <c r="G446" s="36"/>
      <c r="H446" s="36"/>
      <c r="I446" s="36"/>
      <c r="J446" s="18">
        <f t="shared" si="78"/>
        <v>7000</v>
      </c>
      <c r="K446" s="18"/>
      <c r="L446" s="58">
        <f t="shared" si="78"/>
        <v>109000</v>
      </c>
      <c r="M446" s="92">
        <f t="shared" si="78"/>
        <v>43400</v>
      </c>
      <c r="N446" s="71">
        <f t="shared" si="78"/>
        <v>263953</v>
      </c>
      <c r="O446" s="71"/>
      <c r="P446" s="71">
        <f t="shared" si="78"/>
        <v>134000</v>
      </c>
      <c r="Q446" s="71">
        <f t="shared" si="78"/>
        <v>5000</v>
      </c>
      <c r="R446" s="71">
        <f t="shared" si="78"/>
        <v>5000</v>
      </c>
      <c r="S446" s="71">
        <f t="shared" si="78"/>
        <v>55000</v>
      </c>
      <c r="T446" s="71">
        <f t="shared" si="78"/>
        <v>622353</v>
      </c>
      <c r="U446" s="69"/>
      <c r="V446" s="37"/>
      <c r="W446" s="22"/>
    </row>
    <row r="447" spans="1:23" ht="15" outlineLevel="2">
      <c r="A447" s="39" t="s">
        <v>403</v>
      </c>
      <c r="B447" s="35" t="s">
        <v>436</v>
      </c>
      <c r="C447" s="35" t="s">
        <v>507</v>
      </c>
      <c r="D447" s="35" t="s">
        <v>441</v>
      </c>
      <c r="E447" s="35" t="s">
        <v>467</v>
      </c>
      <c r="F447" s="35" t="s">
        <v>180</v>
      </c>
      <c r="G447" s="36"/>
      <c r="H447" s="36"/>
      <c r="I447" s="36"/>
      <c r="J447" s="18">
        <f t="shared" si="78"/>
        <v>7000</v>
      </c>
      <c r="K447" s="18"/>
      <c r="L447" s="58">
        <f t="shared" si="78"/>
        <v>109000</v>
      </c>
      <c r="M447" s="92">
        <f t="shared" si="78"/>
        <v>43400</v>
      </c>
      <c r="N447" s="71">
        <f t="shared" si="78"/>
        <v>263953</v>
      </c>
      <c r="O447" s="71"/>
      <c r="P447" s="71">
        <f t="shared" si="78"/>
        <v>134000</v>
      </c>
      <c r="Q447" s="71">
        <f t="shared" si="78"/>
        <v>5000</v>
      </c>
      <c r="R447" s="71">
        <f t="shared" si="78"/>
        <v>5000</v>
      </c>
      <c r="S447" s="71">
        <f t="shared" si="78"/>
        <v>55000</v>
      </c>
      <c r="T447" s="71">
        <f t="shared" si="78"/>
        <v>622353</v>
      </c>
      <c r="U447" s="69"/>
      <c r="V447" s="37"/>
      <c r="W447" s="22"/>
    </row>
    <row r="448" spans="1:23" ht="15" outlineLevel="2">
      <c r="A448" s="9" t="s">
        <v>203</v>
      </c>
      <c r="B448" s="35" t="s">
        <v>436</v>
      </c>
      <c r="C448" s="35" t="s">
        <v>507</v>
      </c>
      <c r="D448" s="35" t="s">
        <v>441</v>
      </c>
      <c r="E448" s="35" t="s">
        <v>467</v>
      </c>
      <c r="F448" s="35" t="s">
        <v>469</v>
      </c>
      <c r="G448" s="36"/>
      <c r="H448" s="36"/>
      <c r="I448" s="36"/>
      <c r="J448" s="18">
        <v>7000</v>
      </c>
      <c r="K448" s="18"/>
      <c r="L448" s="58">
        <v>109000</v>
      </c>
      <c r="M448" s="92">
        <v>43400</v>
      </c>
      <c r="N448" s="71">
        <v>263953</v>
      </c>
      <c r="O448" s="71"/>
      <c r="P448" s="71">
        <v>134000</v>
      </c>
      <c r="Q448" s="71">
        <v>5000</v>
      </c>
      <c r="R448" s="71">
        <v>5000</v>
      </c>
      <c r="S448" s="71">
        <v>55000</v>
      </c>
      <c r="T448" s="71">
        <f>J448+I448+H448+G448+K448+L448+M448+N448+O448+P448+Q448+R448+S448</f>
        <v>622353</v>
      </c>
      <c r="U448" s="69"/>
      <c r="V448" s="37"/>
      <c r="W448" s="22"/>
    </row>
    <row r="449" spans="1:23" ht="95.25" customHeight="1" outlineLevel="2">
      <c r="A449" s="9" t="s">
        <v>770</v>
      </c>
      <c r="B449" s="35" t="s">
        <v>436</v>
      </c>
      <c r="C449" s="35" t="s">
        <v>507</v>
      </c>
      <c r="D449" s="35" t="s">
        <v>441</v>
      </c>
      <c r="E449" s="35" t="s">
        <v>771</v>
      </c>
      <c r="F449" s="35"/>
      <c r="G449" s="36"/>
      <c r="H449" s="36"/>
      <c r="I449" s="36"/>
      <c r="J449" s="18"/>
      <c r="K449" s="18"/>
      <c r="L449" s="58"/>
      <c r="M449" s="92"/>
      <c r="N449" s="71"/>
      <c r="O449" s="71"/>
      <c r="P449" s="71"/>
      <c r="Q449" s="71"/>
      <c r="R449" s="71">
        <f aca="true" t="shared" si="79" ref="R449:T451">R450</f>
        <v>676620</v>
      </c>
      <c r="S449" s="71"/>
      <c r="T449" s="71">
        <f t="shared" si="79"/>
        <v>676620</v>
      </c>
      <c r="U449" s="69"/>
      <c r="V449" s="37"/>
      <c r="W449" s="22"/>
    </row>
    <row r="450" spans="1:23" ht="25.5" outlineLevel="2">
      <c r="A450" s="39" t="s">
        <v>406</v>
      </c>
      <c r="B450" s="35" t="s">
        <v>436</v>
      </c>
      <c r="C450" s="35" t="s">
        <v>507</v>
      </c>
      <c r="D450" s="35" t="s">
        <v>441</v>
      </c>
      <c r="E450" s="35" t="s">
        <v>771</v>
      </c>
      <c r="F450" s="35" t="s">
        <v>183</v>
      </c>
      <c r="G450" s="36"/>
      <c r="H450" s="36"/>
      <c r="I450" s="36"/>
      <c r="J450" s="18"/>
      <c r="K450" s="18"/>
      <c r="L450" s="58"/>
      <c r="M450" s="92"/>
      <c r="N450" s="71"/>
      <c r="O450" s="71"/>
      <c r="P450" s="71"/>
      <c r="Q450" s="71"/>
      <c r="R450" s="71">
        <f t="shared" si="79"/>
        <v>676620</v>
      </c>
      <c r="S450" s="71"/>
      <c r="T450" s="71">
        <f t="shared" si="79"/>
        <v>676620</v>
      </c>
      <c r="U450" s="69"/>
      <c r="V450" s="37"/>
      <c r="W450" s="22"/>
    </row>
    <row r="451" spans="1:23" ht="38.25" outlineLevel="2">
      <c r="A451" s="39" t="s">
        <v>39</v>
      </c>
      <c r="B451" s="35" t="s">
        <v>436</v>
      </c>
      <c r="C451" s="35" t="s">
        <v>507</v>
      </c>
      <c r="D451" s="35" t="s">
        <v>441</v>
      </c>
      <c r="E451" s="35" t="s">
        <v>771</v>
      </c>
      <c r="F451" s="35" t="s">
        <v>40</v>
      </c>
      <c r="G451" s="36"/>
      <c r="H451" s="36"/>
      <c r="I451" s="36"/>
      <c r="J451" s="18"/>
      <c r="K451" s="18"/>
      <c r="L451" s="58"/>
      <c r="M451" s="92"/>
      <c r="N451" s="71"/>
      <c r="O451" s="71"/>
      <c r="P451" s="71"/>
      <c r="Q451" s="71"/>
      <c r="R451" s="71">
        <f t="shared" si="79"/>
        <v>676620</v>
      </c>
      <c r="S451" s="71"/>
      <c r="T451" s="71">
        <f t="shared" si="79"/>
        <v>676620</v>
      </c>
      <c r="U451" s="69"/>
      <c r="V451" s="37"/>
      <c r="W451" s="22"/>
    </row>
    <row r="452" spans="1:23" ht="25.5" outlineLevel="2">
      <c r="A452" s="9" t="s">
        <v>672</v>
      </c>
      <c r="B452" s="35" t="s">
        <v>436</v>
      </c>
      <c r="C452" s="35" t="s">
        <v>507</v>
      </c>
      <c r="D452" s="35" t="s">
        <v>441</v>
      </c>
      <c r="E452" s="35" t="s">
        <v>771</v>
      </c>
      <c r="F452" s="35" t="s">
        <v>673</v>
      </c>
      <c r="G452" s="36"/>
      <c r="H452" s="36"/>
      <c r="I452" s="36"/>
      <c r="J452" s="18"/>
      <c r="K452" s="18"/>
      <c r="L452" s="58"/>
      <c r="M452" s="92"/>
      <c r="N452" s="71"/>
      <c r="O452" s="71"/>
      <c r="P452" s="71"/>
      <c r="Q452" s="71"/>
      <c r="R452" s="71">
        <v>676620</v>
      </c>
      <c r="S452" s="71"/>
      <c r="T452" s="71">
        <f>J452+I452+H452+G452+K452+L452+M452+N452+O452+P452+Q452+R452+S452</f>
        <v>676620</v>
      </c>
      <c r="U452" s="69"/>
      <c r="V452" s="37"/>
      <c r="W452" s="22"/>
    </row>
    <row r="453" spans="1:23" ht="15" outlineLevel="3">
      <c r="A453" s="9" t="s">
        <v>664</v>
      </c>
      <c r="B453" s="35" t="s">
        <v>436</v>
      </c>
      <c r="C453" s="35" t="s">
        <v>507</v>
      </c>
      <c r="D453" s="35" t="s">
        <v>441</v>
      </c>
      <c r="E453" s="35" t="s">
        <v>665</v>
      </c>
      <c r="F453" s="35"/>
      <c r="G453" s="36"/>
      <c r="H453" s="36"/>
      <c r="I453" s="36"/>
      <c r="J453" s="18"/>
      <c r="K453" s="18"/>
      <c r="L453" s="58"/>
      <c r="M453" s="92"/>
      <c r="N453" s="71"/>
      <c r="O453" s="71"/>
      <c r="P453" s="71"/>
      <c r="Q453" s="71"/>
      <c r="R453" s="71"/>
      <c r="S453" s="71"/>
      <c r="T453" s="71">
        <f aca="true" t="shared" si="80" ref="T453:W454">T454</f>
        <v>171000</v>
      </c>
      <c r="U453" s="69">
        <f t="shared" si="80"/>
        <v>171000</v>
      </c>
      <c r="V453" s="37">
        <f t="shared" si="80"/>
        <v>172200</v>
      </c>
      <c r="W453" s="22">
        <f t="shared" si="80"/>
        <v>172200</v>
      </c>
    </row>
    <row r="454" spans="1:23" ht="51" outlineLevel="4">
      <c r="A454" s="9" t="s">
        <v>666</v>
      </c>
      <c r="B454" s="35" t="s">
        <v>436</v>
      </c>
      <c r="C454" s="35" t="s">
        <v>507</v>
      </c>
      <c r="D454" s="35" t="s">
        <v>441</v>
      </c>
      <c r="E454" s="35" t="s">
        <v>667</v>
      </c>
      <c r="F454" s="35"/>
      <c r="G454" s="36"/>
      <c r="H454" s="36"/>
      <c r="I454" s="36"/>
      <c r="J454" s="18"/>
      <c r="K454" s="18"/>
      <c r="L454" s="58"/>
      <c r="M454" s="92"/>
      <c r="N454" s="71"/>
      <c r="O454" s="71"/>
      <c r="P454" s="71"/>
      <c r="Q454" s="71"/>
      <c r="R454" s="71"/>
      <c r="S454" s="71"/>
      <c r="T454" s="71">
        <f t="shared" si="80"/>
        <v>171000</v>
      </c>
      <c r="U454" s="69">
        <f t="shared" si="80"/>
        <v>171000</v>
      </c>
      <c r="V454" s="37">
        <f t="shared" si="80"/>
        <v>172200</v>
      </c>
      <c r="W454" s="22">
        <f t="shared" si="80"/>
        <v>172200</v>
      </c>
    </row>
    <row r="455" spans="1:23" ht="25.5" outlineLevel="4">
      <c r="A455" s="39" t="s">
        <v>406</v>
      </c>
      <c r="B455" s="35" t="s">
        <v>436</v>
      </c>
      <c r="C455" s="35" t="s">
        <v>507</v>
      </c>
      <c r="D455" s="35" t="s">
        <v>441</v>
      </c>
      <c r="E455" s="35" t="s">
        <v>667</v>
      </c>
      <c r="F455" s="35" t="s">
        <v>183</v>
      </c>
      <c r="G455" s="36"/>
      <c r="H455" s="36"/>
      <c r="I455" s="36"/>
      <c r="J455" s="18"/>
      <c r="K455" s="18"/>
      <c r="L455" s="58"/>
      <c r="M455" s="92"/>
      <c r="N455" s="71"/>
      <c r="O455" s="71"/>
      <c r="P455" s="71"/>
      <c r="Q455" s="71"/>
      <c r="R455" s="71"/>
      <c r="S455" s="71"/>
      <c r="T455" s="71">
        <f>T456</f>
        <v>171000</v>
      </c>
      <c r="U455" s="69">
        <f>U457</f>
        <v>171000</v>
      </c>
      <c r="V455" s="37">
        <f>V457</f>
        <v>172200</v>
      </c>
      <c r="W455" s="22">
        <f>W457</f>
        <v>172200</v>
      </c>
    </row>
    <row r="456" spans="1:23" ht="38.25" outlineLevel="4">
      <c r="A456" s="39" t="s">
        <v>39</v>
      </c>
      <c r="B456" s="35" t="s">
        <v>436</v>
      </c>
      <c r="C456" s="35" t="s">
        <v>507</v>
      </c>
      <c r="D456" s="35" t="s">
        <v>441</v>
      </c>
      <c r="E456" s="35" t="s">
        <v>667</v>
      </c>
      <c r="F456" s="35" t="s">
        <v>40</v>
      </c>
      <c r="G456" s="36"/>
      <c r="H456" s="36"/>
      <c r="I456" s="36"/>
      <c r="J456" s="18"/>
      <c r="K456" s="18"/>
      <c r="L456" s="58"/>
      <c r="M456" s="92"/>
      <c r="N456" s="71"/>
      <c r="O456" s="71"/>
      <c r="P456" s="71"/>
      <c r="Q456" s="71"/>
      <c r="R456" s="71"/>
      <c r="S456" s="71"/>
      <c r="T456" s="71">
        <f>T457</f>
        <v>171000</v>
      </c>
      <c r="U456" s="69"/>
      <c r="V456" s="37"/>
      <c r="W456" s="22"/>
    </row>
    <row r="457" spans="1:23" ht="25.5" outlineLevel="6">
      <c r="A457" s="9" t="s">
        <v>668</v>
      </c>
      <c r="B457" s="35" t="s">
        <v>436</v>
      </c>
      <c r="C457" s="35" t="s">
        <v>507</v>
      </c>
      <c r="D457" s="35" t="s">
        <v>441</v>
      </c>
      <c r="E457" s="35" t="s">
        <v>667</v>
      </c>
      <c r="F457" s="35" t="s">
        <v>669</v>
      </c>
      <c r="G457" s="36">
        <v>171000</v>
      </c>
      <c r="H457" s="36"/>
      <c r="I457" s="36"/>
      <c r="J457" s="18"/>
      <c r="K457" s="18"/>
      <c r="L457" s="58"/>
      <c r="M457" s="92"/>
      <c r="N457" s="71"/>
      <c r="O457" s="71"/>
      <c r="P457" s="71"/>
      <c r="Q457" s="71"/>
      <c r="R457" s="71"/>
      <c r="S457" s="71"/>
      <c r="T457" s="71">
        <f>J457+I457+H457+G457+K457+L457+M457+N457+O457+P457+Q457+R457+S457</f>
        <v>171000</v>
      </c>
      <c r="U457" s="69">
        <v>171000</v>
      </c>
      <c r="V457" s="37">
        <v>172200</v>
      </c>
      <c r="W457" s="22">
        <v>172200</v>
      </c>
    </row>
    <row r="458" spans="1:23" ht="25.5" outlineLevel="3">
      <c r="A458" s="9" t="s">
        <v>486</v>
      </c>
      <c r="B458" s="35" t="s">
        <v>436</v>
      </c>
      <c r="C458" s="35" t="s">
        <v>507</v>
      </c>
      <c r="D458" s="35" t="s">
        <v>441</v>
      </c>
      <c r="E458" s="35" t="s">
        <v>487</v>
      </c>
      <c r="F458" s="35"/>
      <c r="G458" s="36"/>
      <c r="H458" s="36"/>
      <c r="I458" s="36"/>
      <c r="J458" s="18"/>
      <c r="K458" s="18"/>
      <c r="L458" s="58"/>
      <c r="M458" s="92"/>
      <c r="N458" s="71"/>
      <c r="O458" s="71"/>
      <c r="P458" s="71">
        <f aca="true" t="shared" si="81" ref="P458:W459">P459</f>
        <v>237720</v>
      </c>
      <c r="Q458" s="71"/>
      <c r="R458" s="71">
        <f t="shared" si="81"/>
        <v>48330</v>
      </c>
      <c r="S458" s="71"/>
      <c r="T458" s="71">
        <f t="shared" si="81"/>
        <v>886050</v>
      </c>
      <c r="U458" s="69">
        <f t="shared" si="81"/>
        <v>600000</v>
      </c>
      <c r="V458" s="37">
        <f t="shared" si="81"/>
        <v>700000</v>
      </c>
      <c r="W458" s="22">
        <f t="shared" si="81"/>
        <v>800000</v>
      </c>
    </row>
    <row r="459" spans="1:23" ht="38.25" outlineLevel="5">
      <c r="A459" s="9" t="s">
        <v>670</v>
      </c>
      <c r="B459" s="35" t="s">
        <v>436</v>
      </c>
      <c r="C459" s="35" t="s">
        <v>507</v>
      </c>
      <c r="D459" s="35" t="s">
        <v>441</v>
      </c>
      <c r="E459" s="35" t="s">
        <v>671</v>
      </c>
      <c r="F459" s="35"/>
      <c r="G459" s="36"/>
      <c r="H459" s="36"/>
      <c r="I459" s="36"/>
      <c r="J459" s="18"/>
      <c r="K459" s="18"/>
      <c r="L459" s="58"/>
      <c r="M459" s="92"/>
      <c r="N459" s="71"/>
      <c r="O459" s="71"/>
      <c r="P459" s="71">
        <f t="shared" si="81"/>
        <v>237720</v>
      </c>
      <c r="Q459" s="71"/>
      <c r="R459" s="71">
        <f t="shared" si="81"/>
        <v>48330</v>
      </c>
      <c r="S459" s="71"/>
      <c r="T459" s="71">
        <f t="shared" si="81"/>
        <v>886050</v>
      </c>
      <c r="U459" s="69">
        <f t="shared" si="81"/>
        <v>600000</v>
      </c>
      <c r="V459" s="37">
        <f t="shared" si="81"/>
        <v>700000</v>
      </c>
      <c r="W459" s="22">
        <f t="shared" si="81"/>
        <v>800000</v>
      </c>
    </row>
    <row r="460" spans="1:23" ht="25.5" outlineLevel="5">
      <c r="A460" s="39" t="s">
        <v>406</v>
      </c>
      <c r="B460" s="35" t="s">
        <v>436</v>
      </c>
      <c r="C460" s="35" t="s">
        <v>507</v>
      </c>
      <c r="D460" s="35" t="s">
        <v>441</v>
      </c>
      <c r="E460" s="35" t="s">
        <v>671</v>
      </c>
      <c r="F460" s="35" t="s">
        <v>183</v>
      </c>
      <c r="G460" s="36"/>
      <c r="H460" s="36"/>
      <c r="I460" s="36"/>
      <c r="J460" s="18"/>
      <c r="K460" s="18"/>
      <c r="L460" s="58"/>
      <c r="M460" s="92"/>
      <c r="N460" s="71"/>
      <c r="O460" s="71"/>
      <c r="P460" s="71">
        <f>P462</f>
        <v>237720</v>
      </c>
      <c r="Q460" s="71"/>
      <c r="R460" s="71">
        <f>R461</f>
        <v>48330</v>
      </c>
      <c r="S460" s="71"/>
      <c r="T460" s="71">
        <f>T461</f>
        <v>886050</v>
      </c>
      <c r="U460" s="69">
        <f>U462</f>
        <v>600000</v>
      </c>
      <c r="V460" s="37">
        <f>V462</f>
        <v>700000</v>
      </c>
      <c r="W460" s="22">
        <f>W462</f>
        <v>800000</v>
      </c>
    </row>
    <row r="461" spans="1:23" ht="38.25" outlineLevel="5">
      <c r="A461" s="39" t="s">
        <v>39</v>
      </c>
      <c r="B461" s="35" t="s">
        <v>436</v>
      </c>
      <c r="C461" s="35" t="s">
        <v>507</v>
      </c>
      <c r="D461" s="35" t="s">
        <v>441</v>
      </c>
      <c r="E461" s="35" t="s">
        <v>671</v>
      </c>
      <c r="F461" s="35" t="s">
        <v>40</v>
      </c>
      <c r="G461" s="36"/>
      <c r="H461" s="36"/>
      <c r="I461" s="36"/>
      <c r="J461" s="18"/>
      <c r="K461" s="18"/>
      <c r="L461" s="58"/>
      <c r="M461" s="92"/>
      <c r="N461" s="71"/>
      <c r="O461" s="71"/>
      <c r="P461" s="71"/>
      <c r="Q461" s="71"/>
      <c r="R461" s="71">
        <f>R462</f>
        <v>48330</v>
      </c>
      <c r="S461" s="71"/>
      <c r="T461" s="71">
        <f>T462</f>
        <v>886050</v>
      </c>
      <c r="U461" s="69"/>
      <c r="V461" s="37"/>
      <c r="W461" s="22"/>
    </row>
    <row r="462" spans="1:23" ht="25.5" outlineLevel="6">
      <c r="A462" s="9" t="s">
        <v>672</v>
      </c>
      <c r="B462" s="35" t="s">
        <v>436</v>
      </c>
      <c r="C462" s="35" t="s">
        <v>507</v>
      </c>
      <c r="D462" s="35" t="s">
        <v>441</v>
      </c>
      <c r="E462" s="35" t="s">
        <v>671</v>
      </c>
      <c r="F462" s="35" t="s">
        <v>673</v>
      </c>
      <c r="G462" s="36">
        <v>600000</v>
      </c>
      <c r="H462" s="36"/>
      <c r="I462" s="36"/>
      <c r="J462" s="18"/>
      <c r="K462" s="18"/>
      <c r="L462" s="58"/>
      <c r="M462" s="92"/>
      <c r="N462" s="71"/>
      <c r="O462" s="71"/>
      <c r="P462" s="71">
        <v>237720</v>
      </c>
      <c r="Q462" s="71"/>
      <c r="R462" s="71">
        <v>48330</v>
      </c>
      <c r="S462" s="71"/>
      <c r="T462" s="71">
        <f>J462+I462+H462+G462+K462+L462+M462+N462+O462+P462+Q462+R462+S462</f>
        <v>886050</v>
      </c>
      <c r="U462" s="69">
        <v>600000</v>
      </c>
      <c r="V462" s="37">
        <v>700000</v>
      </c>
      <c r="W462" s="22">
        <v>800000</v>
      </c>
    </row>
    <row r="463" spans="1:23" ht="51" outlineLevel="6">
      <c r="A463" s="9" t="s">
        <v>651</v>
      </c>
      <c r="B463" s="35" t="s">
        <v>436</v>
      </c>
      <c r="C463" s="35" t="s">
        <v>507</v>
      </c>
      <c r="D463" s="35" t="s">
        <v>441</v>
      </c>
      <c r="E463" s="35" t="s">
        <v>652</v>
      </c>
      <c r="F463" s="35"/>
      <c r="G463" s="36"/>
      <c r="H463" s="36"/>
      <c r="I463" s="36"/>
      <c r="J463" s="18"/>
      <c r="K463" s="18"/>
      <c r="L463" s="58"/>
      <c r="M463" s="92"/>
      <c r="N463" s="71"/>
      <c r="O463" s="71"/>
      <c r="P463" s="71"/>
      <c r="Q463" s="71"/>
      <c r="R463" s="71">
        <f aca="true" t="shared" si="82" ref="R463:T466">R464</f>
        <v>4196655</v>
      </c>
      <c r="S463" s="71"/>
      <c r="T463" s="71">
        <f t="shared" si="82"/>
        <v>4196655</v>
      </c>
      <c r="U463" s="69"/>
      <c r="V463" s="37"/>
      <c r="W463" s="22"/>
    </row>
    <row r="464" spans="1:23" ht="90.75" customHeight="1" outlineLevel="6">
      <c r="A464" s="9" t="s">
        <v>770</v>
      </c>
      <c r="B464" s="35" t="s">
        <v>436</v>
      </c>
      <c r="C464" s="35" t="s">
        <v>507</v>
      </c>
      <c r="D464" s="35" t="s">
        <v>441</v>
      </c>
      <c r="E464" s="35" t="s">
        <v>772</v>
      </c>
      <c r="F464" s="35"/>
      <c r="G464" s="36"/>
      <c r="H464" s="36"/>
      <c r="I464" s="36"/>
      <c r="J464" s="18"/>
      <c r="K464" s="18"/>
      <c r="L464" s="58"/>
      <c r="M464" s="92"/>
      <c r="N464" s="71"/>
      <c r="O464" s="71"/>
      <c r="P464" s="71"/>
      <c r="Q464" s="71"/>
      <c r="R464" s="71">
        <f t="shared" si="82"/>
        <v>4196655</v>
      </c>
      <c r="S464" s="71"/>
      <c r="T464" s="71">
        <f t="shared" si="82"/>
        <v>4196655</v>
      </c>
      <c r="U464" s="69"/>
      <c r="V464" s="37"/>
      <c r="W464" s="22"/>
    </row>
    <row r="465" spans="1:23" ht="27" customHeight="1" outlineLevel="6">
      <c r="A465" s="39" t="s">
        <v>406</v>
      </c>
      <c r="B465" s="35" t="s">
        <v>436</v>
      </c>
      <c r="C465" s="35" t="s">
        <v>507</v>
      </c>
      <c r="D465" s="35" t="s">
        <v>441</v>
      </c>
      <c r="E465" s="35" t="s">
        <v>772</v>
      </c>
      <c r="F465" s="35" t="s">
        <v>183</v>
      </c>
      <c r="G465" s="36"/>
      <c r="H465" s="36"/>
      <c r="I465" s="36"/>
      <c r="J465" s="18"/>
      <c r="K465" s="18"/>
      <c r="L465" s="58"/>
      <c r="M465" s="92"/>
      <c r="N465" s="71"/>
      <c r="O465" s="71"/>
      <c r="P465" s="71"/>
      <c r="Q465" s="71"/>
      <c r="R465" s="71">
        <f t="shared" si="82"/>
        <v>4196655</v>
      </c>
      <c r="S465" s="71"/>
      <c r="T465" s="71">
        <f t="shared" si="82"/>
        <v>4196655</v>
      </c>
      <c r="U465" s="69"/>
      <c r="V465" s="37"/>
      <c r="W465" s="22"/>
    </row>
    <row r="466" spans="1:23" ht="40.5" customHeight="1" outlineLevel="6">
      <c r="A466" s="39" t="s">
        <v>39</v>
      </c>
      <c r="B466" s="35" t="s">
        <v>436</v>
      </c>
      <c r="C466" s="35" t="s">
        <v>507</v>
      </c>
      <c r="D466" s="35" t="s">
        <v>441</v>
      </c>
      <c r="E466" s="35" t="s">
        <v>772</v>
      </c>
      <c r="F466" s="35" t="s">
        <v>40</v>
      </c>
      <c r="G466" s="36"/>
      <c r="H466" s="36"/>
      <c r="I466" s="36"/>
      <c r="J466" s="18"/>
      <c r="K466" s="18"/>
      <c r="L466" s="58"/>
      <c r="M466" s="92"/>
      <c r="N466" s="71"/>
      <c r="O466" s="71"/>
      <c r="P466" s="71"/>
      <c r="Q466" s="71"/>
      <c r="R466" s="71">
        <f t="shared" si="82"/>
        <v>4196655</v>
      </c>
      <c r="S466" s="71"/>
      <c r="T466" s="71">
        <f t="shared" si="82"/>
        <v>4196655</v>
      </c>
      <c r="U466" s="69"/>
      <c r="V466" s="37"/>
      <c r="W466" s="22"/>
    </row>
    <row r="467" spans="1:23" ht="30" customHeight="1" outlineLevel="6">
      <c r="A467" s="9" t="s">
        <v>672</v>
      </c>
      <c r="B467" s="35" t="s">
        <v>436</v>
      </c>
      <c r="C467" s="35" t="s">
        <v>507</v>
      </c>
      <c r="D467" s="35" t="s">
        <v>441</v>
      </c>
      <c r="E467" s="35" t="s">
        <v>772</v>
      </c>
      <c r="F467" s="35" t="s">
        <v>673</v>
      </c>
      <c r="G467" s="36"/>
      <c r="H467" s="36"/>
      <c r="I467" s="36"/>
      <c r="J467" s="18"/>
      <c r="K467" s="18"/>
      <c r="L467" s="58"/>
      <c r="M467" s="92"/>
      <c r="N467" s="71"/>
      <c r="O467" s="71"/>
      <c r="P467" s="71"/>
      <c r="Q467" s="71"/>
      <c r="R467" s="71">
        <v>4196655</v>
      </c>
      <c r="S467" s="71"/>
      <c r="T467" s="71">
        <f>J467+I467+H467+G467+K467+L467+M467+N467+O467+P467+Q467+R467+S467</f>
        <v>4196655</v>
      </c>
      <c r="U467" s="69"/>
      <c r="V467" s="37"/>
      <c r="W467" s="22"/>
    </row>
    <row r="468" spans="1:23" ht="82.5" customHeight="1" outlineLevel="6">
      <c r="A468" s="132" t="s">
        <v>774</v>
      </c>
      <c r="B468" s="35" t="s">
        <v>436</v>
      </c>
      <c r="C468" s="35" t="s">
        <v>507</v>
      </c>
      <c r="D468" s="35" t="s">
        <v>441</v>
      </c>
      <c r="E468" s="35" t="s">
        <v>775</v>
      </c>
      <c r="F468" s="35"/>
      <c r="G468" s="36"/>
      <c r="H468" s="36"/>
      <c r="I468" s="36"/>
      <c r="J468" s="18"/>
      <c r="K468" s="18"/>
      <c r="L468" s="58"/>
      <c r="M468" s="92"/>
      <c r="N468" s="71"/>
      <c r="O468" s="71"/>
      <c r="P468" s="71"/>
      <c r="Q468" s="71"/>
      <c r="R468" s="71"/>
      <c r="S468" s="71">
        <f aca="true" t="shared" si="83" ref="S468:T470">S469</f>
        <v>886050</v>
      </c>
      <c r="T468" s="71">
        <f t="shared" si="83"/>
        <v>886050</v>
      </c>
      <c r="U468" s="69"/>
      <c r="V468" s="37"/>
      <c r="W468" s="22"/>
    </row>
    <row r="469" spans="1:23" ht="30" customHeight="1" outlineLevel="6">
      <c r="A469" s="39" t="s">
        <v>406</v>
      </c>
      <c r="B469" s="35" t="s">
        <v>436</v>
      </c>
      <c r="C469" s="35" t="s">
        <v>507</v>
      </c>
      <c r="D469" s="35" t="s">
        <v>441</v>
      </c>
      <c r="E469" s="35" t="s">
        <v>775</v>
      </c>
      <c r="F469" s="35" t="s">
        <v>183</v>
      </c>
      <c r="G469" s="36"/>
      <c r="H469" s="36"/>
      <c r="I469" s="36"/>
      <c r="J469" s="18"/>
      <c r="K469" s="18"/>
      <c r="L469" s="58"/>
      <c r="M469" s="92"/>
      <c r="N469" s="71"/>
      <c r="O469" s="71"/>
      <c r="P469" s="71"/>
      <c r="Q469" s="71"/>
      <c r="R469" s="71"/>
      <c r="S469" s="71">
        <f t="shared" si="83"/>
        <v>886050</v>
      </c>
      <c r="T469" s="71">
        <f t="shared" si="83"/>
        <v>886050</v>
      </c>
      <c r="U469" s="69"/>
      <c r="V469" s="37"/>
      <c r="W469" s="22"/>
    </row>
    <row r="470" spans="1:23" ht="30" customHeight="1" outlineLevel="6">
      <c r="A470" s="39" t="s">
        <v>39</v>
      </c>
      <c r="B470" s="35" t="s">
        <v>436</v>
      </c>
      <c r="C470" s="35" t="s">
        <v>507</v>
      </c>
      <c r="D470" s="35" t="s">
        <v>441</v>
      </c>
      <c r="E470" s="35" t="s">
        <v>775</v>
      </c>
      <c r="F470" s="35" t="s">
        <v>40</v>
      </c>
      <c r="G470" s="36"/>
      <c r="H470" s="36"/>
      <c r="I470" s="36"/>
      <c r="J470" s="18"/>
      <c r="K470" s="18"/>
      <c r="L470" s="58"/>
      <c r="M470" s="92"/>
      <c r="N470" s="71"/>
      <c r="O470" s="71"/>
      <c r="P470" s="71"/>
      <c r="Q470" s="71"/>
      <c r="R470" s="71"/>
      <c r="S470" s="71">
        <f t="shared" si="83"/>
        <v>886050</v>
      </c>
      <c r="T470" s="71">
        <f t="shared" si="83"/>
        <v>886050</v>
      </c>
      <c r="U470" s="69"/>
      <c r="V470" s="37"/>
      <c r="W470" s="22"/>
    </row>
    <row r="471" spans="1:23" ht="30" customHeight="1" outlineLevel="6">
      <c r="A471" s="9" t="s">
        <v>672</v>
      </c>
      <c r="B471" s="35" t="s">
        <v>436</v>
      </c>
      <c r="C471" s="35" t="s">
        <v>507</v>
      </c>
      <c r="D471" s="35" t="s">
        <v>441</v>
      </c>
      <c r="E471" s="35" t="s">
        <v>775</v>
      </c>
      <c r="F471" s="35" t="s">
        <v>673</v>
      </c>
      <c r="G471" s="36"/>
      <c r="H471" s="36"/>
      <c r="I471" s="36"/>
      <c r="J471" s="18"/>
      <c r="K471" s="18"/>
      <c r="L471" s="58"/>
      <c r="M471" s="92"/>
      <c r="N471" s="71"/>
      <c r="O471" s="71"/>
      <c r="P471" s="71"/>
      <c r="Q471" s="71"/>
      <c r="R471" s="71"/>
      <c r="S471" s="71">
        <v>886050</v>
      </c>
      <c r="T471" s="71">
        <f>J471+I471+H471+G471+K471+L471+M471+N471+O471+P471+Q471+R471+S471</f>
        <v>886050</v>
      </c>
      <c r="U471" s="69"/>
      <c r="V471" s="37"/>
      <c r="W471" s="22"/>
    </row>
    <row r="472" spans="1:23" ht="15" outlineLevel="2">
      <c r="A472" s="9" t="s">
        <v>674</v>
      </c>
      <c r="B472" s="35" t="s">
        <v>436</v>
      </c>
      <c r="C472" s="35" t="s">
        <v>507</v>
      </c>
      <c r="D472" s="35" t="s">
        <v>459</v>
      </c>
      <c r="E472" s="35"/>
      <c r="F472" s="35"/>
      <c r="G472" s="36"/>
      <c r="H472" s="36"/>
      <c r="I472" s="36"/>
      <c r="J472" s="18"/>
      <c r="K472" s="18">
        <f aca="true" t="shared" si="84" ref="K472:W472">K473+K491</f>
        <v>0</v>
      </c>
      <c r="L472" s="58">
        <f t="shared" si="84"/>
        <v>6779666.88</v>
      </c>
      <c r="M472" s="92"/>
      <c r="N472" s="71"/>
      <c r="O472" s="71">
        <f>O473+O491</f>
        <v>-170000</v>
      </c>
      <c r="P472" s="71"/>
      <c r="Q472" s="71"/>
      <c r="R472" s="71"/>
      <c r="S472" s="71"/>
      <c r="T472" s="71">
        <f t="shared" si="84"/>
        <v>34010266.879999995</v>
      </c>
      <c r="U472" s="69">
        <f t="shared" si="84"/>
        <v>27400600</v>
      </c>
      <c r="V472" s="37">
        <f t="shared" si="84"/>
        <v>34216000</v>
      </c>
      <c r="W472" s="22">
        <f t="shared" si="84"/>
        <v>40503000</v>
      </c>
    </row>
    <row r="473" spans="1:23" ht="15" outlineLevel="3">
      <c r="A473" s="9" t="s">
        <v>664</v>
      </c>
      <c r="B473" s="35" t="s">
        <v>436</v>
      </c>
      <c r="C473" s="35" t="s">
        <v>507</v>
      </c>
      <c r="D473" s="35" t="s">
        <v>459</v>
      </c>
      <c r="E473" s="35" t="s">
        <v>665</v>
      </c>
      <c r="F473" s="35"/>
      <c r="G473" s="36"/>
      <c r="H473" s="36"/>
      <c r="I473" s="36"/>
      <c r="J473" s="18"/>
      <c r="K473" s="18">
        <f>K474+K479</f>
        <v>0</v>
      </c>
      <c r="L473" s="58">
        <f>L474+L479</f>
        <v>6779666.88</v>
      </c>
      <c r="M473" s="92"/>
      <c r="N473" s="71"/>
      <c r="O473" s="71">
        <f>O474+O479</f>
        <v>-170000</v>
      </c>
      <c r="P473" s="71"/>
      <c r="Q473" s="71"/>
      <c r="R473" s="71"/>
      <c r="S473" s="71"/>
      <c r="T473" s="71">
        <f>T474+T479</f>
        <v>16747166.879999999</v>
      </c>
      <c r="U473" s="70">
        <f>U474+U479+U487</f>
        <v>10137500</v>
      </c>
      <c r="V473" s="18">
        <f>V474+V479+V487</f>
        <v>14599600</v>
      </c>
      <c r="W473" s="19">
        <f>W474+W479+W487</f>
        <v>14633000</v>
      </c>
    </row>
    <row r="474" spans="1:23" ht="38.25" outlineLevel="4">
      <c r="A474" s="9" t="s">
        <v>675</v>
      </c>
      <c r="B474" s="35" t="s">
        <v>436</v>
      </c>
      <c r="C474" s="35" t="s">
        <v>507</v>
      </c>
      <c r="D474" s="35" t="s">
        <v>459</v>
      </c>
      <c r="E474" s="35" t="s">
        <v>676</v>
      </c>
      <c r="F474" s="35"/>
      <c r="G474" s="36"/>
      <c r="H474" s="36"/>
      <c r="I474" s="36"/>
      <c r="J474" s="18"/>
      <c r="K474" s="18"/>
      <c r="L474" s="58"/>
      <c r="M474" s="92"/>
      <c r="N474" s="71"/>
      <c r="O474" s="71">
        <f aca="true" t="shared" si="85" ref="O474:W475">O475</f>
        <v>-170000</v>
      </c>
      <c r="P474" s="71"/>
      <c r="Q474" s="71"/>
      <c r="R474" s="71"/>
      <c r="S474" s="71"/>
      <c r="T474" s="71">
        <f t="shared" si="85"/>
        <v>465500</v>
      </c>
      <c r="U474" s="69">
        <f t="shared" si="85"/>
        <v>635500</v>
      </c>
      <c r="V474" s="37">
        <f t="shared" si="85"/>
        <v>667300</v>
      </c>
      <c r="W474" s="22">
        <f t="shared" si="85"/>
        <v>700700</v>
      </c>
    </row>
    <row r="475" spans="1:23" ht="51" outlineLevel="5">
      <c r="A475" s="9" t="s">
        <v>677</v>
      </c>
      <c r="B475" s="35" t="s">
        <v>436</v>
      </c>
      <c r="C475" s="35" t="s">
        <v>507</v>
      </c>
      <c r="D475" s="35" t="s">
        <v>459</v>
      </c>
      <c r="E475" s="35" t="s">
        <v>678</v>
      </c>
      <c r="F475" s="35"/>
      <c r="G475" s="36"/>
      <c r="H475" s="36"/>
      <c r="I475" s="36"/>
      <c r="J475" s="18"/>
      <c r="K475" s="18"/>
      <c r="L475" s="58"/>
      <c r="M475" s="92"/>
      <c r="N475" s="71"/>
      <c r="O475" s="71">
        <f t="shared" si="85"/>
        <v>-170000</v>
      </c>
      <c r="P475" s="71"/>
      <c r="Q475" s="71"/>
      <c r="R475" s="71"/>
      <c r="S475" s="71"/>
      <c r="T475" s="71">
        <f t="shared" si="85"/>
        <v>465500</v>
      </c>
      <c r="U475" s="69">
        <f t="shared" si="85"/>
        <v>635500</v>
      </c>
      <c r="V475" s="37">
        <f t="shared" si="85"/>
        <v>667300</v>
      </c>
      <c r="W475" s="22">
        <f t="shared" si="85"/>
        <v>700700</v>
      </c>
    </row>
    <row r="476" spans="1:23" ht="25.5" outlineLevel="5">
      <c r="A476" s="39" t="s">
        <v>406</v>
      </c>
      <c r="B476" s="35" t="s">
        <v>436</v>
      </c>
      <c r="C476" s="35" t="s">
        <v>507</v>
      </c>
      <c r="D476" s="35" t="s">
        <v>459</v>
      </c>
      <c r="E476" s="35" t="s">
        <v>678</v>
      </c>
      <c r="F476" s="35" t="s">
        <v>183</v>
      </c>
      <c r="G476" s="36"/>
      <c r="H476" s="36"/>
      <c r="I476" s="36"/>
      <c r="J476" s="18"/>
      <c r="K476" s="18"/>
      <c r="L476" s="58"/>
      <c r="M476" s="92"/>
      <c r="N476" s="71"/>
      <c r="O476" s="71">
        <f>O478</f>
        <v>-170000</v>
      </c>
      <c r="P476" s="71"/>
      <c r="Q476" s="71"/>
      <c r="R476" s="71"/>
      <c r="S476" s="71"/>
      <c r="T476" s="71">
        <f>T477</f>
        <v>465500</v>
      </c>
      <c r="U476" s="69">
        <f>U478</f>
        <v>635500</v>
      </c>
      <c r="V476" s="37">
        <f>V478</f>
        <v>667300</v>
      </c>
      <c r="W476" s="22">
        <f>W478</f>
        <v>700700</v>
      </c>
    </row>
    <row r="477" spans="1:23" ht="25.5" outlineLevel="5">
      <c r="A477" s="39" t="s">
        <v>38</v>
      </c>
      <c r="B477" s="35" t="s">
        <v>436</v>
      </c>
      <c r="C477" s="35" t="s">
        <v>507</v>
      </c>
      <c r="D477" s="35" t="s">
        <v>459</v>
      </c>
      <c r="E477" s="35" t="s">
        <v>678</v>
      </c>
      <c r="F477" s="35" t="s">
        <v>571</v>
      </c>
      <c r="G477" s="36"/>
      <c r="H477" s="36"/>
      <c r="I477" s="36"/>
      <c r="J477" s="18"/>
      <c r="K477" s="18"/>
      <c r="L477" s="58"/>
      <c r="M477" s="92"/>
      <c r="N477" s="71"/>
      <c r="O477" s="71"/>
      <c r="P477" s="71"/>
      <c r="Q477" s="71"/>
      <c r="R477" s="71"/>
      <c r="S477" s="71"/>
      <c r="T477" s="71">
        <f>T478</f>
        <v>465500</v>
      </c>
      <c r="U477" s="69"/>
      <c r="V477" s="37"/>
      <c r="W477" s="22"/>
    </row>
    <row r="478" spans="1:23" ht="38.25" outlineLevel="6">
      <c r="A478" s="9" t="s">
        <v>679</v>
      </c>
      <c r="B478" s="35" t="s">
        <v>436</v>
      </c>
      <c r="C478" s="35" t="s">
        <v>507</v>
      </c>
      <c r="D478" s="35" t="s">
        <v>459</v>
      </c>
      <c r="E478" s="35" t="s">
        <v>678</v>
      </c>
      <c r="F478" s="35" t="s">
        <v>680</v>
      </c>
      <c r="G478" s="36">
        <v>635500</v>
      </c>
      <c r="H478" s="36"/>
      <c r="I478" s="36"/>
      <c r="J478" s="18"/>
      <c r="K478" s="18"/>
      <c r="L478" s="58"/>
      <c r="M478" s="92"/>
      <c r="N478" s="71"/>
      <c r="O478" s="71">
        <v>-170000</v>
      </c>
      <c r="P478" s="71"/>
      <c r="Q478" s="71"/>
      <c r="R478" s="71"/>
      <c r="S478" s="71"/>
      <c r="T478" s="71">
        <f>J478+I478+H478+G478+K478+L478+M478+N478+O478+P478+Q478+R478+S478</f>
        <v>465500</v>
      </c>
      <c r="U478" s="69">
        <v>635500</v>
      </c>
      <c r="V478" s="37">
        <v>667300</v>
      </c>
      <c r="W478" s="22">
        <v>700700</v>
      </c>
    </row>
    <row r="479" spans="1:23" ht="76.5" outlineLevel="4">
      <c r="A479" s="9" t="s">
        <v>681</v>
      </c>
      <c r="B479" s="35" t="s">
        <v>436</v>
      </c>
      <c r="C479" s="35" t="s">
        <v>507</v>
      </c>
      <c r="D479" s="35" t="s">
        <v>459</v>
      </c>
      <c r="E479" s="35" t="s">
        <v>682</v>
      </c>
      <c r="F479" s="35"/>
      <c r="G479" s="36"/>
      <c r="H479" s="36"/>
      <c r="I479" s="36"/>
      <c r="J479" s="18"/>
      <c r="K479" s="18">
        <f>K480+K487</f>
        <v>0</v>
      </c>
      <c r="L479" s="58">
        <f>L480+L487</f>
        <v>6779666.88</v>
      </c>
      <c r="M479" s="92"/>
      <c r="N479" s="71"/>
      <c r="O479" s="71"/>
      <c r="P479" s="71"/>
      <c r="Q479" s="71"/>
      <c r="R479" s="71"/>
      <c r="S479" s="71"/>
      <c r="T479" s="71">
        <f>T480+T487</f>
        <v>16281666.879999999</v>
      </c>
      <c r="U479" s="70">
        <f aca="true" t="shared" si="86" ref="U479:W480">U480</f>
        <v>9502000</v>
      </c>
      <c r="V479" s="18">
        <f t="shared" si="86"/>
        <v>0</v>
      </c>
      <c r="W479" s="19">
        <f t="shared" si="86"/>
        <v>0</v>
      </c>
    </row>
    <row r="480" spans="1:23" ht="76.5" outlineLevel="5">
      <c r="A480" s="9" t="s">
        <v>683</v>
      </c>
      <c r="B480" s="35" t="s">
        <v>436</v>
      </c>
      <c r="C480" s="35" t="s">
        <v>507</v>
      </c>
      <c r="D480" s="35" t="s">
        <v>459</v>
      </c>
      <c r="E480" s="35" t="s">
        <v>684</v>
      </c>
      <c r="F480" s="35"/>
      <c r="G480" s="36"/>
      <c r="H480" s="36"/>
      <c r="I480" s="36"/>
      <c r="J480" s="18"/>
      <c r="K480" s="18">
        <f>K481</f>
        <v>-9502000</v>
      </c>
      <c r="L480" s="58">
        <f>L481</f>
        <v>6779666.88</v>
      </c>
      <c r="M480" s="92"/>
      <c r="N480" s="71"/>
      <c r="O480" s="71"/>
      <c r="P480" s="71"/>
      <c r="Q480" s="71"/>
      <c r="R480" s="71"/>
      <c r="S480" s="71"/>
      <c r="T480" s="71">
        <f>T481</f>
        <v>6779666.88</v>
      </c>
      <c r="U480" s="69">
        <f t="shared" si="86"/>
        <v>9502000</v>
      </c>
      <c r="V480" s="37">
        <f t="shared" si="86"/>
        <v>0</v>
      </c>
      <c r="W480" s="22">
        <f t="shared" si="86"/>
        <v>0</v>
      </c>
    </row>
    <row r="481" spans="1:23" ht="25.5" outlineLevel="5">
      <c r="A481" s="39" t="s">
        <v>406</v>
      </c>
      <c r="B481" s="35" t="s">
        <v>436</v>
      </c>
      <c r="C481" s="35" t="s">
        <v>507</v>
      </c>
      <c r="D481" s="35" t="s">
        <v>459</v>
      </c>
      <c r="E481" s="35" t="s">
        <v>684</v>
      </c>
      <c r="F481" s="35" t="s">
        <v>183</v>
      </c>
      <c r="G481" s="36"/>
      <c r="H481" s="36"/>
      <c r="I481" s="36"/>
      <c r="J481" s="18">
        <f>J483</f>
        <v>0</v>
      </c>
      <c r="K481" s="18">
        <f>K483</f>
        <v>-9502000</v>
      </c>
      <c r="L481" s="58">
        <f>L483</f>
        <v>6779666.88</v>
      </c>
      <c r="M481" s="92"/>
      <c r="N481" s="71"/>
      <c r="O481" s="71"/>
      <c r="P481" s="71"/>
      <c r="Q481" s="71"/>
      <c r="R481" s="71"/>
      <c r="S481" s="71"/>
      <c r="T481" s="71">
        <f>T482</f>
        <v>6779666.88</v>
      </c>
      <c r="U481" s="69">
        <f>U483</f>
        <v>9502000</v>
      </c>
      <c r="V481" s="37">
        <f>V483</f>
        <v>0</v>
      </c>
      <c r="W481" s="22">
        <f>W483</f>
        <v>0</v>
      </c>
    </row>
    <row r="482" spans="1:23" ht="38.25" outlineLevel="5">
      <c r="A482" s="39" t="s">
        <v>39</v>
      </c>
      <c r="B482" s="35" t="s">
        <v>436</v>
      </c>
      <c r="C482" s="35" t="s">
        <v>507</v>
      </c>
      <c r="D482" s="35" t="s">
        <v>459</v>
      </c>
      <c r="E482" s="35" t="s">
        <v>684</v>
      </c>
      <c r="F482" s="35" t="s">
        <v>40</v>
      </c>
      <c r="G482" s="36"/>
      <c r="H482" s="36"/>
      <c r="I482" s="36"/>
      <c r="J482" s="18"/>
      <c r="K482" s="18"/>
      <c r="L482" s="58"/>
      <c r="M482" s="92"/>
      <c r="N482" s="71"/>
      <c r="O482" s="71"/>
      <c r="P482" s="71"/>
      <c r="Q482" s="71"/>
      <c r="R482" s="71"/>
      <c r="S482" s="71"/>
      <c r="T482" s="71">
        <f>T483</f>
        <v>6779666.88</v>
      </c>
      <c r="U482" s="69"/>
      <c r="V482" s="37"/>
      <c r="W482" s="22"/>
    </row>
    <row r="483" spans="1:23" ht="25.5" outlineLevel="6">
      <c r="A483" s="9" t="s">
        <v>668</v>
      </c>
      <c r="B483" s="35" t="s">
        <v>436</v>
      </c>
      <c r="C483" s="35" t="s">
        <v>507</v>
      </c>
      <c r="D483" s="35" t="s">
        <v>459</v>
      </c>
      <c r="E483" s="35" t="s">
        <v>684</v>
      </c>
      <c r="F483" s="35" t="s">
        <v>669</v>
      </c>
      <c r="G483" s="36">
        <v>0</v>
      </c>
      <c r="H483" s="36">
        <v>0</v>
      </c>
      <c r="I483" s="36">
        <v>9502000</v>
      </c>
      <c r="J483" s="18">
        <v>0</v>
      </c>
      <c r="K483" s="18">
        <v>-9502000</v>
      </c>
      <c r="L483" s="58">
        <v>6779666.88</v>
      </c>
      <c r="M483" s="92"/>
      <c r="N483" s="71"/>
      <c r="O483" s="71"/>
      <c r="P483" s="71"/>
      <c r="Q483" s="71"/>
      <c r="R483" s="71"/>
      <c r="S483" s="71"/>
      <c r="T483" s="71">
        <f>J483+I483+H483+G483+K483+L483+M483+N483+O483+P483+Q483+R483+S483</f>
        <v>6779666.88</v>
      </c>
      <c r="U483" s="69">
        <v>9502000</v>
      </c>
      <c r="V483" s="37">
        <v>0</v>
      </c>
      <c r="W483" s="22">
        <v>0</v>
      </c>
    </row>
    <row r="484" spans="1:23" ht="102" hidden="1" outlineLevel="6">
      <c r="A484" s="9" t="s">
        <v>423</v>
      </c>
      <c r="B484" s="35" t="s">
        <v>436</v>
      </c>
      <c r="C484" s="35" t="s">
        <v>507</v>
      </c>
      <c r="D484" s="35" t="s">
        <v>459</v>
      </c>
      <c r="E484" s="35" t="s">
        <v>420</v>
      </c>
      <c r="F484" s="35"/>
      <c r="G484" s="36"/>
      <c r="H484" s="36"/>
      <c r="I484" s="36"/>
      <c r="J484" s="18"/>
      <c r="K484" s="18"/>
      <c r="L484" s="58"/>
      <c r="M484" s="92"/>
      <c r="N484" s="71"/>
      <c r="O484" s="71"/>
      <c r="P484" s="71"/>
      <c r="Q484" s="71"/>
      <c r="R484" s="71"/>
      <c r="S484" s="71"/>
      <c r="T484" s="71"/>
      <c r="U484" s="69"/>
      <c r="V484" s="37"/>
      <c r="W484" s="22"/>
    </row>
    <row r="485" spans="1:23" ht="25.5" hidden="1" outlineLevel="6">
      <c r="A485" s="39" t="s">
        <v>406</v>
      </c>
      <c r="B485" s="35" t="s">
        <v>436</v>
      </c>
      <c r="C485" s="35" t="s">
        <v>507</v>
      </c>
      <c r="D485" s="35" t="s">
        <v>459</v>
      </c>
      <c r="E485" s="35" t="s">
        <v>420</v>
      </c>
      <c r="F485" s="35" t="s">
        <v>183</v>
      </c>
      <c r="G485" s="36"/>
      <c r="H485" s="36"/>
      <c r="I485" s="36"/>
      <c r="J485" s="18"/>
      <c r="K485" s="18"/>
      <c r="L485" s="58"/>
      <c r="M485" s="92"/>
      <c r="N485" s="71"/>
      <c r="O485" s="71"/>
      <c r="P485" s="71"/>
      <c r="Q485" s="71"/>
      <c r="R485" s="71"/>
      <c r="S485" s="71"/>
      <c r="T485" s="71">
        <f>T486</f>
        <v>0</v>
      </c>
      <c r="U485" s="69"/>
      <c r="V485" s="37"/>
      <c r="W485" s="22"/>
    </row>
    <row r="486" spans="1:23" ht="25.5" hidden="1" outlineLevel="6">
      <c r="A486" s="9" t="s">
        <v>18</v>
      </c>
      <c r="B486" s="35" t="s">
        <v>436</v>
      </c>
      <c r="C486" s="35" t="s">
        <v>507</v>
      </c>
      <c r="D486" s="35" t="s">
        <v>459</v>
      </c>
      <c r="E486" s="35" t="s">
        <v>420</v>
      </c>
      <c r="F486" s="35" t="s">
        <v>669</v>
      </c>
      <c r="G486" s="36">
        <v>9502000</v>
      </c>
      <c r="H486" s="36"/>
      <c r="I486" s="36">
        <v>-9502000</v>
      </c>
      <c r="J486" s="18"/>
      <c r="K486" s="18"/>
      <c r="L486" s="58"/>
      <c r="M486" s="92"/>
      <c r="N486" s="71"/>
      <c r="O486" s="71"/>
      <c r="P486" s="71"/>
      <c r="Q486" s="71"/>
      <c r="R486" s="71"/>
      <c r="S486" s="71"/>
      <c r="T486" s="71">
        <f>J486+I486+H486+G486</f>
        <v>0</v>
      </c>
      <c r="U486" s="69"/>
      <c r="V486" s="37"/>
      <c r="W486" s="22"/>
    </row>
    <row r="487" spans="1:23" ht="81.75" customHeight="1" outlineLevel="6">
      <c r="A487" s="9" t="s">
        <v>144</v>
      </c>
      <c r="B487" s="35" t="s">
        <v>436</v>
      </c>
      <c r="C487" s="35" t="s">
        <v>507</v>
      </c>
      <c r="D487" s="35" t="s">
        <v>459</v>
      </c>
      <c r="E487" s="35" t="s">
        <v>139</v>
      </c>
      <c r="F487" s="35"/>
      <c r="G487" s="36"/>
      <c r="H487" s="36"/>
      <c r="I487" s="36"/>
      <c r="J487" s="18"/>
      <c r="K487" s="18">
        <f>K488</f>
        <v>9502000</v>
      </c>
      <c r="L487" s="58"/>
      <c r="M487" s="92"/>
      <c r="N487" s="71"/>
      <c r="O487" s="71"/>
      <c r="P487" s="71"/>
      <c r="Q487" s="71"/>
      <c r="R487" s="71"/>
      <c r="S487" s="71"/>
      <c r="T487" s="71">
        <f>T488</f>
        <v>9502000</v>
      </c>
      <c r="U487" s="69"/>
      <c r="V487" s="18">
        <f>V488</f>
        <v>13932300</v>
      </c>
      <c r="W487" s="19">
        <f>W488</f>
        <v>13932300</v>
      </c>
    </row>
    <row r="488" spans="1:23" ht="24" customHeight="1" outlineLevel="6">
      <c r="A488" s="39" t="s">
        <v>406</v>
      </c>
      <c r="B488" s="35" t="s">
        <v>436</v>
      </c>
      <c r="C488" s="35" t="s">
        <v>507</v>
      </c>
      <c r="D488" s="35" t="s">
        <v>459</v>
      </c>
      <c r="E488" s="35" t="s">
        <v>139</v>
      </c>
      <c r="F488" s="35" t="s">
        <v>183</v>
      </c>
      <c r="G488" s="36"/>
      <c r="H488" s="36"/>
      <c r="I488" s="36"/>
      <c r="J488" s="18"/>
      <c r="K488" s="18">
        <f>K490</f>
        <v>9502000</v>
      </c>
      <c r="L488" s="58"/>
      <c r="M488" s="92"/>
      <c r="N488" s="71"/>
      <c r="O488" s="71"/>
      <c r="P488" s="71"/>
      <c r="Q488" s="71"/>
      <c r="R488" s="71"/>
      <c r="S488" s="71"/>
      <c r="T488" s="71">
        <f>T489</f>
        <v>9502000</v>
      </c>
      <c r="U488" s="69"/>
      <c r="V488" s="18">
        <f>V490</f>
        <v>13932300</v>
      </c>
      <c r="W488" s="19">
        <f>W490</f>
        <v>13932300</v>
      </c>
    </row>
    <row r="489" spans="1:23" ht="24" customHeight="1" outlineLevel="6">
      <c r="A489" s="39" t="s">
        <v>39</v>
      </c>
      <c r="B489" s="35" t="s">
        <v>436</v>
      </c>
      <c r="C489" s="35" t="s">
        <v>507</v>
      </c>
      <c r="D489" s="35" t="s">
        <v>459</v>
      </c>
      <c r="E489" s="35" t="s">
        <v>139</v>
      </c>
      <c r="F489" s="35" t="s">
        <v>40</v>
      </c>
      <c r="G489" s="36"/>
      <c r="H489" s="36"/>
      <c r="I489" s="36"/>
      <c r="J489" s="18"/>
      <c r="K489" s="18"/>
      <c r="L489" s="58"/>
      <c r="M489" s="92"/>
      <c r="N489" s="71"/>
      <c r="O489" s="71"/>
      <c r="P489" s="71"/>
      <c r="Q489" s="71"/>
      <c r="R489" s="71"/>
      <c r="S489" s="71"/>
      <c r="T489" s="71">
        <f>T490</f>
        <v>9502000</v>
      </c>
      <c r="U489" s="69"/>
      <c r="V489" s="18"/>
      <c r="W489" s="19"/>
    </row>
    <row r="490" spans="1:23" ht="25.5" outlineLevel="6">
      <c r="A490" s="9" t="s">
        <v>668</v>
      </c>
      <c r="B490" s="35" t="s">
        <v>436</v>
      </c>
      <c r="C490" s="35" t="s">
        <v>507</v>
      </c>
      <c r="D490" s="35" t="s">
        <v>459</v>
      </c>
      <c r="E490" s="35" t="s">
        <v>139</v>
      </c>
      <c r="F490" s="35" t="s">
        <v>669</v>
      </c>
      <c r="G490" s="36"/>
      <c r="H490" s="36"/>
      <c r="I490" s="36"/>
      <c r="J490" s="18"/>
      <c r="K490" s="18">
        <v>9502000</v>
      </c>
      <c r="L490" s="58"/>
      <c r="M490" s="92"/>
      <c r="N490" s="71"/>
      <c r="O490" s="71"/>
      <c r="P490" s="71"/>
      <c r="Q490" s="71"/>
      <c r="R490" s="71"/>
      <c r="S490" s="71"/>
      <c r="T490" s="71">
        <f>J490+I490+H490+G490+K490+L490+M490+N490+O490+P490+Q490+R490+S490</f>
        <v>9502000</v>
      </c>
      <c r="U490" s="69"/>
      <c r="V490" s="37">
        <v>13932300</v>
      </c>
      <c r="W490" s="22">
        <v>13932300</v>
      </c>
    </row>
    <row r="491" spans="1:23" ht="25.5" outlineLevel="3">
      <c r="A491" s="9" t="s">
        <v>685</v>
      </c>
      <c r="B491" s="35" t="s">
        <v>436</v>
      </c>
      <c r="C491" s="35" t="s">
        <v>507</v>
      </c>
      <c r="D491" s="35" t="s">
        <v>459</v>
      </c>
      <c r="E491" s="35" t="s">
        <v>686</v>
      </c>
      <c r="F491" s="35"/>
      <c r="G491" s="36"/>
      <c r="H491" s="36"/>
      <c r="I491" s="36"/>
      <c r="J491" s="18"/>
      <c r="K491" s="18"/>
      <c r="L491" s="58"/>
      <c r="M491" s="92"/>
      <c r="N491" s="71"/>
      <c r="O491" s="71"/>
      <c r="P491" s="71"/>
      <c r="Q491" s="71"/>
      <c r="R491" s="71"/>
      <c r="S491" s="71"/>
      <c r="T491" s="71">
        <f>T492</f>
        <v>17263100</v>
      </c>
      <c r="U491" s="69">
        <f>U492</f>
        <v>17263100</v>
      </c>
      <c r="V491" s="37">
        <f>V492</f>
        <v>19616400</v>
      </c>
      <c r="W491" s="22">
        <f>W492</f>
        <v>25870000</v>
      </c>
    </row>
    <row r="492" spans="1:23" ht="89.25" outlineLevel="4">
      <c r="A492" s="9" t="s">
        <v>687</v>
      </c>
      <c r="B492" s="35" t="s">
        <v>436</v>
      </c>
      <c r="C492" s="35" t="s">
        <v>507</v>
      </c>
      <c r="D492" s="35" t="s">
        <v>459</v>
      </c>
      <c r="E492" s="35" t="s">
        <v>688</v>
      </c>
      <c r="F492" s="35"/>
      <c r="G492" s="36"/>
      <c r="H492" s="36"/>
      <c r="I492" s="36"/>
      <c r="J492" s="18"/>
      <c r="K492" s="18"/>
      <c r="L492" s="58"/>
      <c r="M492" s="92"/>
      <c r="N492" s="71"/>
      <c r="O492" s="71"/>
      <c r="P492" s="71"/>
      <c r="Q492" s="71"/>
      <c r="R492" s="71"/>
      <c r="S492" s="71"/>
      <c r="T492" s="71">
        <f>T493+T495</f>
        <v>17263100</v>
      </c>
      <c r="U492" s="69">
        <f>U493+U495</f>
        <v>17263100</v>
      </c>
      <c r="V492" s="37">
        <f>V493+V495</f>
        <v>19616400</v>
      </c>
      <c r="W492" s="22">
        <f>W493+W495</f>
        <v>25870000</v>
      </c>
    </row>
    <row r="493" spans="1:23" ht="25.5" outlineLevel="4">
      <c r="A493" s="39" t="s">
        <v>401</v>
      </c>
      <c r="B493" s="35" t="s">
        <v>436</v>
      </c>
      <c r="C493" s="35" t="s">
        <v>507</v>
      </c>
      <c r="D493" s="35" t="s">
        <v>459</v>
      </c>
      <c r="E493" s="35" t="s">
        <v>688</v>
      </c>
      <c r="F493" s="35" t="s">
        <v>179</v>
      </c>
      <c r="G493" s="36"/>
      <c r="H493" s="36"/>
      <c r="I493" s="36"/>
      <c r="J493" s="18"/>
      <c r="K493" s="18"/>
      <c r="L493" s="58"/>
      <c r="M493" s="92"/>
      <c r="N493" s="71"/>
      <c r="O493" s="71"/>
      <c r="P493" s="71"/>
      <c r="Q493" s="71"/>
      <c r="R493" s="71"/>
      <c r="S493" s="71"/>
      <c r="T493" s="71">
        <f>T494</f>
        <v>1760000</v>
      </c>
      <c r="U493" s="69">
        <f>U494</f>
        <v>1760000</v>
      </c>
      <c r="V493" s="37">
        <f>V494</f>
        <v>0</v>
      </c>
      <c r="W493" s="22">
        <f>W494</f>
        <v>0</v>
      </c>
    </row>
    <row r="494" spans="1:23" ht="25.5" outlineLevel="6">
      <c r="A494" s="9" t="s">
        <v>528</v>
      </c>
      <c r="B494" s="35" t="s">
        <v>436</v>
      </c>
      <c r="C494" s="35" t="s">
        <v>507</v>
      </c>
      <c r="D494" s="35" t="s">
        <v>459</v>
      </c>
      <c r="E494" s="35" t="s">
        <v>688</v>
      </c>
      <c r="F494" s="35" t="s">
        <v>529</v>
      </c>
      <c r="G494" s="36"/>
      <c r="H494" s="36"/>
      <c r="I494" s="36">
        <v>1760000</v>
      </c>
      <c r="J494" s="18"/>
      <c r="K494" s="18"/>
      <c r="L494" s="58"/>
      <c r="M494" s="92"/>
      <c r="N494" s="71"/>
      <c r="O494" s="71"/>
      <c r="P494" s="71"/>
      <c r="Q494" s="71"/>
      <c r="R494" s="71"/>
      <c r="S494" s="71"/>
      <c r="T494" s="71">
        <f>J494+I494+H494+G494+K494+L494+M494+N494+O494+P494+Q494+R494+S494</f>
        <v>1760000</v>
      </c>
      <c r="U494" s="69">
        <v>1760000</v>
      </c>
      <c r="V494" s="37">
        <v>0</v>
      </c>
      <c r="W494" s="22">
        <v>0</v>
      </c>
    </row>
    <row r="495" spans="1:23" ht="25.5" outlineLevel="6">
      <c r="A495" s="39" t="s">
        <v>406</v>
      </c>
      <c r="B495" s="35" t="s">
        <v>436</v>
      </c>
      <c r="C495" s="35" t="s">
        <v>507</v>
      </c>
      <c r="D495" s="35" t="s">
        <v>459</v>
      </c>
      <c r="E495" s="35" t="s">
        <v>688</v>
      </c>
      <c r="F495" s="35" t="s">
        <v>183</v>
      </c>
      <c r="G495" s="36"/>
      <c r="H495" s="36"/>
      <c r="I495" s="36"/>
      <c r="J495" s="18"/>
      <c r="K495" s="18"/>
      <c r="L495" s="58"/>
      <c r="M495" s="92"/>
      <c r="N495" s="71"/>
      <c r="O495" s="71"/>
      <c r="P495" s="71"/>
      <c r="Q495" s="71"/>
      <c r="R495" s="71"/>
      <c r="S495" s="71"/>
      <c r="T495" s="71">
        <f>T496</f>
        <v>15503100</v>
      </c>
      <c r="U495" s="69">
        <f>U497</f>
        <v>15503100</v>
      </c>
      <c r="V495" s="37">
        <f>V497</f>
        <v>19616400</v>
      </c>
      <c r="W495" s="22">
        <f>W497</f>
        <v>25870000</v>
      </c>
    </row>
    <row r="496" spans="1:23" ht="25.5" outlineLevel="6">
      <c r="A496" s="39" t="s">
        <v>38</v>
      </c>
      <c r="B496" s="35" t="s">
        <v>436</v>
      </c>
      <c r="C496" s="35" t="s">
        <v>507</v>
      </c>
      <c r="D496" s="35" t="s">
        <v>459</v>
      </c>
      <c r="E496" s="35" t="s">
        <v>688</v>
      </c>
      <c r="F496" s="35" t="s">
        <v>571</v>
      </c>
      <c r="G496" s="36"/>
      <c r="H496" s="36"/>
      <c r="I496" s="36"/>
      <c r="J496" s="18"/>
      <c r="K496" s="18"/>
      <c r="L496" s="58"/>
      <c r="M496" s="92"/>
      <c r="N496" s="71"/>
      <c r="O496" s="71"/>
      <c r="P496" s="71"/>
      <c r="Q496" s="71"/>
      <c r="R496" s="71"/>
      <c r="S496" s="71"/>
      <c r="T496" s="71">
        <f>T497</f>
        <v>15503100</v>
      </c>
      <c r="U496" s="69"/>
      <c r="V496" s="37"/>
      <c r="W496" s="22"/>
    </row>
    <row r="497" spans="1:23" ht="38.25" outlineLevel="6">
      <c r="A497" s="9" t="s">
        <v>679</v>
      </c>
      <c r="B497" s="35" t="s">
        <v>436</v>
      </c>
      <c r="C497" s="35" t="s">
        <v>507</v>
      </c>
      <c r="D497" s="35" t="s">
        <v>459</v>
      </c>
      <c r="E497" s="35" t="s">
        <v>688</v>
      </c>
      <c r="F497" s="35" t="s">
        <v>680</v>
      </c>
      <c r="G497" s="36">
        <v>17263100</v>
      </c>
      <c r="H497" s="36"/>
      <c r="I497" s="36">
        <v>-1760000</v>
      </c>
      <c r="J497" s="18"/>
      <c r="K497" s="18"/>
      <c r="L497" s="58"/>
      <c r="M497" s="92"/>
      <c r="N497" s="71"/>
      <c r="O497" s="71"/>
      <c r="P497" s="71"/>
      <c r="Q497" s="71"/>
      <c r="R497" s="71"/>
      <c r="S497" s="71"/>
      <c r="T497" s="71">
        <f>J497+I497+H497+G497+K497+L497+M497+N497+O497+P497+Q497+R497+S497</f>
        <v>15503100</v>
      </c>
      <c r="U497" s="69">
        <v>15503100</v>
      </c>
      <c r="V497" s="37">
        <v>19616400</v>
      </c>
      <c r="W497" s="22">
        <v>25870000</v>
      </c>
    </row>
    <row r="498" spans="1:23" ht="25.5" outlineLevel="2">
      <c r="A498" s="9" t="s">
        <v>689</v>
      </c>
      <c r="B498" s="35" t="s">
        <v>436</v>
      </c>
      <c r="C498" s="35" t="s">
        <v>507</v>
      </c>
      <c r="D498" s="35" t="s">
        <v>471</v>
      </c>
      <c r="E498" s="35"/>
      <c r="F498" s="35"/>
      <c r="G498" s="36"/>
      <c r="H498" s="36"/>
      <c r="I498" s="36"/>
      <c r="J498" s="18">
        <f>J506</f>
        <v>0</v>
      </c>
      <c r="K498" s="18"/>
      <c r="L498" s="58"/>
      <c r="M498" s="92"/>
      <c r="N498" s="71"/>
      <c r="O498" s="71"/>
      <c r="P498" s="71"/>
      <c r="Q498" s="71">
        <f>Q506+Q499</f>
        <v>121984</v>
      </c>
      <c r="R498" s="71"/>
      <c r="S498" s="71"/>
      <c r="T498" s="71">
        <f>T506+T499</f>
        <v>2417984</v>
      </c>
      <c r="U498" s="69">
        <f>U506</f>
        <v>2312900</v>
      </c>
      <c r="V498" s="37">
        <f>V506</f>
        <v>2296000</v>
      </c>
      <c r="W498" s="22">
        <f>W506</f>
        <v>2296000</v>
      </c>
    </row>
    <row r="499" spans="1:23" ht="63.75" outlineLevel="2">
      <c r="A499" s="9" t="s">
        <v>442</v>
      </c>
      <c r="B499" s="35" t="s">
        <v>436</v>
      </c>
      <c r="C499" s="35" t="s">
        <v>507</v>
      </c>
      <c r="D499" s="35" t="s">
        <v>471</v>
      </c>
      <c r="E499" s="35" t="s">
        <v>443</v>
      </c>
      <c r="F499" s="35"/>
      <c r="G499" s="36"/>
      <c r="H499" s="36"/>
      <c r="I499" s="36"/>
      <c r="J499" s="18"/>
      <c r="K499" s="18"/>
      <c r="L499" s="58"/>
      <c r="M499" s="92"/>
      <c r="N499" s="71"/>
      <c r="O499" s="71"/>
      <c r="P499" s="71"/>
      <c r="Q499" s="71">
        <f aca="true" t="shared" si="87" ref="Q499:T502">Q500</f>
        <v>121984</v>
      </c>
      <c r="R499" s="71"/>
      <c r="S499" s="71"/>
      <c r="T499" s="71">
        <f t="shared" si="87"/>
        <v>121984</v>
      </c>
      <c r="U499" s="69"/>
      <c r="V499" s="37"/>
      <c r="W499" s="22"/>
    </row>
    <row r="500" spans="1:23" ht="15" outlineLevel="2">
      <c r="A500" s="9" t="s">
        <v>444</v>
      </c>
      <c r="B500" s="35" t="s">
        <v>436</v>
      </c>
      <c r="C500" s="35" t="s">
        <v>507</v>
      </c>
      <c r="D500" s="35" t="s">
        <v>471</v>
      </c>
      <c r="E500" s="35" t="s">
        <v>445</v>
      </c>
      <c r="F500" s="35"/>
      <c r="G500" s="36"/>
      <c r="H500" s="36"/>
      <c r="I500" s="36"/>
      <c r="J500" s="18"/>
      <c r="K500" s="18"/>
      <c r="L500" s="58"/>
      <c r="M500" s="92"/>
      <c r="N500" s="71"/>
      <c r="O500" s="71"/>
      <c r="P500" s="71"/>
      <c r="Q500" s="71">
        <f t="shared" si="87"/>
        <v>121984</v>
      </c>
      <c r="R500" s="71"/>
      <c r="S500" s="71"/>
      <c r="T500" s="71">
        <f t="shared" si="87"/>
        <v>121984</v>
      </c>
      <c r="U500" s="69"/>
      <c r="V500" s="37"/>
      <c r="W500" s="22"/>
    </row>
    <row r="501" spans="1:23" ht="25.5" outlineLevel="2">
      <c r="A501" s="9" t="s">
        <v>460</v>
      </c>
      <c r="B501" s="35" t="s">
        <v>436</v>
      </c>
      <c r="C501" s="35" t="s">
        <v>507</v>
      </c>
      <c r="D501" s="35" t="s">
        <v>471</v>
      </c>
      <c r="E501" s="35" t="s">
        <v>461</v>
      </c>
      <c r="F501" s="35"/>
      <c r="G501" s="36"/>
      <c r="H501" s="36"/>
      <c r="I501" s="36"/>
      <c r="J501" s="18"/>
      <c r="K501" s="18"/>
      <c r="L501" s="58"/>
      <c r="M501" s="92"/>
      <c r="N501" s="71"/>
      <c r="O501" s="71"/>
      <c r="P501" s="71"/>
      <c r="Q501" s="71">
        <f t="shared" si="87"/>
        <v>121984</v>
      </c>
      <c r="R501" s="71"/>
      <c r="S501" s="71"/>
      <c r="T501" s="71">
        <f t="shared" si="87"/>
        <v>121984</v>
      </c>
      <c r="U501" s="69"/>
      <c r="V501" s="37"/>
      <c r="W501" s="22"/>
    </row>
    <row r="502" spans="1:23" ht="51" outlineLevel="2">
      <c r="A502" s="38" t="s">
        <v>400</v>
      </c>
      <c r="B502" s="35" t="s">
        <v>436</v>
      </c>
      <c r="C502" s="35" t="s">
        <v>507</v>
      </c>
      <c r="D502" s="35" t="s">
        <v>471</v>
      </c>
      <c r="E502" s="35" t="s">
        <v>461</v>
      </c>
      <c r="F502" s="35" t="s">
        <v>178</v>
      </c>
      <c r="G502" s="36"/>
      <c r="H502" s="36"/>
      <c r="I502" s="36"/>
      <c r="J502" s="18"/>
      <c r="K502" s="18"/>
      <c r="L502" s="58"/>
      <c r="M502" s="92"/>
      <c r="N502" s="71"/>
      <c r="O502" s="71"/>
      <c r="P502" s="71"/>
      <c r="Q502" s="71">
        <f t="shared" si="87"/>
        <v>121984</v>
      </c>
      <c r="R502" s="71"/>
      <c r="S502" s="71"/>
      <c r="T502" s="71">
        <f t="shared" si="87"/>
        <v>121984</v>
      </c>
      <c r="U502" s="69"/>
      <c r="V502" s="37"/>
      <c r="W502" s="22"/>
    </row>
    <row r="503" spans="1:23" ht="25.5" outlineLevel="2">
      <c r="A503" s="38" t="s">
        <v>160</v>
      </c>
      <c r="B503" s="35" t="s">
        <v>436</v>
      </c>
      <c r="C503" s="35" t="s">
        <v>507</v>
      </c>
      <c r="D503" s="35" t="s">
        <v>471</v>
      </c>
      <c r="E503" s="35" t="s">
        <v>461</v>
      </c>
      <c r="F503" s="35" t="s">
        <v>158</v>
      </c>
      <c r="G503" s="36"/>
      <c r="H503" s="36"/>
      <c r="I503" s="36"/>
      <c r="J503" s="18"/>
      <c r="K503" s="18"/>
      <c r="L503" s="58"/>
      <c r="M503" s="92"/>
      <c r="N503" s="71"/>
      <c r="O503" s="71"/>
      <c r="P503" s="71"/>
      <c r="Q503" s="71">
        <f>Q504+Q505</f>
        <v>121984</v>
      </c>
      <c r="R503" s="71"/>
      <c r="S503" s="71"/>
      <c r="T503" s="71">
        <f>T504+T505</f>
        <v>121984</v>
      </c>
      <c r="U503" s="69"/>
      <c r="V503" s="37"/>
      <c r="W503" s="22"/>
    </row>
    <row r="504" spans="1:23" ht="25.5" outlineLevel="2">
      <c r="A504" s="9" t="s">
        <v>446</v>
      </c>
      <c r="B504" s="35" t="s">
        <v>436</v>
      </c>
      <c r="C504" s="35" t="s">
        <v>507</v>
      </c>
      <c r="D504" s="35" t="s">
        <v>471</v>
      </c>
      <c r="E504" s="35" t="s">
        <v>461</v>
      </c>
      <c r="F504" s="35" t="s">
        <v>447</v>
      </c>
      <c r="G504" s="36"/>
      <c r="H504" s="36"/>
      <c r="I504" s="36"/>
      <c r="J504" s="18"/>
      <c r="K504" s="18"/>
      <c r="L504" s="58"/>
      <c r="M504" s="92"/>
      <c r="N504" s="71"/>
      <c r="O504" s="71"/>
      <c r="P504" s="71"/>
      <c r="Q504" s="71">
        <v>28294</v>
      </c>
      <c r="R504" s="71"/>
      <c r="S504" s="71"/>
      <c r="T504" s="71">
        <f>J504+I504+H504+G504+K504+L504+M504+N504+O504+P504+Q504+R504+S504</f>
        <v>28294</v>
      </c>
      <c r="U504" s="69"/>
      <c r="V504" s="37"/>
      <c r="W504" s="22"/>
    </row>
    <row r="505" spans="1:23" ht="25.5" outlineLevel="2">
      <c r="A505" s="9" t="s">
        <v>448</v>
      </c>
      <c r="B505" s="35" t="s">
        <v>436</v>
      </c>
      <c r="C505" s="35" t="s">
        <v>507</v>
      </c>
      <c r="D505" s="35" t="s">
        <v>471</v>
      </c>
      <c r="E505" s="35" t="s">
        <v>461</v>
      </c>
      <c r="F505" s="35" t="s">
        <v>449</v>
      </c>
      <c r="G505" s="36"/>
      <c r="H505" s="36"/>
      <c r="I505" s="36"/>
      <c r="J505" s="18"/>
      <c r="K505" s="18"/>
      <c r="L505" s="58"/>
      <c r="M505" s="92"/>
      <c r="N505" s="71"/>
      <c r="O505" s="71"/>
      <c r="P505" s="71"/>
      <c r="Q505" s="71">
        <v>93690</v>
      </c>
      <c r="R505" s="71"/>
      <c r="S505" s="71"/>
      <c r="T505" s="71">
        <f>J505+I505+H505+G505+K505+L505+M505+N505+O505+P505+Q505+R505+S505</f>
        <v>93690</v>
      </c>
      <c r="U505" s="69"/>
      <c r="V505" s="37"/>
      <c r="W505" s="22"/>
    </row>
    <row r="506" spans="1:23" ht="15" outlineLevel="3">
      <c r="A506" s="9" t="s">
        <v>478</v>
      </c>
      <c r="B506" s="35" t="s">
        <v>436</v>
      </c>
      <c r="C506" s="35" t="s">
        <v>507</v>
      </c>
      <c r="D506" s="35" t="s">
        <v>471</v>
      </c>
      <c r="E506" s="35" t="s">
        <v>479</v>
      </c>
      <c r="F506" s="35"/>
      <c r="G506" s="36"/>
      <c r="H506" s="36"/>
      <c r="I506" s="36"/>
      <c r="J506" s="18">
        <f>J507</f>
        <v>0</v>
      </c>
      <c r="K506" s="18"/>
      <c r="L506" s="58"/>
      <c r="M506" s="92"/>
      <c r="N506" s="71"/>
      <c r="O506" s="71"/>
      <c r="P506" s="71"/>
      <c r="Q506" s="71"/>
      <c r="R506" s="71"/>
      <c r="S506" s="134">
        <f>S507</f>
        <v>0</v>
      </c>
      <c r="T506" s="71">
        <f>T507</f>
        <v>2296000</v>
      </c>
      <c r="U506" s="69">
        <f>U507</f>
        <v>2312900</v>
      </c>
      <c r="V506" s="37">
        <f>V507</f>
        <v>2296000</v>
      </c>
      <c r="W506" s="22">
        <f>W507</f>
        <v>2296000</v>
      </c>
    </row>
    <row r="507" spans="1:23" ht="127.5" outlineLevel="4">
      <c r="A507" s="9" t="s">
        <v>480</v>
      </c>
      <c r="B507" s="35" t="s">
        <v>436</v>
      </c>
      <c r="C507" s="35" t="s">
        <v>507</v>
      </c>
      <c r="D507" s="35" t="s">
        <v>471</v>
      </c>
      <c r="E507" s="35" t="s">
        <v>481</v>
      </c>
      <c r="F507" s="35"/>
      <c r="G507" s="36"/>
      <c r="H507" s="36"/>
      <c r="I507" s="36"/>
      <c r="J507" s="18">
        <f>J508+J515</f>
        <v>0</v>
      </c>
      <c r="K507" s="18"/>
      <c r="L507" s="58"/>
      <c r="M507" s="92"/>
      <c r="N507" s="71"/>
      <c r="O507" s="71"/>
      <c r="P507" s="71"/>
      <c r="Q507" s="71"/>
      <c r="R507" s="71"/>
      <c r="S507" s="134">
        <f>S508+S515</f>
        <v>0</v>
      </c>
      <c r="T507" s="71">
        <f>T508+T515</f>
        <v>2296000</v>
      </c>
      <c r="U507" s="69">
        <f>U508+U515</f>
        <v>2312900</v>
      </c>
      <c r="V507" s="37">
        <f>V508+V515</f>
        <v>2296000</v>
      </c>
      <c r="W507" s="22">
        <f>W508+W515</f>
        <v>2296000</v>
      </c>
    </row>
    <row r="508" spans="1:23" ht="38.25" outlineLevel="5">
      <c r="A508" s="9" t="s">
        <v>690</v>
      </c>
      <c r="B508" s="35" t="s">
        <v>436</v>
      </c>
      <c r="C508" s="35" t="s">
        <v>507</v>
      </c>
      <c r="D508" s="35" t="s">
        <v>471</v>
      </c>
      <c r="E508" s="35" t="s">
        <v>691</v>
      </c>
      <c r="F508" s="35"/>
      <c r="G508" s="36"/>
      <c r="H508" s="36"/>
      <c r="I508" s="36"/>
      <c r="J508" s="18">
        <f>J509+J512</f>
        <v>0</v>
      </c>
      <c r="K508" s="18"/>
      <c r="L508" s="58"/>
      <c r="M508" s="92"/>
      <c r="N508" s="71"/>
      <c r="O508" s="71"/>
      <c r="P508" s="71"/>
      <c r="Q508" s="71"/>
      <c r="R508" s="71"/>
      <c r="S508" s="134">
        <f>S509+S512</f>
        <v>0</v>
      </c>
      <c r="T508" s="71">
        <f>T509+T512</f>
        <v>861000</v>
      </c>
      <c r="U508" s="69">
        <f>U509+U512</f>
        <v>877900</v>
      </c>
      <c r="V508" s="37">
        <f>V509+V512</f>
        <v>861000</v>
      </c>
      <c r="W508" s="22">
        <f>W509+W512</f>
        <v>861000</v>
      </c>
    </row>
    <row r="509" spans="1:23" ht="51" outlineLevel="5">
      <c r="A509" s="38" t="s">
        <v>400</v>
      </c>
      <c r="B509" s="35" t="s">
        <v>436</v>
      </c>
      <c r="C509" s="35" t="s">
        <v>507</v>
      </c>
      <c r="D509" s="35" t="s">
        <v>471</v>
      </c>
      <c r="E509" s="35" t="s">
        <v>691</v>
      </c>
      <c r="F509" s="35" t="s">
        <v>178</v>
      </c>
      <c r="G509" s="36"/>
      <c r="H509" s="36"/>
      <c r="I509" s="36"/>
      <c r="J509" s="18"/>
      <c r="K509" s="18"/>
      <c r="L509" s="58"/>
      <c r="M509" s="92"/>
      <c r="N509" s="71"/>
      <c r="O509" s="71"/>
      <c r="P509" s="71"/>
      <c r="Q509" s="71"/>
      <c r="R509" s="71"/>
      <c r="S509" s="71">
        <f aca="true" t="shared" si="88" ref="S509:W510">S510</f>
        <v>-4561.95</v>
      </c>
      <c r="T509" s="71">
        <f t="shared" si="88"/>
        <v>839538.05</v>
      </c>
      <c r="U509" s="71">
        <f t="shared" si="88"/>
        <v>844100</v>
      </c>
      <c r="V509" s="19">
        <f t="shared" si="88"/>
        <v>844100</v>
      </c>
      <c r="W509" s="19">
        <f t="shared" si="88"/>
        <v>844100</v>
      </c>
    </row>
    <row r="510" spans="1:23" ht="25.5" outlineLevel="5">
      <c r="A510" s="38" t="s">
        <v>160</v>
      </c>
      <c r="B510" s="35" t="s">
        <v>436</v>
      </c>
      <c r="C510" s="35" t="s">
        <v>507</v>
      </c>
      <c r="D510" s="35" t="s">
        <v>471</v>
      </c>
      <c r="E510" s="35" t="s">
        <v>691</v>
      </c>
      <c r="F510" s="35" t="s">
        <v>158</v>
      </c>
      <c r="G510" s="36"/>
      <c r="H510" s="36"/>
      <c r="I510" s="36"/>
      <c r="J510" s="18"/>
      <c r="K510" s="18"/>
      <c r="L510" s="58"/>
      <c r="M510" s="92"/>
      <c r="N510" s="71"/>
      <c r="O510" s="71"/>
      <c r="P510" s="71"/>
      <c r="Q510" s="71"/>
      <c r="R510" s="71"/>
      <c r="S510" s="71">
        <f t="shared" si="88"/>
        <v>-4561.95</v>
      </c>
      <c r="T510" s="71">
        <f t="shared" si="88"/>
        <v>839538.05</v>
      </c>
      <c r="U510" s="71">
        <f t="shared" si="88"/>
        <v>844100</v>
      </c>
      <c r="V510" s="19">
        <f t="shared" si="88"/>
        <v>844100</v>
      </c>
      <c r="W510" s="19">
        <f t="shared" si="88"/>
        <v>844100</v>
      </c>
    </row>
    <row r="511" spans="1:23" ht="25.5" outlineLevel="6">
      <c r="A511" s="9" t="s">
        <v>446</v>
      </c>
      <c r="B511" s="35" t="s">
        <v>436</v>
      </c>
      <c r="C511" s="35" t="s">
        <v>507</v>
      </c>
      <c r="D511" s="35" t="s">
        <v>471</v>
      </c>
      <c r="E511" s="35" t="s">
        <v>691</v>
      </c>
      <c r="F511" s="35" t="s">
        <v>447</v>
      </c>
      <c r="G511" s="36">
        <v>844100</v>
      </c>
      <c r="H511" s="36"/>
      <c r="I511" s="36"/>
      <c r="J511" s="18"/>
      <c r="K511" s="18"/>
      <c r="L511" s="58"/>
      <c r="M511" s="92"/>
      <c r="N511" s="71"/>
      <c r="O511" s="71"/>
      <c r="P511" s="71"/>
      <c r="Q511" s="71"/>
      <c r="R511" s="71"/>
      <c r="S511" s="71">
        <v>-4561.95</v>
      </c>
      <c r="T511" s="71">
        <f>J511+I511+H511+G511+K511+L511+M511+N511+O511+P511+Q511+R511+S511</f>
        <v>839538.05</v>
      </c>
      <c r="U511" s="69">
        <v>844100</v>
      </c>
      <c r="V511" s="37">
        <v>844100</v>
      </c>
      <c r="W511" s="22">
        <v>844100</v>
      </c>
    </row>
    <row r="512" spans="1:23" ht="25.5" outlineLevel="6">
      <c r="A512" s="39" t="s">
        <v>401</v>
      </c>
      <c r="B512" s="35" t="s">
        <v>436</v>
      </c>
      <c r="C512" s="35" t="s">
        <v>507</v>
      </c>
      <c r="D512" s="35" t="s">
        <v>471</v>
      </c>
      <c r="E512" s="35" t="s">
        <v>691</v>
      </c>
      <c r="F512" s="35" t="s">
        <v>179</v>
      </c>
      <c r="G512" s="36"/>
      <c r="H512" s="36"/>
      <c r="I512" s="36"/>
      <c r="J512" s="18">
        <f>J513+J514</f>
        <v>0</v>
      </c>
      <c r="K512" s="18"/>
      <c r="L512" s="58"/>
      <c r="M512" s="92"/>
      <c r="N512" s="71"/>
      <c r="O512" s="71"/>
      <c r="P512" s="71"/>
      <c r="Q512" s="71"/>
      <c r="R512" s="71"/>
      <c r="S512" s="71">
        <f>S513+S514</f>
        <v>4561.95</v>
      </c>
      <c r="T512" s="71">
        <f>T513+T514</f>
        <v>21461.95</v>
      </c>
      <c r="U512" s="69">
        <f>U513+U514</f>
        <v>33800</v>
      </c>
      <c r="V512" s="37">
        <f>V513+V514</f>
        <v>16900</v>
      </c>
      <c r="W512" s="22">
        <f>W513+W514</f>
        <v>16900</v>
      </c>
    </row>
    <row r="513" spans="1:23" ht="25.5" outlineLevel="6">
      <c r="A513" s="39" t="s">
        <v>402</v>
      </c>
      <c r="B513" s="35" t="s">
        <v>436</v>
      </c>
      <c r="C513" s="35" t="s">
        <v>507</v>
      </c>
      <c r="D513" s="35" t="s">
        <v>471</v>
      </c>
      <c r="E513" s="35" t="s">
        <v>691</v>
      </c>
      <c r="F513" s="35" t="s">
        <v>529</v>
      </c>
      <c r="G513" s="36"/>
      <c r="H513" s="36"/>
      <c r="I513" s="36"/>
      <c r="J513" s="18">
        <v>16900</v>
      </c>
      <c r="K513" s="18"/>
      <c r="L513" s="58"/>
      <c r="M513" s="92"/>
      <c r="N513" s="71"/>
      <c r="O513" s="71"/>
      <c r="P513" s="71"/>
      <c r="Q513" s="71"/>
      <c r="R513" s="71"/>
      <c r="S513" s="71">
        <v>4561.95</v>
      </c>
      <c r="T513" s="71">
        <f>J513+I513+H513+G513+K513+L513+M513+N513+O513+P513+Q513+R513+S513</f>
        <v>21461.95</v>
      </c>
      <c r="U513" s="69">
        <f>U514</f>
        <v>16900</v>
      </c>
      <c r="V513" s="37">
        <v>16900</v>
      </c>
      <c r="W513" s="22">
        <v>16900</v>
      </c>
    </row>
    <row r="514" spans="1:23" ht="25.5" hidden="1" outlineLevel="6">
      <c r="A514" s="9" t="s">
        <v>450</v>
      </c>
      <c r="B514" s="35" t="s">
        <v>436</v>
      </c>
      <c r="C514" s="35" t="s">
        <v>507</v>
      </c>
      <c r="D514" s="35" t="s">
        <v>471</v>
      </c>
      <c r="E514" s="35" t="s">
        <v>691</v>
      </c>
      <c r="F514" s="35" t="s">
        <v>451</v>
      </c>
      <c r="G514" s="36">
        <v>16900</v>
      </c>
      <c r="H514" s="36"/>
      <c r="I514" s="36"/>
      <c r="J514" s="18">
        <v>-16900</v>
      </c>
      <c r="K514" s="18"/>
      <c r="L514" s="58"/>
      <c r="M514" s="92"/>
      <c r="N514" s="71"/>
      <c r="O514" s="71"/>
      <c r="P514" s="71"/>
      <c r="Q514" s="71"/>
      <c r="R514" s="71"/>
      <c r="S514" s="71"/>
      <c r="T514" s="71">
        <f>J514+I514+H514+G514</f>
        <v>0</v>
      </c>
      <c r="U514" s="69">
        <v>16900</v>
      </c>
      <c r="V514" s="37">
        <v>0</v>
      </c>
      <c r="W514" s="22">
        <v>0</v>
      </c>
    </row>
    <row r="515" spans="1:23" ht="38.25" outlineLevel="5" collapsed="1">
      <c r="A515" s="9" t="s">
        <v>692</v>
      </c>
      <c r="B515" s="35" t="s">
        <v>436</v>
      </c>
      <c r="C515" s="35" t="s">
        <v>507</v>
      </c>
      <c r="D515" s="35" t="s">
        <v>471</v>
      </c>
      <c r="E515" s="35" t="s">
        <v>693</v>
      </c>
      <c r="F515" s="35"/>
      <c r="G515" s="36"/>
      <c r="H515" s="36"/>
      <c r="I515" s="36"/>
      <c r="J515" s="18"/>
      <c r="K515" s="18"/>
      <c r="L515" s="58"/>
      <c r="M515" s="92"/>
      <c r="N515" s="71"/>
      <c r="O515" s="71"/>
      <c r="P515" s="71"/>
      <c r="Q515" s="71"/>
      <c r="R515" s="71"/>
      <c r="S515" s="71"/>
      <c r="T515" s="71">
        <v>1435000</v>
      </c>
      <c r="U515" s="69">
        <v>1435000</v>
      </c>
      <c r="V515" s="37">
        <v>1435000</v>
      </c>
      <c r="W515" s="22">
        <v>1435000</v>
      </c>
    </row>
    <row r="516" spans="1:23" ht="51" outlineLevel="5">
      <c r="A516" s="38" t="s">
        <v>400</v>
      </c>
      <c r="B516" s="35" t="s">
        <v>436</v>
      </c>
      <c r="C516" s="35" t="s">
        <v>507</v>
      </c>
      <c r="D516" s="35" t="s">
        <v>471</v>
      </c>
      <c r="E516" s="35" t="s">
        <v>693</v>
      </c>
      <c r="F516" s="35" t="s">
        <v>178</v>
      </c>
      <c r="G516" s="36"/>
      <c r="H516" s="36"/>
      <c r="I516" s="36"/>
      <c r="J516" s="18"/>
      <c r="K516" s="18"/>
      <c r="L516" s="58"/>
      <c r="M516" s="92"/>
      <c r="N516" s="71"/>
      <c r="O516" s="71"/>
      <c r="P516" s="71"/>
      <c r="Q516" s="71"/>
      <c r="R516" s="71"/>
      <c r="S516" s="71"/>
      <c r="T516" s="71">
        <f aca="true" t="shared" si="89" ref="T516:W517">T517</f>
        <v>1435000</v>
      </c>
      <c r="U516" s="71">
        <f t="shared" si="89"/>
        <v>1435000</v>
      </c>
      <c r="V516" s="19">
        <f t="shared" si="89"/>
        <v>1435000</v>
      </c>
      <c r="W516" s="19">
        <f t="shared" si="89"/>
        <v>1435000</v>
      </c>
    </row>
    <row r="517" spans="1:23" ht="25.5" outlineLevel="5">
      <c r="A517" s="38" t="s">
        <v>160</v>
      </c>
      <c r="B517" s="35" t="s">
        <v>436</v>
      </c>
      <c r="C517" s="35" t="s">
        <v>507</v>
      </c>
      <c r="D517" s="35" t="s">
        <v>471</v>
      </c>
      <c r="E517" s="35" t="s">
        <v>693</v>
      </c>
      <c r="F517" s="35" t="s">
        <v>158</v>
      </c>
      <c r="G517" s="36"/>
      <c r="H517" s="36"/>
      <c r="I517" s="36"/>
      <c r="J517" s="18"/>
      <c r="K517" s="18"/>
      <c r="L517" s="58"/>
      <c r="M517" s="92"/>
      <c r="N517" s="71"/>
      <c r="O517" s="71"/>
      <c r="P517" s="71"/>
      <c r="Q517" s="71"/>
      <c r="R517" s="71"/>
      <c r="S517" s="71"/>
      <c r="T517" s="71">
        <f t="shared" si="89"/>
        <v>1435000</v>
      </c>
      <c r="U517" s="71">
        <f t="shared" si="89"/>
        <v>1435000</v>
      </c>
      <c r="V517" s="19">
        <f t="shared" si="89"/>
        <v>1435000</v>
      </c>
      <c r="W517" s="19">
        <f t="shared" si="89"/>
        <v>1435000</v>
      </c>
    </row>
    <row r="518" spans="1:23" ht="25.5" outlineLevel="6">
      <c r="A518" s="9" t="s">
        <v>446</v>
      </c>
      <c r="B518" s="35" t="s">
        <v>436</v>
      </c>
      <c r="C518" s="35" t="s">
        <v>507</v>
      </c>
      <c r="D518" s="35" t="s">
        <v>471</v>
      </c>
      <c r="E518" s="35" t="s">
        <v>693</v>
      </c>
      <c r="F518" s="35" t="s">
        <v>447</v>
      </c>
      <c r="G518" s="36">
        <v>1435000</v>
      </c>
      <c r="H518" s="36"/>
      <c r="I518" s="36"/>
      <c r="J518" s="18"/>
      <c r="K518" s="18"/>
      <c r="L518" s="58"/>
      <c r="M518" s="92"/>
      <c r="N518" s="71"/>
      <c r="O518" s="71"/>
      <c r="P518" s="71"/>
      <c r="Q518" s="71"/>
      <c r="R518" s="71"/>
      <c r="S518" s="71"/>
      <c r="T518" s="71">
        <f>J518+I518+H518+G518+K518+L518+M518+N518+O518+P518+Q518+R518+S518</f>
        <v>1435000</v>
      </c>
      <c r="U518" s="69">
        <v>1435000</v>
      </c>
      <c r="V518" s="37">
        <v>1435000</v>
      </c>
      <c r="W518" s="22">
        <v>1435000</v>
      </c>
    </row>
    <row r="519" spans="1:23" ht="15" outlineLevel="1">
      <c r="A519" s="9" t="s">
        <v>694</v>
      </c>
      <c r="B519" s="35" t="s">
        <v>436</v>
      </c>
      <c r="C519" s="35" t="s">
        <v>475</v>
      </c>
      <c r="D519" s="35" t="s">
        <v>437</v>
      </c>
      <c r="E519" s="35"/>
      <c r="F519" s="35"/>
      <c r="G519" s="36"/>
      <c r="H519" s="36"/>
      <c r="I519" s="36"/>
      <c r="J519" s="18">
        <f aca="true" t="shared" si="90" ref="J519:W519">J520</f>
        <v>2000000</v>
      </c>
      <c r="K519" s="18">
        <f t="shared" si="90"/>
        <v>27000</v>
      </c>
      <c r="L519" s="58"/>
      <c r="M519" s="92"/>
      <c r="N519" s="71">
        <f t="shared" si="90"/>
        <v>40000000</v>
      </c>
      <c r="O519" s="71">
        <f t="shared" si="90"/>
        <v>30525000</v>
      </c>
      <c r="P519" s="71">
        <f t="shared" si="90"/>
        <v>71521.68</v>
      </c>
      <c r="Q519" s="71"/>
      <c r="R519" s="71"/>
      <c r="S519" s="71"/>
      <c r="T519" s="71">
        <f t="shared" si="90"/>
        <v>74467421.68</v>
      </c>
      <c r="U519" s="69">
        <f t="shared" si="90"/>
        <v>2761800</v>
      </c>
      <c r="V519" s="37">
        <f t="shared" si="90"/>
        <v>11177900</v>
      </c>
      <c r="W519" s="22">
        <f t="shared" si="90"/>
        <v>10917900</v>
      </c>
    </row>
    <row r="520" spans="1:23" ht="15" outlineLevel="2">
      <c r="A520" s="9" t="s">
        <v>695</v>
      </c>
      <c r="B520" s="35" t="s">
        <v>436</v>
      </c>
      <c r="C520" s="35" t="s">
        <v>475</v>
      </c>
      <c r="D520" s="35" t="s">
        <v>439</v>
      </c>
      <c r="E520" s="35"/>
      <c r="F520" s="35"/>
      <c r="G520" s="36"/>
      <c r="H520" s="36"/>
      <c r="I520" s="36"/>
      <c r="J520" s="18">
        <f>J525+J530+J521</f>
        <v>2000000</v>
      </c>
      <c r="K520" s="18">
        <f>K525+K530+K521</f>
        <v>27000</v>
      </c>
      <c r="L520" s="58"/>
      <c r="M520" s="92"/>
      <c r="N520" s="71">
        <f>N525+N530+N521</f>
        <v>40000000</v>
      </c>
      <c r="O520" s="71">
        <f>O525+O530+O521</f>
        <v>30525000</v>
      </c>
      <c r="P520" s="71">
        <f>P525+P530+P521</f>
        <v>71521.68</v>
      </c>
      <c r="Q520" s="71"/>
      <c r="R520" s="71"/>
      <c r="S520" s="71"/>
      <c r="T520" s="71">
        <f>T525+T530+T521</f>
        <v>74467421.68</v>
      </c>
      <c r="U520" s="69">
        <f>U525+U530+U521</f>
        <v>2761800</v>
      </c>
      <c r="V520" s="37">
        <f>V525+V530+V521</f>
        <v>11177900</v>
      </c>
      <c r="W520" s="22">
        <f>W525+W530+W521</f>
        <v>10917900</v>
      </c>
    </row>
    <row r="521" spans="1:23" ht="38.25" outlineLevel="2">
      <c r="A521" s="9" t="s">
        <v>277</v>
      </c>
      <c r="B521" s="35" t="s">
        <v>436</v>
      </c>
      <c r="C521" s="35" t="s">
        <v>475</v>
      </c>
      <c r="D521" s="35" t="s">
        <v>439</v>
      </c>
      <c r="E521" s="35" t="s">
        <v>428</v>
      </c>
      <c r="F521" s="35"/>
      <c r="G521" s="36"/>
      <c r="H521" s="36"/>
      <c r="I521" s="36"/>
      <c r="J521" s="18">
        <f>J522</f>
        <v>2000000</v>
      </c>
      <c r="K521" s="18"/>
      <c r="L521" s="58"/>
      <c r="M521" s="92"/>
      <c r="N521" s="71"/>
      <c r="O521" s="71"/>
      <c r="P521" s="71"/>
      <c r="Q521" s="71"/>
      <c r="R521" s="71"/>
      <c r="S521" s="71"/>
      <c r="T521" s="71">
        <f aca="true" t="shared" si="91" ref="T521:W523">T522</f>
        <v>2000000</v>
      </c>
      <c r="U521" s="69">
        <f t="shared" si="91"/>
        <v>0</v>
      </c>
      <c r="V521" s="37">
        <f t="shared" si="91"/>
        <v>10000000</v>
      </c>
      <c r="W521" s="22">
        <f t="shared" si="91"/>
        <v>10000000</v>
      </c>
    </row>
    <row r="522" spans="1:23" ht="38.25" outlineLevel="2">
      <c r="A522" s="9" t="s">
        <v>278</v>
      </c>
      <c r="B522" s="35" t="s">
        <v>436</v>
      </c>
      <c r="C522" s="35" t="s">
        <v>475</v>
      </c>
      <c r="D522" s="35" t="s">
        <v>439</v>
      </c>
      <c r="E522" s="35" t="s">
        <v>429</v>
      </c>
      <c r="F522" s="35"/>
      <c r="G522" s="36"/>
      <c r="H522" s="36"/>
      <c r="I522" s="36"/>
      <c r="J522" s="18">
        <f>J523</f>
        <v>2000000</v>
      </c>
      <c r="K522" s="18"/>
      <c r="L522" s="58"/>
      <c r="M522" s="92"/>
      <c r="N522" s="71"/>
      <c r="O522" s="71"/>
      <c r="P522" s="71"/>
      <c r="Q522" s="71"/>
      <c r="R522" s="71"/>
      <c r="S522" s="71"/>
      <c r="T522" s="71">
        <f t="shared" si="91"/>
        <v>2000000</v>
      </c>
      <c r="U522" s="69">
        <f t="shared" si="91"/>
        <v>0</v>
      </c>
      <c r="V522" s="37">
        <f t="shared" si="91"/>
        <v>10000000</v>
      </c>
      <c r="W522" s="22">
        <f t="shared" si="91"/>
        <v>10000000</v>
      </c>
    </row>
    <row r="523" spans="1:23" ht="15" outlineLevel="2">
      <c r="A523" s="39" t="s">
        <v>404</v>
      </c>
      <c r="B523" s="35" t="s">
        <v>436</v>
      </c>
      <c r="C523" s="35" t="s">
        <v>475</v>
      </c>
      <c r="D523" s="35" t="s">
        <v>439</v>
      </c>
      <c r="E523" s="35" t="s">
        <v>429</v>
      </c>
      <c r="F523" s="35" t="s">
        <v>181</v>
      </c>
      <c r="G523" s="36"/>
      <c r="H523" s="36"/>
      <c r="I523" s="36"/>
      <c r="J523" s="18">
        <f>J524</f>
        <v>2000000</v>
      </c>
      <c r="K523" s="18"/>
      <c r="L523" s="58"/>
      <c r="M523" s="92"/>
      <c r="N523" s="71"/>
      <c r="O523" s="71"/>
      <c r="P523" s="71"/>
      <c r="Q523" s="71"/>
      <c r="R523" s="71"/>
      <c r="S523" s="71"/>
      <c r="T523" s="71">
        <f t="shared" si="91"/>
        <v>2000000</v>
      </c>
      <c r="U523" s="69">
        <f t="shared" si="91"/>
        <v>0</v>
      </c>
      <c r="V523" s="37">
        <f t="shared" si="91"/>
        <v>10000000</v>
      </c>
      <c r="W523" s="22">
        <f t="shared" si="91"/>
        <v>10000000</v>
      </c>
    </row>
    <row r="524" spans="1:23" ht="51" outlineLevel="2">
      <c r="A524" s="9" t="s">
        <v>7</v>
      </c>
      <c r="B524" s="35" t="s">
        <v>436</v>
      </c>
      <c r="C524" s="35" t="s">
        <v>475</v>
      </c>
      <c r="D524" s="35" t="s">
        <v>439</v>
      </c>
      <c r="E524" s="35" t="s">
        <v>429</v>
      </c>
      <c r="F524" s="35" t="s">
        <v>650</v>
      </c>
      <c r="G524" s="36"/>
      <c r="H524" s="36"/>
      <c r="I524" s="36"/>
      <c r="J524" s="18">
        <v>2000000</v>
      </c>
      <c r="K524" s="18"/>
      <c r="L524" s="58"/>
      <c r="M524" s="92"/>
      <c r="N524" s="71"/>
      <c r="O524" s="71"/>
      <c r="P524" s="71"/>
      <c r="Q524" s="71"/>
      <c r="R524" s="71"/>
      <c r="S524" s="71"/>
      <c r="T524" s="71">
        <f>J524+I524+H524+G524+K524+L524+M524+N524+O524+P524+Q524+R524+S524</f>
        <v>2000000</v>
      </c>
      <c r="U524" s="69"/>
      <c r="V524" s="37">
        <v>10000000</v>
      </c>
      <c r="W524" s="22">
        <v>10000000</v>
      </c>
    </row>
    <row r="525" spans="1:23" ht="25.5" outlineLevel="3">
      <c r="A525" s="9" t="s">
        <v>696</v>
      </c>
      <c r="B525" s="35" t="s">
        <v>436</v>
      </c>
      <c r="C525" s="35" t="s">
        <v>475</v>
      </c>
      <c r="D525" s="35" t="s">
        <v>439</v>
      </c>
      <c r="E525" s="35" t="s">
        <v>697</v>
      </c>
      <c r="F525" s="35"/>
      <c r="G525" s="36"/>
      <c r="H525" s="36"/>
      <c r="I525" s="36"/>
      <c r="J525" s="18">
        <f>J526</f>
        <v>0</v>
      </c>
      <c r="K525" s="18"/>
      <c r="L525" s="58"/>
      <c r="M525" s="92"/>
      <c r="N525" s="71"/>
      <c r="O525" s="71"/>
      <c r="P525" s="71"/>
      <c r="Q525" s="71"/>
      <c r="R525" s="71"/>
      <c r="S525" s="71"/>
      <c r="T525" s="71">
        <f aca="true" t="shared" si="92" ref="T525:W526">T526</f>
        <v>917900</v>
      </c>
      <c r="U525" s="69">
        <f t="shared" si="92"/>
        <v>1835800</v>
      </c>
      <c r="V525" s="37">
        <f t="shared" si="92"/>
        <v>917900</v>
      </c>
      <c r="W525" s="22">
        <f t="shared" si="92"/>
        <v>917900</v>
      </c>
    </row>
    <row r="526" spans="1:23" ht="25.5" outlineLevel="4">
      <c r="A526" s="9" t="s">
        <v>698</v>
      </c>
      <c r="B526" s="35" t="s">
        <v>436</v>
      </c>
      <c r="C526" s="35" t="s">
        <v>475</v>
      </c>
      <c r="D526" s="35" t="s">
        <v>439</v>
      </c>
      <c r="E526" s="35" t="s">
        <v>699</v>
      </c>
      <c r="F526" s="35"/>
      <c r="G526" s="36"/>
      <c r="H526" s="36"/>
      <c r="I526" s="36"/>
      <c r="J526" s="18">
        <f>J527</f>
        <v>0</v>
      </c>
      <c r="K526" s="18"/>
      <c r="L526" s="58"/>
      <c r="M526" s="92"/>
      <c r="N526" s="71"/>
      <c r="O526" s="71"/>
      <c r="P526" s="71"/>
      <c r="Q526" s="71"/>
      <c r="R526" s="71"/>
      <c r="S526" s="71"/>
      <c r="T526" s="71">
        <f t="shared" si="92"/>
        <v>917900</v>
      </c>
      <c r="U526" s="69">
        <f t="shared" si="92"/>
        <v>1835800</v>
      </c>
      <c r="V526" s="37">
        <f t="shared" si="92"/>
        <v>917900</v>
      </c>
      <c r="W526" s="22">
        <f t="shared" si="92"/>
        <v>917900</v>
      </c>
    </row>
    <row r="527" spans="1:23" ht="25.5" outlineLevel="4">
      <c r="A527" s="39" t="s">
        <v>401</v>
      </c>
      <c r="B527" s="35" t="s">
        <v>436</v>
      </c>
      <c r="C527" s="35" t="s">
        <v>475</v>
      </c>
      <c r="D527" s="35" t="s">
        <v>439</v>
      </c>
      <c r="E527" s="35" t="s">
        <v>699</v>
      </c>
      <c r="F527" s="35" t="s">
        <v>179</v>
      </c>
      <c r="G527" s="36"/>
      <c r="H527" s="36"/>
      <c r="I527" s="36"/>
      <c r="J527" s="18">
        <f>J528+J529</f>
        <v>0</v>
      </c>
      <c r="K527" s="18"/>
      <c r="L527" s="58"/>
      <c r="M527" s="92"/>
      <c r="N527" s="71"/>
      <c r="O527" s="71"/>
      <c r="P527" s="71"/>
      <c r="Q527" s="71"/>
      <c r="R527" s="71"/>
      <c r="S527" s="71"/>
      <c r="T527" s="71">
        <f>T528+T529</f>
        <v>917900</v>
      </c>
      <c r="U527" s="69">
        <f>U528+U529</f>
        <v>1835800</v>
      </c>
      <c r="V527" s="37">
        <f>V528+V529</f>
        <v>917900</v>
      </c>
      <c r="W527" s="22">
        <f>W528+W529</f>
        <v>917900</v>
      </c>
    </row>
    <row r="528" spans="1:23" ht="25.5" outlineLevel="4">
      <c r="A528" s="39" t="s">
        <v>402</v>
      </c>
      <c r="B528" s="35" t="s">
        <v>436</v>
      </c>
      <c r="C528" s="35" t="s">
        <v>475</v>
      </c>
      <c r="D528" s="35" t="s">
        <v>439</v>
      </c>
      <c r="E528" s="35" t="s">
        <v>699</v>
      </c>
      <c r="F528" s="35" t="s">
        <v>529</v>
      </c>
      <c r="G528" s="36"/>
      <c r="H528" s="36"/>
      <c r="I528" s="36"/>
      <c r="J528" s="18">
        <v>917900</v>
      </c>
      <c r="K528" s="18"/>
      <c r="L528" s="58"/>
      <c r="M528" s="92"/>
      <c r="N528" s="71"/>
      <c r="O528" s="71"/>
      <c r="P528" s="71"/>
      <c r="Q528" s="71"/>
      <c r="R528" s="71"/>
      <c r="S528" s="71"/>
      <c r="T528" s="71">
        <f>J528+I528+H528+G528+K528+L528+M528+N528+O528+P528+Q528+R528+S528</f>
        <v>917900</v>
      </c>
      <c r="U528" s="69">
        <f>U529</f>
        <v>917900</v>
      </c>
      <c r="V528" s="37">
        <v>917900</v>
      </c>
      <c r="W528" s="22">
        <v>917900</v>
      </c>
    </row>
    <row r="529" spans="1:23" ht="25.5" hidden="1" outlineLevel="6">
      <c r="A529" s="9" t="s">
        <v>450</v>
      </c>
      <c r="B529" s="35" t="s">
        <v>436</v>
      </c>
      <c r="C529" s="35" t="s">
        <v>475</v>
      </c>
      <c r="D529" s="35" t="s">
        <v>439</v>
      </c>
      <c r="E529" s="35" t="s">
        <v>699</v>
      </c>
      <c r="F529" s="35" t="s">
        <v>451</v>
      </c>
      <c r="G529" s="36">
        <v>917900</v>
      </c>
      <c r="H529" s="36"/>
      <c r="I529" s="36"/>
      <c r="J529" s="18">
        <v>-917900</v>
      </c>
      <c r="K529" s="18"/>
      <c r="L529" s="58"/>
      <c r="M529" s="92"/>
      <c r="N529" s="71"/>
      <c r="O529" s="71"/>
      <c r="P529" s="71"/>
      <c r="Q529" s="71"/>
      <c r="R529" s="71"/>
      <c r="S529" s="71"/>
      <c r="T529" s="71">
        <f>J529+I529+H529+G529</f>
        <v>0</v>
      </c>
      <c r="U529" s="69">
        <v>917900</v>
      </c>
      <c r="V529" s="37">
        <v>0</v>
      </c>
      <c r="W529" s="22">
        <v>0</v>
      </c>
    </row>
    <row r="530" spans="1:23" ht="25.5" outlineLevel="3" collapsed="1">
      <c r="A530" s="9" t="s">
        <v>486</v>
      </c>
      <c r="B530" s="35" t="s">
        <v>436</v>
      </c>
      <c r="C530" s="35" t="s">
        <v>475</v>
      </c>
      <c r="D530" s="35" t="s">
        <v>439</v>
      </c>
      <c r="E530" s="35" t="s">
        <v>487</v>
      </c>
      <c r="F530" s="35"/>
      <c r="G530" s="36"/>
      <c r="H530" s="36"/>
      <c r="I530" s="36"/>
      <c r="J530" s="18"/>
      <c r="K530" s="18">
        <f>K531</f>
        <v>27000</v>
      </c>
      <c r="L530" s="58"/>
      <c r="M530" s="92"/>
      <c r="N530" s="71">
        <f aca="true" t="shared" si="93" ref="N530:W530">N531</f>
        <v>40000000</v>
      </c>
      <c r="O530" s="71">
        <f t="shared" si="93"/>
        <v>30525000</v>
      </c>
      <c r="P530" s="71">
        <f t="shared" si="93"/>
        <v>71521.68</v>
      </c>
      <c r="Q530" s="71"/>
      <c r="R530" s="71"/>
      <c r="S530" s="71"/>
      <c r="T530" s="71">
        <f t="shared" si="93"/>
        <v>71549521.68</v>
      </c>
      <c r="U530" s="69">
        <f t="shared" si="93"/>
        <v>926000</v>
      </c>
      <c r="V530" s="37">
        <f t="shared" si="93"/>
        <v>260000</v>
      </c>
      <c r="W530" s="22">
        <f t="shared" si="93"/>
        <v>0</v>
      </c>
    </row>
    <row r="531" spans="1:23" ht="51" outlineLevel="5">
      <c r="A531" s="9" t="s">
        <v>700</v>
      </c>
      <c r="B531" s="35" t="s">
        <v>436</v>
      </c>
      <c r="C531" s="35" t="s">
        <v>475</v>
      </c>
      <c r="D531" s="35" t="s">
        <v>439</v>
      </c>
      <c r="E531" s="35" t="s">
        <v>701</v>
      </c>
      <c r="F531" s="35"/>
      <c r="G531" s="36"/>
      <c r="H531" s="36"/>
      <c r="I531" s="36"/>
      <c r="J531" s="18"/>
      <c r="K531" s="18">
        <f>K534+K532</f>
        <v>27000</v>
      </c>
      <c r="L531" s="58"/>
      <c r="M531" s="92"/>
      <c r="N531" s="71">
        <f>N534+N532</f>
        <v>40000000</v>
      </c>
      <c r="O531" s="71">
        <f>O534+O532</f>
        <v>30525000</v>
      </c>
      <c r="P531" s="71">
        <f>P534+P532</f>
        <v>71521.68</v>
      </c>
      <c r="Q531" s="71"/>
      <c r="R531" s="71"/>
      <c r="S531" s="71"/>
      <c r="T531" s="71">
        <f>T534+T532</f>
        <v>71549521.68</v>
      </c>
      <c r="U531" s="69">
        <f>U534</f>
        <v>926000</v>
      </c>
      <c r="V531" s="37">
        <f>V534</f>
        <v>260000</v>
      </c>
      <c r="W531" s="22">
        <f>W534</f>
        <v>0</v>
      </c>
    </row>
    <row r="532" spans="1:23" ht="25.5" outlineLevel="5">
      <c r="A532" s="39" t="s">
        <v>401</v>
      </c>
      <c r="B532" s="35" t="s">
        <v>436</v>
      </c>
      <c r="C532" s="35" t="s">
        <v>475</v>
      </c>
      <c r="D532" s="35" t="s">
        <v>439</v>
      </c>
      <c r="E532" s="35" t="s">
        <v>701</v>
      </c>
      <c r="F532" s="35" t="s">
        <v>179</v>
      </c>
      <c r="G532" s="36"/>
      <c r="H532" s="36"/>
      <c r="I532" s="36"/>
      <c r="J532" s="18"/>
      <c r="K532" s="18">
        <f>K533</f>
        <v>27000</v>
      </c>
      <c r="L532" s="58"/>
      <c r="M532" s="92"/>
      <c r="N532" s="71"/>
      <c r="O532" s="71"/>
      <c r="P532" s="71">
        <f>P533</f>
        <v>71521.68</v>
      </c>
      <c r="Q532" s="71"/>
      <c r="R532" s="71"/>
      <c r="S532" s="71"/>
      <c r="T532" s="71">
        <f>T533</f>
        <v>98521.68</v>
      </c>
      <c r="U532" s="69"/>
      <c r="V532" s="37"/>
      <c r="W532" s="22"/>
    </row>
    <row r="533" spans="1:23" ht="25.5" outlineLevel="5">
      <c r="A533" s="39" t="s">
        <v>402</v>
      </c>
      <c r="B533" s="35" t="s">
        <v>436</v>
      </c>
      <c r="C533" s="35" t="s">
        <v>475</v>
      </c>
      <c r="D533" s="35" t="s">
        <v>439</v>
      </c>
      <c r="E533" s="35" t="s">
        <v>701</v>
      </c>
      <c r="F533" s="35" t="s">
        <v>529</v>
      </c>
      <c r="G533" s="36"/>
      <c r="H533" s="36"/>
      <c r="I533" s="36"/>
      <c r="J533" s="18"/>
      <c r="K533" s="18">
        <v>27000</v>
      </c>
      <c r="L533" s="58"/>
      <c r="M533" s="92"/>
      <c r="N533" s="71"/>
      <c r="O533" s="71"/>
      <c r="P533" s="71">
        <v>71521.68</v>
      </c>
      <c r="Q533" s="71"/>
      <c r="R533" s="71"/>
      <c r="S533" s="71"/>
      <c r="T533" s="71">
        <f>J533+I533+H533+G533+K533+L533+M533+N533+O533+P533+Q533+R533+S533</f>
        <v>98521.68</v>
      </c>
      <c r="U533" s="69"/>
      <c r="V533" s="37"/>
      <c r="W533" s="22"/>
    </row>
    <row r="534" spans="1:23" ht="15" outlineLevel="5">
      <c r="A534" s="39" t="s">
        <v>404</v>
      </c>
      <c r="B534" s="35" t="s">
        <v>436</v>
      </c>
      <c r="C534" s="35" t="s">
        <v>475</v>
      </c>
      <c r="D534" s="35" t="s">
        <v>439</v>
      </c>
      <c r="E534" s="35" t="s">
        <v>701</v>
      </c>
      <c r="F534" s="35" t="s">
        <v>181</v>
      </c>
      <c r="G534" s="36"/>
      <c r="H534" s="36"/>
      <c r="I534" s="36"/>
      <c r="J534" s="18"/>
      <c r="K534" s="18"/>
      <c r="L534" s="58"/>
      <c r="M534" s="92"/>
      <c r="N534" s="71">
        <f aca="true" t="shared" si="94" ref="N534:W534">N535</f>
        <v>40000000</v>
      </c>
      <c r="O534" s="71">
        <f t="shared" si="94"/>
        <v>30525000</v>
      </c>
      <c r="P534" s="71"/>
      <c r="Q534" s="71"/>
      <c r="R534" s="71"/>
      <c r="S534" s="71"/>
      <c r="T534" s="71">
        <f t="shared" si="94"/>
        <v>71451000</v>
      </c>
      <c r="U534" s="69">
        <f t="shared" si="94"/>
        <v>926000</v>
      </c>
      <c r="V534" s="37">
        <f t="shared" si="94"/>
        <v>260000</v>
      </c>
      <c r="W534" s="22">
        <f t="shared" si="94"/>
        <v>0</v>
      </c>
    </row>
    <row r="535" spans="1:23" ht="51" outlineLevel="6">
      <c r="A535" s="9" t="s">
        <v>649</v>
      </c>
      <c r="B535" s="35" t="s">
        <v>436</v>
      </c>
      <c r="C535" s="35" t="s">
        <v>475</v>
      </c>
      <c r="D535" s="35" t="s">
        <v>439</v>
      </c>
      <c r="E535" s="35" t="s">
        <v>701</v>
      </c>
      <c r="F535" s="35" t="s">
        <v>650</v>
      </c>
      <c r="G535" s="36">
        <v>926000</v>
      </c>
      <c r="H535" s="36"/>
      <c r="I535" s="36"/>
      <c r="J535" s="18"/>
      <c r="K535" s="18"/>
      <c r="L535" s="58"/>
      <c r="M535" s="92"/>
      <c r="N535" s="71">
        <v>40000000</v>
      </c>
      <c r="O535" s="71">
        <v>30525000</v>
      </c>
      <c r="P535" s="71"/>
      <c r="Q535" s="71"/>
      <c r="R535" s="71"/>
      <c r="S535" s="71"/>
      <c r="T535" s="71">
        <f>J535+I535+H535+G535+K535+L535+M535+N535+O535+P535+Q535+R535+S535</f>
        <v>71451000</v>
      </c>
      <c r="U535" s="69">
        <v>926000</v>
      </c>
      <c r="V535" s="37">
        <v>260000</v>
      </c>
      <c r="W535" s="22">
        <v>0</v>
      </c>
    </row>
    <row r="536" spans="1:23" ht="25.5">
      <c r="A536" s="9" t="s">
        <v>702</v>
      </c>
      <c r="B536" s="35" t="s">
        <v>703</v>
      </c>
      <c r="C536" s="35"/>
      <c r="D536" s="35"/>
      <c r="E536" s="35"/>
      <c r="F536" s="35"/>
      <c r="G536" s="36"/>
      <c r="H536" s="36"/>
      <c r="I536" s="36"/>
      <c r="J536" s="18">
        <f aca="true" t="shared" si="95" ref="J536:W537">J537</f>
        <v>0</v>
      </c>
      <c r="K536" s="18"/>
      <c r="L536" s="58"/>
      <c r="M536" s="92"/>
      <c r="N536" s="71">
        <f t="shared" si="95"/>
        <v>46300</v>
      </c>
      <c r="O536" s="71"/>
      <c r="P536" s="71">
        <f t="shared" si="95"/>
        <v>696138.39</v>
      </c>
      <c r="Q536" s="71">
        <f t="shared" si="95"/>
        <v>677534</v>
      </c>
      <c r="R536" s="71">
        <f>R537+R569</f>
        <v>462640</v>
      </c>
      <c r="S536" s="134">
        <f>S537+S569</f>
        <v>0</v>
      </c>
      <c r="T536" s="71">
        <f>T537+T569</f>
        <v>6092312.390000001</v>
      </c>
      <c r="U536" s="69">
        <f t="shared" si="95"/>
        <v>5831400</v>
      </c>
      <c r="V536" s="37">
        <f t="shared" si="95"/>
        <v>4209700</v>
      </c>
      <c r="W536" s="22">
        <f t="shared" si="95"/>
        <v>4209700</v>
      </c>
    </row>
    <row r="537" spans="1:23" ht="15" outlineLevel="1">
      <c r="A537" s="9" t="s">
        <v>438</v>
      </c>
      <c r="B537" s="35" t="s">
        <v>703</v>
      </c>
      <c r="C537" s="35" t="s">
        <v>439</v>
      </c>
      <c r="D537" s="35"/>
      <c r="E537" s="35"/>
      <c r="F537" s="35"/>
      <c r="G537" s="36"/>
      <c r="H537" s="36"/>
      <c r="I537" s="36"/>
      <c r="J537" s="18">
        <f t="shared" si="95"/>
        <v>0</v>
      </c>
      <c r="K537" s="18"/>
      <c r="L537" s="58"/>
      <c r="M537" s="92"/>
      <c r="N537" s="71">
        <f t="shared" si="95"/>
        <v>46300</v>
      </c>
      <c r="O537" s="71"/>
      <c r="P537" s="71">
        <f t="shared" si="95"/>
        <v>696138.39</v>
      </c>
      <c r="Q537" s="71">
        <f t="shared" si="95"/>
        <v>677534</v>
      </c>
      <c r="R537" s="71">
        <f t="shared" si="95"/>
        <v>167480</v>
      </c>
      <c r="S537" s="134">
        <f t="shared" si="95"/>
        <v>0</v>
      </c>
      <c r="T537" s="71">
        <f t="shared" si="95"/>
        <v>5797152.390000001</v>
      </c>
      <c r="U537" s="69">
        <f t="shared" si="95"/>
        <v>5831400</v>
      </c>
      <c r="V537" s="37">
        <f t="shared" si="95"/>
        <v>4209700</v>
      </c>
      <c r="W537" s="22">
        <f t="shared" si="95"/>
        <v>4209700</v>
      </c>
    </row>
    <row r="538" spans="1:23" ht="25.5" outlineLevel="2">
      <c r="A538" s="9" t="s">
        <v>476</v>
      </c>
      <c r="B538" s="35" t="s">
        <v>703</v>
      </c>
      <c r="C538" s="35" t="s">
        <v>439</v>
      </c>
      <c r="D538" s="35" t="s">
        <v>477</v>
      </c>
      <c r="E538" s="35"/>
      <c r="F538" s="35"/>
      <c r="G538" s="36"/>
      <c r="H538" s="36"/>
      <c r="I538" s="36"/>
      <c r="J538" s="18">
        <f>J539+J553</f>
        <v>0</v>
      </c>
      <c r="K538" s="18"/>
      <c r="L538" s="58"/>
      <c r="M538" s="92"/>
      <c r="N538" s="71">
        <f>N539+N553+N562</f>
        <v>46300</v>
      </c>
      <c r="O538" s="71"/>
      <c r="P538" s="71">
        <f>P539+P553+P562</f>
        <v>696138.39</v>
      </c>
      <c r="Q538" s="71">
        <f>Q539+Q553+Q562+Q558</f>
        <v>677534</v>
      </c>
      <c r="R538" s="71">
        <f>R539+R553+R562+R558</f>
        <v>167480</v>
      </c>
      <c r="S538" s="134">
        <f>S539+S553+S562+S558</f>
        <v>0</v>
      </c>
      <c r="T538" s="71">
        <f>T539+T553+T562+T558</f>
        <v>5797152.390000001</v>
      </c>
      <c r="U538" s="69">
        <f>U539+U553</f>
        <v>5831400</v>
      </c>
      <c r="V538" s="37">
        <f>V539+V553</f>
        <v>4209700</v>
      </c>
      <c r="W538" s="22">
        <f>W539+W553</f>
        <v>4209700</v>
      </c>
    </row>
    <row r="539" spans="1:23" ht="63.75" outlineLevel="3">
      <c r="A539" s="9" t="s">
        <v>442</v>
      </c>
      <c r="B539" s="35" t="s">
        <v>703</v>
      </c>
      <c r="C539" s="35" t="s">
        <v>439</v>
      </c>
      <c r="D539" s="35" t="s">
        <v>477</v>
      </c>
      <c r="E539" s="35" t="s">
        <v>443</v>
      </c>
      <c r="F539" s="35"/>
      <c r="G539" s="36"/>
      <c r="H539" s="36"/>
      <c r="I539" s="36"/>
      <c r="J539" s="18">
        <f aca="true" t="shared" si="96" ref="J539:W540">J540</f>
        <v>0</v>
      </c>
      <c r="K539" s="18"/>
      <c r="L539" s="58"/>
      <c r="M539" s="92"/>
      <c r="N539" s="71">
        <f t="shared" si="96"/>
        <v>-41600</v>
      </c>
      <c r="O539" s="71"/>
      <c r="P539" s="71">
        <f t="shared" si="96"/>
        <v>289571</v>
      </c>
      <c r="Q539" s="71">
        <f t="shared" si="96"/>
        <v>677534</v>
      </c>
      <c r="R539" s="71"/>
      <c r="S539" s="134">
        <f t="shared" si="96"/>
        <v>0</v>
      </c>
      <c r="T539" s="71">
        <f t="shared" si="96"/>
        <v>4135205</v>
      </c>
      <c r="U539" s="69">
        <f t="shared" si="96"/>
        <v>3831400</v>
      </c>
      <c r="V539" s="37">
        <f t="shared" si="96"/>
        <v>3209700</v>
      </c>
      <c r="W539" s="22">
        <f t="shared" si="96"/>
        <v>3209700</v>
      </c>
    </row>
    <row r="540" spans="1:23" ht="15" outlineLevel="4">
      <c r="A540" s="9" t="s">
        <v>444</v>
      </c>
      <c r="B540" s="35" t="s">
        <v>703</v>
      </c>
      <c r="C540" s="35" t="s">
        <v>439</v>
      </c>
      <c r="D540" s="35" t="s">
        <v>477</v>
      </c>
      <c r="E540" s="35" t="s">
        <v>445</v>
      </c>
      <c r="F540" s="35"/>
      <c r="G540" s="36"/>
      <c r="H540" s="36"/>
      <c r="I540" s="36"/>
      <c r="J540" s="18">
        <f t="shared" si="96"/>
        <v>0</v>
      </c>
      <c r="K540" s="18"/>
      <c r="L540" s="58"/>
      <c r="M540" s="92"/>
      <c r="N540" s="71">
        <f t="shared" si="96"/>
        <v>-41600</v>
      </c>
      <c r="O540" s="71"/>
      <c r="P540" s="71">
        <f t="shared" si="96"/>
        <v>289571</v>
      </c>
      <c r="Q540" s="71">
        <f t="shared" si="96"/>
        <v>677534</v>
      </c>
      <c r="R540" s="71"/>
      <c r="S540" s="134">
        <f t="shared" si="96"/>
        <v>0</v>
      </c>
      <c r="T540" s="71">
        <f t="shared" si="96"/>
        <v>4135205</v>
      </c>
      <c r="U540" s="69">
        <f t="shared" si="96"/>
        <v>3831400</v>
      </c>
      <c r="V540" s="37">
        <f t="shared" si="96"/>
        <v>3209700</v>
      </c>
      <c r="W540" s="22">
        <f t="shared" si="96"/>
        <v>3209700</v>
      </c>
    </row>
    <row r="541" spans="1:23" ht="38.25" outlineLevel="5">
      <c r="A541" s="9" t="s">
        <v>704</v>
      </c>
      <c r="B541" s="35" t="s">
        <v>703</v>
      </c>
      <c r="C541" s="35" t="s">
        <v>439</v>
      </c>
      <c r="D541" s="35" t="s">
        <v>477</v>
      </c>
      <c r="E541" s="35" t="s">
        <v>705</v>
      </c>
      <c r="F541" s="35"/>
      <c r="G541" s="36"/>
      <c r="H541" s="36"/>
      <c r="I541" s="36"/>
      <c r="J541" s="18">
        <f>J542+J546+J549</f>
        <v>0</v>
      </c>
      <c r="K541" s="18"/>
      <c r="L541" s="58"/>
      <c r="M541" s="92"/>
      <c r="N541" s="71">
        <f>N542+N546+N549</f>
        <v>-41600</v>
      </c>
      <c r="O541" s="71"/>
      <c r="P541" s="71">
        <f aca="true" t="shared" si="97" ref="P541:W541">P542+P546+P549</f>
        <v>289571</v>
      </c>
      <c r="Q541" s="71">
        <f t="shared" si="97"/>
        <v>677534</v>
      </c>
      <c r="R541" s="71"/>
      <c r="S541" s="134">
        <f>S542+S546+S549</f>
        <v>0</v>
      </c>
      <c r="T541" s="71">
        <f t="shared" si="97"/>
        <v>4135205</v>
      </c>
      <c r="U541" s="69">
        <f t="shared" si="97"/>
        <v>3831400</v>
      </c>
      <c r="V541" s="37">
        <f t="shared" si="97"/>
        <v>3209700</v>
      </c>
      <c r="W541" s="22">
        <f t="shared" si="97"/>
        <v>3209700</v>
      </c>
    </row>
    <row r="542" spans="1:23" ht="51" outlineLevel="5">
      <c r="A542" s="38" t="s">
        <v>400</v>
      </c>
      <c r="B542" s="35" t="s">
        <v>703</v>
      </c>
      <c r="C542" s="35" t="s">
        <v>439</v>
      </c>
      <c r="D542" s="35" t="s">
        <v>477</v>
      </c>
      <c r="E542" s="35" t="s">
        <v>705</v>
      </c>
      <c r="F542" s="35" t="s">
        <v>178</v>
      </c>
      <c r="G542" s="36"/>
      <c r="H542" s="36"/>
      <c r="I542" s="36"/>
      <c r="J542" s="18"/>
      <c r="K542" s="18"/>
      <c r="L542" s="58"/>
      <c r="M542" s="92"/>
      <c r="N542" s="71"/>
      <c r="O542" s="71"/>
      <c r="P542" s="71"/>
      <c r="Q542" s="71">
        <f>Q543</f>
        <v>677534</v>
      </c>
      <c r="R542" s="71"/>
      <c r="S542" s="71">
        <f>S543</f>
        <v>83550</v>
      </c>
      <c r="T542" s="71">
        <f>T543</f>
        <v>3224084</v>
      </c>
      <c r="U542" s="71">
        <f>U543</f>
        <v>2463000</v>
      </c>
      <c r="V542" s="19">
        <f>V543</f>
        <v>2463000</v>
      </c>
      <c r="W542" s="19">
        <f>W543</f>
        <v>2463000</v>
      </c>
    </row>
    <row r="543" spans="1:23" ht="25.5" outlineLevel="5">
      <c r="A543" s="38" t="s">
        <v>160</v>
      </c>
      <c r="B543" s="35" t="s">
        <v>703</v>
      </c>
      <c r="C543" s="35" t="s">
        <v>439</v>
      </c>
      <c r="D543" s="35" t="s">
        <v>477</v>
      </c>
      <c r="E543" s="35" t="s">
        <v>705</v>
      </c>
      <c r="F543" s="35" t="s">
        <v>158</v>
      </c>
      <c r="G543" s="36"/>
      <c r="H543" s="36"/>
      <c r="I543" s="36"/>
      <c r="J543" s="18"/>
      <c r="K543" s="18"/>
      <c r="L543" s="58"/>
      <c r="M543" s="92"/>
      <c r="N543" s="71"/>
      <c r="O543" s="71"/>
      <c r="P543" s="71"/>
      <c r="Q543" s="71">
        <f>Q544+Q545</f>
        <v>677534</v>
      </c>
      <c r="R543" s="71"/>
      <c r="S543" s="71">
        <f>S544+S545</f>
        <v>83550</v>
      </c>
      <c r="T543" s="71">
        <f>T544+T545</f>
        <v>3224084</v>
      </c>
      <c r="U543" s="71">
        <f>U544+U545</f>
        <v>2463000</v>
      </c>
      <c r="V543" s="19">
        <f>V544+V545</f>
        <v>2463000</v>
      </c>
      <c r="W543" s="19">
        <f>W544+W545</f>
        <v>2463000</v>
      </c>
    </row>
    <row r="544" spans="1:23" ht="25.5" outlineLevel="6">
      <c r="A544" s="9" t="s">
        <v>446</v>
      </c>
      <c r="B544" s="35" t="s">
        <v>703</v>
      </c>
      <c r="C544" s="35" t="s">
        <v>439</v>
      </c>
      <c r="D544" s="35" t="s">
        <v>477</v>
      </c>
      <c r="E544" s="35" t="s">
        <v>705</v>
      </c>
      <c r="F544" s="35" t="s">
        <v>447</v>
      </c>
      <c r="G544" s="36">
        <v>2375000</v>
      </c>
      <c r="H544" s="36"/>
      <c r="I544" s="36"/>
      <c r="J544" s="18"/>
      <c r="K544" s="18"/>
      <c r="L544" s="58"/>
      <c r="M544" s="92"/>
      <c r="N544" s="71"/>
      <c r="O544" s="71"/>
      <c r="P544" s="71"/>
      <c r="Q544" s="71">
        <v>666834</v>
      </c>
      <c r="R544" s="71"/>
      <c r="S544" s="71">
        <v>83550</v>
      </c>
      <c r="T544" s="71">
        <f>J544+I544+H544+G544+K544+L544+M544+N544+O544+P544+Q544+R544+S544</f>
        <v>3125384</v>
      </c>
      <c r="U544" s="69">
        <v>2375000</v>
      </c>
      <c r="V544" s="37">
        <v>2375000</v>
      </c>
      <c r="W544" s="22">
        <v>2375000</v>
      </c>
    </row>
    <row r="545" spans="1:23" ht="25.5" outlineLevel="6">
      <c r="A545" s="9" t="s">
        <v>448</v>
      </c>
      <c r="B545" s="35" t="s">
        <v>703</v>
      </c>
      <c r="C545" s="35" t="s">
        <v>439</v>
      </c>
      <c r="D545" s="35" t="s">
        <v>477</v>
      </c>
      <c r="E545" s="35" t="s">
        <v>705</v>
      </c>
      <c r="F545" s="35" t="s">
        <v>449</v>
      </c>
      <c r="G545" s="36">
        <v>88000</v>
      </c>
      <c r="H545" s="36"/>
      <c r="I545" s="36"/>
      <c r="J545" s="18"/>
      <c r="K545" s="18"/>
      <c r="L545" s="58"/>
      <c r="M545" s="92"/>
      <c r="N545" s="71"/>
      <c r="O545" s="71"/>
      <c r="P545" s="71"/>
      <c r="Q545" s="71">
        <v>10700</v>
      </c>
      <c r="R545" s="71"/>
      <c r="S545" s="71"/>
      <c r="T545" s="71">
        <f>J545+I545+H545+G545+K545+L545+M545+N545+O545+P545+Q545+R545+S545</f>
        <v>98700</v>
      </c>
      <c r="U545" s="69">
        <v>88000</v>
      </c>
      <c r="V545" s="37">
        <v>88000</v>
      </c>
      <c r="W545" s="22">
        <v>88000</v>
      </c>
    </row>
    <row r="546" spans="1:23" ht="25.5" outlineLevel="6">
      <c r="A546" s="39" t="s">
        <v>401</v>
      </c>
      <c r="B546" s="35" t="s">
        <v>703</v>
      </c>
      <c r="C546" s="35" t="s">
        <v>439</v>
      </c>
      <c r="D546" s="35" t="s">
        <v>477</v>
      </c>
      <c r="E546" s="35" t="s">
        <v>705</v>
      </c>
      <c r="F546" s="35" t="s">
        <v>179</v>
      </c>
      <c r="G546" s="36"/>
      <c r="H546" s="36"/>
      <c r="I546" s="36"/>
      <c r="J546" s="18">
        <f>J547+J548</f>
        <v>0</v>
      </c>
      <c r="K546" s="18"/>
      <c r="L546" s="58"/>
      <c r="M546" s="92"/>
      <c r="N546" s="71">
        <f>N547+N548</f>
        <v>-41600</v>
      </c>
      <c r="O546" s="71"/>
      <c r="P546" s="71"/>
      <c r="Q546" s="71"/>
      <c r="R546" s="71"/>
      <c r="S546" s="71">
        <f>S547+S548</f>
        <v>-60550</v>
      </c>
      <c r="T546" s="71">
        <f>T547+T548</f>
        <v>519550</v>
      </c>
      <c r="U546" s="69">
        <f>U547+U548</f>
        <v>1243400</v>
      </c>
      <c r="V546" s="37">
        <f>V547+V548</f>
        <v>621700</v>
      </c>
      <c r="W546" s="22">
        <f>W547+W548</f>
        <v>621700</v>
      </c>
    </row>
    <row r="547" spans="1:23" ht="25.5" outlineLevel="6">
      <c r="A547" s="39" t="s">
        <v>402</v>
      </c>
      <c r="B547" s="35" t="s">
        <v>703</v>
      </c>
      <c r="C547" s="35" t="s">
        <v>439</v>
      </c>
      <c r="D547" s="35" t="s">
        <v>477</v>
      </c>
      <c r="E547" s="35" t="s">
        <v>705</v>
      </c>
      <c r="F547" s="35" t="s">
        <v>529</v>
      </c>
      <c r="G547" s="36"/>
      <c r="H547" s="36"/>
      <c r="I547" s="36"/>
      <c r="J547" s="18">
        <v>621700</v>
      </c>
      <c r="K547" s="18"/>
      <c r="L547" s="58"/>
      <c r="M547" s="92"/>
      <c r="N547" s="71">
        <v>-41600</v>
      </c>
      <c r="O547" s="71"/>
      <c r="P547" s="71"/>
      <c r="Q547" s="71"/>
      <c r="R547" s="71"/>
      <c r="S547" s="71">
        <v>-60550</v>
      </c>
      <c r="T547" s="71">
        <f>J547+I547+H547+G547+K547+L547+M547+N547+O547+P547+Q547+R547+S547</f>
        <v>519550</v>
      </c>
      <c r="U547" s="69">
        <f>U548</f>
        <v>621700</v>
      </c>
      <c r="V547" s="37">
        <v>621700</v>
      </c>
      <c r="W547" s="22">
        <v>621700</v>
      </c>
    </row>
    <row r="548" spans="1:23" ht="25.5" customHeight="1" hidden="1" outlineLevel="6">
      <c r="A548" s="9" t="s">
        <v>450</v>
      </c>
      <c r="B548" s="35" t="s">
        <v>703</v>
      </c>
      <c r="C548" s="35" t="s">
        <v>439</v>
      </c>
      <c r="D548" s="35" t="s">
        <v>477</v>
      </c>
      <c r="E548" s="35" t="s">
        <v>705</v>
      </c>
      <c r="F548" s="35" t="s">
        <v>451</v>
      </c>
      <c r="G548" s="36">
        <v>621700</v>
      </c>
      <c r="H548" s="36"/>
      <c r="I548" s="36"/>
      <c r="J548" s="18">
        <v>-621700</v>
      </c>
      <c r="K548" s="18"/>
      <c r="L548" s="58"/>
      <c r="M548" s="92"/>
      <c r="N548" s="71"/>
      <c r="O548" s="71"/>
      <c r="P548" s="71"/>
      <c r="Q548" s="71"/>
      <c r="R548" s="71"/>
      <c r="S548" s="71"/>
      <c r="T548" s="71">
        <f>J548+I548+H548+G548</f>
        <v>0</v>
      </c>
      <c r="U548" s="69">
        <v>621700</v>
      </c>
      <c r="V548" s="37">
        <v>0</v>
      </c>
      <c r="W548" s="22">
        <v>0</v>
      </c>
    </row>
    <row r="549" spans="1:23" ht="15" outlineLevel="6">
      <c r="A549" s="39" t="s">
        <v>403</v>
      </c>
      <c r="B549" s="35" t="s">
        <v>703</v>
      </c>
      <c r="C549" s="35" t="s">
        <v>439</v>
      </c>
      <c r="D549" s="35" t="s">
        <v>477</v>
      </c>
      <c r="E549" s="35" t="s">
        <v>705</v>
      </c>
      <c r="F549" s="35" t="s">
        <v>180</v>
      </c>
      <c r="G549" s="36"/>
      <c r="H549" s="36"/>
      <c r="I549" s="36"/>
      <c r="J549" s="18"/>
      <c r="K549" s="18"/>
      <c r="L549" s="58"/>
      <c r="M549" s="92"/>
      <c r="N549" s="71"/>
      <c r="O549" s="71"/>
      <c r="P549" s="71">
        <f>P551+P552</f>
        <v>289571</v>
      </c>
      <c r="Q549" s="71"/>
      <c r="R549" s="71"/>
      <c r="S549" s="71">
        <f>S550</f>
        <v>-23000</v>
      </c>
      <c r="T549" s="71">
        <f>T550</f>
        <v>391571</v>
      </c>
      <c r="U549" s="69">
        <f>U551+U552</f>
        <v>125000</v>
      </c>
      <c r="V549" s="37">
        <f>V551+V552</f>
        <v>125000</v>
      </c>
      <c r="W549" s="22">
        <f>W551+W552</f>
        <v>125000</v>
      </c>
    </row>
    <row r="550" spans="1:23" ht="25.5" outlineLevel="6">
      <c r="A550" s="38" t="s">
        <v>33</v>
      </c>
      <c r="B550" s="35" t="s">
        <v>703</v>
      </c>
      <c r="C550" s="35" t="s">
        <v>439</v>
      </c>
      <c r="D550" s="35" t="s">
        <v>477</v>
      </c>
      <c r="E550" s="35" t="s">
        <v>705</v>
      </c>
      <c r="F550" s="35" t="s">
        <v>32</v>
      </c>
      <c r="G550" s="36"/>
      <c r="H550" s="36"/>
      <c r="I550" s="36"/>
      <c r="J550" s="18"/>
      <c r="K550" s="18"/>
      <c r="L550" s="58"/>
      <c r="M550" s="92"/>
      <c r="N550" s="71"/>
      <c r="O550" s="71"/>
      <c r="P550" s="71"/>
      <c r="Q550" s="71"/>
      <c r="R550" s="71"/>
      <c r="S550" s="71">
        <f>S551+S552</f>
        <v>-23000</v>
      </c>
      <c r="T550" s="71">
        <f>T551+T552</f>
        <v>391571</v>
      </c>
      <c r="U550" s="69"/>
      <c r="V550" s="37"/>
      <c r="W550" s="22"/>
    </row>
    <row r="551" spans="1:23" ht="25.5" outlineLevel="6">
      <c r="A551" s="9" t="s">
        <v>452</v>
      </c>
      <c r="B551" s="35" t="s">
        <v>703</v>
      </c>
      <c r="C551" s="35" t="s">
        <v>439</v>
      </c>
      <c r="D551" s="35" t="s">
        <v>477</v>
      </c>
      <c r="E551" s="35" t="s">
        <v>705</v>
      </c>
      <c r="F551" s="35" t="s">
        <v>453</v>
      </c>
      <c r="G551" s="36">
        <v>100000</v>
      </c>
      <c r="H551" s="36"/>
      <c r="I551" s="36"/>
      <c r="J551" s="18"/>
      <c r="K551" s="18"/>
      <c r="L551" s="58"/>
      <c r="M551" s="92"/>
      <c r="N551" s="71"/>
      <c r="O551" s="71"/>
      <c r="P551" s="71">
        <v>289571</v>
      </c>
      <c r="Q551" s="71"/>
      <c r="R551" s="71"/>
      <c r="S551" s="134">
        <v>0</v>
      </c>
      <c r="T551" s="71">
        <f>J551+I551+H551+G551+K551+L551+M551+N551+O551+P551+Q551+R551+S551</f>
        <v>389571</v>
      </c>
      <c r="U551" s="69">
        <v>100000</v>
      </c>
      <c r="V551" s="37">
        <v>100000</v>
      </c>
      <c r="W551" s="22">
        <v>100000</v>
      </c>
    </row>
    <row r="552" spans="1:23" ht="25.5" outlineLevel="6">
      <c r="A552" s="9" t="s">
        <v>454</v>
      </c>
      <c r="B552" s="35" t="s">
        <v>703</v>
      </c>
      <c r="C552" s="35" t="s">
        <v>439</v>
      </c>
      <c r="D552" s="35" t="s">
        <v>477</v>
      </c>
      <c r="E552" s="35" t="s">
        <v>705</v>
      </c>
      <c r="F552" s="35" t="s">
        <v>455</v>
      </c>
      <c r="G552" s="36">
        <v>25000</v>
      </c>
      <c r="H552" s="36"/>
      <c r="I552" s="36"/>
      <c r="J552" s="18"/>
      <c r="K552" s="18"/>
      <c r="L552" s="58"/>
      <c r="M552" s="92"/>
      <c r="N552" s="71"/>
      <c r="O552" s="71"/>
      <c r="P552" s="71"/>
      <c r="Q552" s="71"/>
      <c r="R552" s="71"/>
      <c r="S552" s="71">
        <v>-23000</v>
      </c>
      <c r="T552" s="71">
        <f>J552+I552+H552+G552+K552+L552+M552+N552+O552+P552+Q552+R552+S552</f>
        <v>2000</v>
      </c>
      <c r="U552" s="69">
        <v>25000</v>
      </c>
      <c r="V552" s="37">
        <v>25000</v>
      </c>
      <c r="W552" s="22">
        <v>25000</v>
      </c>
    </row>
    <row r="553" spans="1:23" ht="51" outlineLevel="3">
      <c r="A553" s="9" t="s">
        <v>706</v>
      </c>
      <c r="B553" s="35" t="s">
        <v>703</v>
      </c>
      <c r="C553" s="35" t="s">
        <v>439</v>
      </c>
      <c r="D553" s="35" t="s">
        <v>477</v>
      </c>
      <c r="E553" s="35" t="s">
        <v>707</v>
      </c>
      <c r="F553" s="35"/>
      <c r="G553" s="36"/>
      <c r="H553" s="36"/>
      <c r="I553" s="36"/>
      <c r="J553" s="18">
        <f>J554</f>
        <v>0</v>
      </c>
      <c r="K553" s="18"/>
      <c r="L553" s="58"/>
      <c r="M553" s="92"/>
      <c r="N553" s="71"/>
      <c r="O553" s="71"/>
      <c r="P553" s="71">
        <f aca="true" t="shared" si="98" ref="P553:W554">P554</f>
        <v>406567.39</v>
      </c>
      <c r="Q553" s="71"/>
      <c r="R553" s="71"/>
      <c r="S553" s="71"/>
      <c r="T553" s="71">
        <f t="shared" si="98"/>
        <v>1406567.3900000001</v>
      </c>
      <c r="U553" s="69">
        <f t="shared" si="98"/>
        <v>2000000</v>
      </c>
      <c r="V553" s="37">
        <f t="shared" si="98"/>
        <v>1000000</v>
      </c>
      <c r="W553" s="22">
        <f t="shared" si="98"/>
        <v>1000000</v>
      </c>
    </row>
    <row r="554" spans="1:23" ht="51" outlineLevel="4">
      <c r="A554" s="9" t="s">
        <v>708</v>
      </c>
      <c r="B554" s="35" t="s">
        <v>703</v>
      </c>
      <c r="C554" s="35" t="s">
        <v>439</v>
      </c>
      <c r="D554" s="35" t="s">
        <v>477</v>
      </c>
      <c r="E554" s="35" t="s">
        <v>709</v>
      </c>
      <c r="F554" s="35"/>
      <c r="G554" s="36"/>
      <c r="H554" s="36"/>
      <c r="I554" s="36"/>
      <c r="J554" s="18">
        <f>J555</f>
        <v>0</v>
      </c>
      <c r="K554" s="18"/>
      <c r="L554" s="58"/>
      <c r="M554" s="92"/>
      <c r="N554" s="71"/>
      <c r="O554" s="71"/>
      <c r="P554" s="71">
        <f t="shared" si="98"/>
        <v>406567.39</v>
      </c>
      <c r="Q554" s="71"/>
      <c r="R554" s="71"/>
      <c r="S554" s="71"/>
      <c r="T554" s="71">
        <f t="shared" si="98"/>
        <v>1406567.3900000001</v>
      </c>
      <c r="U554" s="69">
        <f t="shared" si="98"/>
        <v>2000000</v>
      </c>
      <c r="V554" s="37">
        <f t="shared" si="98"/>
        <v>1000000</v>
      </c>
      <c r="W554" s="22">
        <f t="shared" si="98"/>
        <v>1000000</v>
      </c>
    </row>
    <row r="555" spans="1:23" ht="25.5" outlineLevel="4">
      <c r="A555" s="39" t="s">
        <v>401</v>
      </c>
      <c r="B555" s="35" t="s">
        <v>703</v>
      </c>
      <c r="C555" s="35" t="s">
        <v>439</v>
      </c>
      <c r="D555" s="35" t="s">
        <v>477</v>
      </c>
      <c r="E555" s="35" t="s">
        <v>709</v>
      </c>
      <c r="F555" s="35" t="s">
        <v>179</v>
      </c>
      <c r="G555" s="36"/>
      <c r="H555" s="36"/>
      <c r="I555" s="36"/>
      <c r="J555" s="18">
        <f>J556+J557</f>
        <v>0</v>
      </c>
      <c r="K555" s="18"/>
      <c r="L555" s="58"/>
      <c r="M555" s="92"/>
      <c r="N555" s="71"/>
      <c r="O555" s="71"/>
      <c r="P555" s="71">
        <f>P556+P557</f>
        <v>406567.39</v>
      </c>
      <c r="Q555" s="71"/>
      <c r="R555" s="71"/>
      <c r="S555" s="71"/>
      <c r="T555" s="71">
        <f>T556+T557</f>
        <v>1406567.3900000001</v>
      </c>
      <c r="U555" s="69">
        <f>U556+U557</f>
        <v>2000000</v>
      </c>
      <c r="V555" s="37">
        <f>V556+V557</f>
        <v>1000000</v>
      </c>
      <c r="W555" s="22">
        <f>W556+W557</f>
        <v>1000000</v>
      </c>
    </row>
    <row r="556" spans="1:23" ht="25.5" outlineLevel="4">
      <c r="A556" s="39" t="s">
        <v>402</v>
      </c>
      <c r="B556" s="35" t="s">
        <v>703</v>
      </c>
      <c r="C556" s="35" t="s">
        <v>439</v>
      </c>
      <c r="D556" s="35" t="s">
        <v>477</v>
      </c>
      <c r="E556" s="35" t="s">
        <v>709</v>
      </c>
      <c r="F556" s="35" t="s">
        <v>529</v>
      </c>
      <c r="G556" s="36"/>
      <c r="H556" s="36"/>
      <c r="I556" s="36"/>
      <c r="J556" s="18">
        <v>1000000</v>
      </c>
      <c r="K556" s="18"/>
      <c r="L556" s="58"/>
      <c r="M556" s="92"/>
      <c r="N556" s="71"/>
      <c r="O556" s="71"/>
      <c r="P556" s="71">
        <v>406567.39</v>
      </c>
      <c r="Q556" s="71"/>
      <c r="R556" s="71"/>
      <c r="S556" s="71"/>
      <c r="T556" s="71">
        <f>J556+I556+H556+G556+K556+L556+M556+N556+O556+P556+Q556+R556+S556</f>
        <v>1406567.3900000001</v>
      </c>
      <c r="U556" s="69">
        <f>U557</f>
        <v>1000000</v>
      </c>
      <c r="V556" s="37">
        <v>1000000</v>
      </c>
      <c r="W556" s="22">
        <v>1000000</v>
      </c>
    </row>
    <row r="557" spans="1:23" ht="25.5" hidden="1" outlineLevel="6">
      <c r="A557" s="9" t="s">
        <v>450</v>
      </c>
      <c r="B557" s="35" t="s">
        <v>703</v>
      </c>
      <c r="C557" s="35" t="s">
        <v>439</v>
      </c>
      <c r="D557" s="35" t="s">
        <v>477</v>
      </c>
      <c r="E557" s="35" t="s">
        <v>709</v>
      </c>
      <c r="F557" s="35" t="s">
        <v>451</v>
      </c>
      <c r="G557" s="36">
        <v>1000000</v>
      </c>
      <c r="H557" s="36"/>
      <c r="I557" s="36"/>
      <c r="J557" s="18">
        <v>-1000000</v>
      </c>
      <c r="K557" s="18"/>
      <c r="L557" s="58"/>
      <c r="M557" s="92"/>
      <c r="N557" s="71"/>
      <c r="O557" s="71"/>
      <c r="P557" s="71"/>
      <c r="Q557" s="71"/>
      <c r="R557" s="71"/>
      <c r="S557" s="71"/>
      <c r="T557" s="71">
        <f>J557+I557+H557+G557</f>
        <v>0</v>
      </c>
      <c r="U557" s="69">
        <v>1000000</v>
      </c>
      <c r="V557" s="37">
        <v>0</v>
      </c>
      <c r="W557" s="22">
        <v>0</v>
      </c>
    </row>
    <row r="558" spans="1:23" ht="25.5" outlineLevel="6">
      <c r="A558" s="9" t="s">
        <v>685</v>
      </c>
      <c r="B558" s="35" t="s">
        <v>703</v>
      </c>
      <c r="C558" s="35" t="s">
        <v>439</v>
      </c>
      <c r="D558" s="35" t="s">
        <v>477</v>
      </c>
      <c r="E558" s="35" t="s">
        <v>686</v>
      </c>
      <c r="F558" s="35"/>
      <c r="G558" s="36"/>
      <c r="H558" s="36"/>
      <c r="I558" s="36"/>
      <c r="J558" s="18"/>
      <c r="K558" s="18"/>
      <c r="L558" s="58"/>
      <c r="M558" s="92"/>
      <c r="N558" s="71"/>
      <c r="O558" s="71"/>
      <c r="P558" s="71"/>
      <c r="Q558" s="71">
        <f aca="true" t="shared" si="99" ref="Q558:T560">Q559</f>
        <v>0</v>
      </c>
      <c r="R558" s="71">
        <f t="shared" si="99"/>
        <v>167480</v>
      </c>
      <c r="S558" s="71"/>
      <c r="T558" s="71">
        <f t="shared" si="99"/>
        <v>167480</v>
      </c>
      <c r="U558" s="69"/>
      <c r="V558" s="37"/>
      <c r="W558" s="22"/>
    </row>
    <row r="559" spans="1:23" ht="63.75" outlineLevel="6">
      <c r="A559" s="9" t="s">
        <v>45</v>
      </c>
      <c r="B559" s="35" t="s">
        <v>703</v>
      </c>
      <c r="C559" s="35" t="s">
        <v>439</v>
      </c>
      <c r="D559" s="35" t="s">
        <v>477</v>
      </c>
      <c r="E559" s="35" t="s">
        <v>46</v>
      </c>
      <c r="F559" s="35"/>
      <c r="G559" s="36"/>
      <c r="H559" s="36"/>
      <c r="I559" s="36"/>
      <c r="J559" s="18"/>
      <c r="K559" s="18"/>
      <c r="L559" s="58"/>
      <c r="M559" s="92"/>
      <c r="N559" s="71"/>
      <c r="O559" s="71"/>
      <c r="P559" s="71"/>
      <c r="Q559" s="71">
        <f t="shared" si="99"/>
        <v>0</v>
      </c>
      <c r="R559" s="71">
        <f t="shared" si="99"/>
        <v>167480</v>
      </c>
      <c r="S559" s="71"/>
      <c r="T559" s="71">
        <f t="shared" si="99"/>
        <v>167480</v>
      </c>
      <c r="U559" s="69"/>
      <c r="V559" s="37"/>
      <c r="W559" s="22"/>
    </row>
    <row r="560" spans="1:23" ht="25.5" outlineLevel="6">
      <c r="A560" s="39" t="s">
        <v>401</v>
      </c>
      <c r="B560" s="35" t="s">
        <v>703</v>
      </c>
      <c r="C560" s="35" t="s">
        <v>439</v>
      </c>
      <c r="D560" s="35" t="s">
        <v>477</v>
      </c>
      <c r="E560" s="35" t="s">
        <v>46</v>
      </c>
      <c r="F560" s="35" t="s">
        <v>179</v>
      </c>
      <c r="G560" s="36"/>
      <c r="H560" s="36"/>
      <c r="I560" s="36"/>
      <c r="J560" s="18"/>
      <c r="K560" s="18"/>
      <c r="L560" s="58"/>
      <c r="M560" s="92"/>
      <c r="N560" s="71"/>
      <c r="O560" s="71"/>
      <c r="P560" s="71"/>
      <c r="Q560" s="71">
        <f t="shared" si="99"/>
        <v>0</v>
      </c>
      <c r="R560" s="71">
        <f t="shared" si="99"/>
        <v>167480</v>
      </c>
      <c r="S560" s="71"/>
      <c r="T560" s="71">
        <f t="shared" si="99"/>
        <v>167480</v>
      </c>
      <c r="U560" s="69"/>
      <c r="V560" s="37"/>
      <c r="W560" s="22"/>
    </row>
    <row r="561" spans="1:23" ht="25.5" outlineLevel="6">
      <c r="A561" s="39" t="s">
        <v>402</v>
      </c>
      <c r="B561" s="35" t="s">
        <v>703</v>
      </c>
      <c r="C561" s="35" t="s">
        <v>439</v>
      </c>
      <c r="D561" s="35" t="s">
        <v>477</v>
      </c>
      <c r="E561" s="35" t="s">
        <v>46</v>
      </c>
      <c r="F561" s="35" t="s">
        <v>529</v>
      </c>
      <c r="G561" s="36"/>
      <c r="H561" s="36"/>
      <c r="I561" s="36"/>
      <c r="J561" s="18"/>
      <c r="K561" s="18"/>
      <c r="L561" s="58"/>
      <c r="M561" s="92"/>
      <c r="N561" s="71"/>
      <c r="O561" s="71"/>
      <c r="P561" s="71"/>
      <c r="Q561" s="71">
        <v>0</v>
      </c>
      <c r="R561" s="71">
        <v>167480</v>
      </c>
      <c r="S561" s="71"/>
      <c r="T561" s="71">
        <f>J561+I561+H561+G561+K561+L561+M561+N561+O561+P561+Q561+R561+S561</f>
        <v>167480</v>
      </c>
      <c r="U561" s="69"/>
      <c r="V561" s="37"/>
      <c r="W561" s="22"/>
    </row>
    <row r="562" spans="1:23" ht="25.5" outlineLevel="6">
      <c r="A562" s="9" t="s">
        <v>486</v>
      </c>
      <c r="B562" s="35" t="s">
        <v>703</v>
      </c>
      <c r="C562" s="35" t="s">
        <v>439</v>
      </c>
      <c r="D562" s="35" t="s">
        <v>477</v>
      </c>
      <c r="E562" s="35" t="s">
        <v>487</v>
      </c>
      <c r="F562" s="35"/>
      <c r="G562" s="36"/>
      <c r="H562" s="36"/>
      <c r="I562" s="36"/>
      <c r="J562" s="18"/>
      <c r="K562" s="18"/>
      <c r="L562" s="58"/>
      <c r="M562" s="92"/>
      <c r="N562" s="71">
        <f>N563+N566</f>
        <v>87900</v>
      </c>
      <c r="O562" s="71"/>
      <c r="P562" s="71"/>
      <c r="Q562" s="71"/>
      <c r="R562" s="71"/>
      <c r="S562" s="71"/>
      <c r="T562" s="71">
        <f>T563+T566</f>
        <v>87900</v>
      </c>
      <c r="U562" s="69"/>
      <c r="V562" s="37"/>
      <c r="W562" s="22"/>
    </row>
    <row r="563" spans="1:23" ht="76.5" outlineLevel="6">
      <c r="A563" s="9" t="s">
        <v>542</v>
      </c>
      <c r="B563" s="35" t="s">
        <v>703</v>
      </c>
      <c r="C563" s="35" t="s">
        <v>439</v>
      </c>
      <c r="D563" s="35" t="s">
        <v>477</v>
      </c>
      <c r="E563" s="35" t="s">
        <v>543</v>
      </c>
      <c r="F563" s="35"/>
      <c r="G563" s="36"/>
      <c r="H563" s="36"/>
      <c r="I563" s="36"/>
      <c r="J563" s="18"/>
      <c r="K563" s="18"/>
      <c r="L563" s="58"/>
      <c r="M563" s="92"/>
      <c r="N563" s="71">
        <f>N564</f>
        <v>3900</v>
      </c>
      <c r="O563" s="71"/>
      <c r="P563" s="71"/>
      <c r="Q563" s="71"/>
      <c r="R563" s="71"/>
      <c r="S563" s="71"/>
      <c r="T563" s="71">
        <f>T564</f>
        <v>3900</v>
      </c>
      <c r="U563" s="69"/>
      <c r="V563" s="37"/>
      <c r="W563" s="22"/>
    </row>
    <row r="564" spans="1:23" ht="25.5" outlineLevel="6">
      <c r="A564" s="39" t="s">
        <v>401</v>
      </c>
      <c r="B564" s="35" t="s">
        <v>703</v>
      </c>
      <c r="C564" s="35" t="s">
        <v>439</v>
      </c>
      <c r="D564" s="35" t="s">
        <v>477</v>
      </c>
      <c r="E564" s="35" t="s">
        <v>543</v>
      </c>
      <c r="F564" s="35" t="s">
        <v>179</v>
      </c>
      <c r="G564" s="36"/>
      <c r="H564" s="36"/>
      <c r="I564" s="36"/>
      <c r="J564" s="18"/>
      <c r="K564" s="18"/>
      <c r="L564" s="58"/>
      <c r="M564" s="92"/>
      <c r="N564" s="71">
        <f>N565</f>
        <v>3900</v>
      </c>
      <c r="O564" s="71"/>
      <c r="P564" s="71"/>
      <c r="Q564" s="71"/>
      <c r="R564" s="71"/>
      <c r="S564" s="71"/>
      <c r="T564" s="71">
        <f>T565</f>
        <v>3900</v>
      </c>
      <c r="U564" s="69"/>
      <c r="V564" s="37"/>
      <c r="W564" s="22"/>
    </row>
    <row r="565" spans="1:23" ht="25.5" outlineLevel="6">
      <c r="A565" s="39" t="s">
        <v>402</v>
      </c>
      <c r="B565" s="35" t="s">
        <v>703</v>
      </c>
      <c r="C565" s="35" t="s">
        <v>439</v>
      </c>
      <c r="D565" s="35" t="s">
        <v>477</v>
      </c>
      <c r="E565" s="35" t="s">
        <v>543</v>
      </c>
      <c r="F565" s="35" t="s">
        <v>529</v>
      </c>
      <c r="G565" s="36"/>
      <c r="H565" s="36"/>
      <c r="I565" s="36"/>
      <c r="J565" s="18"/>
      <c r="K565" s="18"/>
      <c r="L565" s="58"/>
      <c r="M565" s="92"/>
      <c r="N565" s="71">
        <v>3900</v>
      </c>
      <c r="O565" s="71"/>
      <c r="P565" s="71"/>
      <c r="Q565" s="71"/>
      <c r="R565" s="71"/>
      <c r="S565" s="71"/>
      <c r="T565" s="71">
        <f>J565+I565+H565+G565+K565+L565+M565+N565+O565+P565+Q565+R565+S565</f>
        <v>3900</v>
      </c>
      <c r="U565" s="69"/>
      <c r="V565" s="37"/>
      <c r="W565" s="22"/>
    </row>
    <row r="566" spans="1:23" ht="51" outlineLevel="6">
      <c r="A566" s="9" t="s">
        <v>339</v>
      </c>
      <c r="B566" s="35" t="s">
        <v>703</v>
      </c>
      <c r="C566" s="35" t="s">
        <v>439</v>
      </c>
      <c r="D566" s="35" t="s">
        <v>477</v>
      </c>
      <c r="E566" s="35" t="s">
        <v>340</v>
      </c>
      <c r="F566" s="35"/>
      <c r="G566" s="36"/>
      <c r="H566" s="36"/>
      <c r="I566" s="36"/>
      <c r="J566" s="18"/>
      <c r="K566" s="18"/>
      <c r="L566" s="58"/>
      <c r="M566" s="92"/>
      <c r="N566" s="71">
        <f>N567</f>
        <v>84000</v>
      </c>
      <c r="O566" s="71"/>
      <c r="P566" s="71"/>
      <c r="Q566" s="71"/>
      <c r="R566" s="71"/>
      <c r="S566" s="71"/>
      <c r="T566" s="71">
        <f>T567</f>
        <v>84000</v>
      </c>
      <c r="U566" s="69"/>
      <c r="V566" s="37"/>
      <c r="W566" s="22"/>
    </row>
    <row r="567" spans="1:23" ht="25.5" outlineLevel="6">
      <c r="A567" s="39" t="s">
        <v>401</v>
      </c>
      <c r="B567" s="35" t="s">
        <v>703</v>
      </c>
      <c r="C567" s="35" t="s">
        <v>439</v>
      </c>
      <c r="D567" s="35" t="s">
        <v>477</v>
      </c>
      <c r="E567" s="35" t="s">
        <v>340</v>
      </c>
      <c r="F567" s="35" t="s">
        <v>179</v>
      </c>
      <c r="G567" s="36"/>
      <c r="H567" s="36"/>
      <c r="I567" s="36"/>
      <c r="J567" s="18"/>
      <c r="K567" s="18"/>
      <c r="L567" s="58"/>
      <c r="M567" s="92"/>
      <c r="N567" s="71">
        <f>N568</f>
        <v>84000</v>
      </c>
      <c r="O567" s="71"/>
      <c r="P567" s="71"/>
      <c r="Q567" s="71"/>
      <c r="R567" s="71"/>
      <c r="S567" s="71"/>
      <c r="T567" s="71">
        <f>T568</f>
        <v>84000</v>
      </c>
      <c r="U567" s="69"/>
      <c r="V567" s="37"/>
      <c r="W567" s="22"/>
    </row>
    <row r="568" spans="1:23" ht="25.5" outlineLevel="6">
      <c r="A568" s="9" t="s">
        <v>758</v>
      </c>
      <c r="B568" s="35" t="s">
        <v>703</v>
      </c>
      <c r="C568" s="35" t="s">
        <v>439</v>
      </c>
      <c r="D568" s="35" t="s">
        <v>477</v>
      </c>
      <c r="E568" s="35" t="s">
        <v>340</v>
      </c>
      <c r="F568" s="35" t="s">
        <v>529</v>
      </c>
      <c r="G568" s="36"/>
      <c r="H568" s="36"/>
      <c r="I568" s="36"/>
      <c r="J568" s="18"/>
      <c r="K568" s="18"/>
      <c r="L568" s="58"/>
      <c r="M568" s="92"/>
      <c r="N568" s="71">
        <v>84000</v>
      </c>
      <c r="O568" s="71"/>
      <c r="P568" s="71"/>
      <c r="Q568" s="71"/>
      <c r="R568" s="71"/>
      <c r="S568" s="71"/>
      <c r="T568" s="71">
        <f>J568+I568+H568+G568+K568+L568+M568+N568+O568+P568+Q568+R568+S568</f>
        <v>84000</v>
      </c>
      <c r="U568" s="69"/>
      <c r="V568" s="37"/>
      <c r="W568" s="22"/>
    </row>
    <row r="569" spans="1:23" ht="25.5" outlineLevel="6">
      <c r="A569" s="9" t="s">
        <v>544</v>
      </c>
      <c r="B569" s="35" t="s">
        <v>703</v>
      </c>
      <c r="C569" s="35" t="s">
        <v>545</v>
      </c>
      <c r="D569" s="35"/>
      <c r="E569" s="35"/>
      <c r="F569" s="35"/>
      <c r="G569" s="36"/>
      <c r="H569" s="36"/>
      <c r="I569" s="36"/>
      <c r="J569" s="18"/>
      <c r="K569" s="18"/>
      <c r="L569" s="58"/>
      <c r="M569" s="92"/>
      <c r="N569" s="71"/>
      <c r="O569" s="71"/>
      <c r="P569" s="71"/>
      <c r="Q569" s="71"/>
      <c r="R569" s="71">
        <f aca="true" t="shared" si="100" ref="R569:T573">R570</f>
        <v>295160</v>
      </c>
      <c r="S569" s="71"/>
      <c r="T569" s="71">
        <f t="shared" si="100"/>
        <v>295160</v>
      </c>
      <c r="U569" s="69"/>
      <c r="V569" s="37"/>
      <c r="W569" s="22"/>
    </row>
    <row r="570" spans="1:23" ht="15" outlineLevel="6">
      <c r="A570" s="9" t="s">
        <v>584</v>
      </c>
      <c r="B570" s="35" t="s">
        <v>703</v>
      </c>
      <c r="C570" s="35" t="s">
        <v>545</v>
      </c>
      <c r="D570" s="35" t="s">
        <v>441</v>
      </c>
      <c r="E570" s="35"/>
      <c r="F570" s="35"/>
      <c r="G570" s="36"/>
      <c r="H570" s="36"/>
      <c r="I570" s="36"/>
      <c r="J570" s="18"/>
      <c r="K570" s="18"/>
      <c r="L570" s="58"/>
      <c r="M570" s="92"/>
      <c r="N570" s="71"/>
      <c r="O570" s="71"/>
      <c r="P570" s="71"/>
      <c r="Q570" s="71"/>
      <c r="R570" s="71">
        <f t="shared" si="100"/>
        <v>295160</v>
      </c>
      <c r="S570" s="71"/>
      <c r="T570" s="71">
        <f t="shared" si="100"/>
        <v>295160</v>
      </c>
      <c r="U570" s="69"/>
      <c r="V570" s="37"/>
      <c r="W570" s="22"/>
    </row>
    <row r="571" spans="1:23" ht="25.5" outlineLevel="6">
      <c r="A571" s="9" t="s">
        <v>486</v>
      </c>
      <c r="B571" s="35" t="s">
        <v>703</v>
      </c>
      <c r="C571" s="35" t="s">
        <v>545</v>
      </c>
      <c r="D571" s="35" t="s">
        <v>441</v>
      </c>
      <c r="E571" s="35" t="s">
        <v>487</v>
      </c>
      <c r="F571" s="35"/>
      <c r="G571" s="36"/>
      <c r="H571" s="36"/>
      <c r="I571" s="36"/>
      <c r="J571" s="18"/>
      <c r="K571" s="18"/>
      <c r="L571" s="58"/>
      <c r="M571" s="92"/>
      <c r="N571" s="71"/>
      <c r="O571" s="71"/>
      <c r="P571" s="71"/>
      <c r="Q571" s="71"/>
      <c r="R571" s="71">
        <f t="shared" si="100"/>
        <v>295160</v>
      </c>
      <c r="S571" s="71"/>
      <c r="T571" s="71">
        <f t="shared" si="100"/>
        <v>295160</v>
      </c>
      <c r="U571" s="69"/>
      <c r="V571" s="37"/>
      <c r="W571" s="22"/>
    </row>
    <row r="572" spans="1:23" ht="51" outlineLevel="6">
      <c r="A572" s="9" t="s">
        <v>593</v>
      </c>
      <c r="B572" s="35" t="s">
        <v>703</v>
      </c>
      <c r="C572" s="35" t="s">
        <v>545</v>
      </c>
      <c r="D572" s="35" t="s">
        <v>441</v>
      </c>
      <c r="E572" s="35" t="s">
        <v>594</v>
      </c>
      <c r="F572" s="35"/>
      <c r="G572" s="36"/>
      <c r="H572" s="36"/>
      <c r="I572" s="36"/>
      <c r="J572" s="18"/>
      <c r="K572" s="18"/>
      <c r="L572" s="58"/>
      <c r="M572" s="92"/>
      <c r="N572" s="71"/>
      <c r="O572" s="71"/>
      <c r="P572" s="71"/>
      <c r="Q572" s="71"/>
      <c r="R572" s="71">
        <f t="shared" si="100"/>
        <v>295160</v>
      </c>
      <c r="S572" s="71"/>
      <c r="T572" s="71">
        <f t="shared" si="100"/>
        <v>295160</v>
      </c>
      <c r="U572" s="69"/>
      <c r="V572" s="37"/>
      <c r="W572" s="22"/>
    </row>
    <row r="573" spans="1:23" ht="25.5" outlineLevel="6">
      <c r="A573" s="39" t="s">
        <v>401</v>
      </c>
      <c r="B573" s="35" t="s">
        <v>703</v>
      </c>
      <c r="C573" s="35" t="s">
        <v>545</v>
      </c>
      <c r="D573" s="35" t="s">
        <v>441</v>
      </c>
      <c r="E573" s="35" t="s">
        <v>594</v>
      </c>
      <c r="F573" s="35" t="s">
        <v>179</v>
      </c>
      <c r="G573" s="36"/>
      <c r="H573" s="36"/>
      <c r="I573" s="36"/>
      <c r="J573" s="18"/>
      <c r="K573" s="18"/>
      <c r="L573" s="58"/>
      <c r="M573" s="92"/>
      <c r="N573" s="71"/>
      <c r="O573" s="71"/>
      <c r="P573" s="71"/>
      <c r="Q573" s="71"/>
      <c r="R573" s="71">
        <f t="shared" si="100"/>
        <v>295160</v>
      </c>
      <c r="S573" s="71"/>
      <c r="T573" s="71">
        <f t="shared" si="100"/>
        <v>295160</v>
      </c>
      <c r="U573" s="69"/>
      <c r="V573" s="37"/>
      <c r="W573" s="22"/>
    </row>
    <row r="574" spans="1:23" ht="25.5" outlineLevel="6">
      <c r="A574" s="39" t="s">
        <v>402</v>
      </c>
      <c r="B574" s="35" t="s">
        <v>703</v>
      </c>
      <c r="C574" s="35" t="s">
        <v>545</v>
      </c>
      <c r="D574" s="35" t="s">
        <v>441</v>
      </c>
      <c r="E574" s="35" t="s">
        <v>594</v>
      </c>
      <c r="F574" s="35" t="s">
        <v>529</v>
      </c>
      <c r="G574" s="36"/>
      <c r="H574" s="36"/>
      <c r="I574" s="36"/>
      <c r="J574" s="18"/>
      <c r="K574" s="18"/>
      <c r="L574" s="58"/>
      <c r="M574" s="92"/>
      <c r="N574" s="71"/>
      <c r="O574" s="71"/>
      <c r="P574" s="71"/>
      <c r="Q574" s="71"/>
      <c r="R574" s="71">
        <v>295160</v>
      </c>
      <c r="S574" s="71"/>
      <c r="T574" s="71">
        <f>J574+I574+H574+G574+K574+L574+M574+N574+O574+P574+Q574+R574+S574</f>
        <v>295160</v>
      </c>
      <c r="U574" s="69"/>
      <c r="V574" s="37"/>
      <c r="W574" s="22"/>
    </row>
    <row r="575" spans="1:23" ht="25.5">
      <c r="A575" s="9" t="s">
        <v>710</v>
      </c>
      <c r="B575" s="35" t="s">
        <v>711</v>
      </c>
      <c r="C575" s="35"/>
      <c r="D575" s="35"/>
      <c r="E575" s="35"/>
      <c r="F575" s="35"/>
      <c r="G575" s="36"/>
      <c r="H575" s="36"/>
      <c r="I575" s="36"/>
      <c r="J575" s="18">
        <f>J588+J923</f>
        <v>1044275</v>
      </c>
      <c r="K575" s="18">
        <f>K588+K923</f>
        <v>28119927</v>
      </c>
      <c r="L575" s="58">
        <f>L588+L923</f>
        <v>3213542</v>
      </c>
      <c r="M575" s="92">
        <f>M588+M923</f>
        <v>196286</v>
      </c>
      <c r="N575" s="71">
        <f aca="true" t="shared" si="101" ref="N575:T575">N588+N923+N576</f>
        <v>5503952.75</v>
      </c>
      <c r="O575" s="71">
        <f t="shared" si="101"/>
        <v>-129214</v>
      </c>
      <c r="P575" s="71">
        <f t="shared" si="101"/>
        <v>8697519.17</v>
      </c>
      <c r="Q575" s="71">
        <f t="shared" si="101"/>
        <v>14949366.96</v>
      </c>
      <c r="R575" s="71">
        <f t="shared" si="101"/>
        <v>3142944.7199999997</v>
      </c>
      <c r="S575" s="71">
        <f t="shared" si="101"/>
        <v>5477403</v>
      </c>
      <c r="T575" s="71">
        <f t="shared" si="101"/>
        <v>428686589.73999995</v>
      </c>
      <c r="U575" s="69">
        <f>U588+U923</f>
        <v>358889587.14</v>
      </c>
      <c r="V575" s="37">
        <f>V588+V923</f>
        <v>385013361.83</v>
      </c>
      <c r="W575" s="22">
        <f>W588+W923</f>
        <v>394742914.89</v>
      </c>
    </row>
    <row r="576" spans="1:23" ht="18.75" customHeight="1">
      <c r="A576" s="9" t="s">
        <v>510</v>
      </c>
      <c r="B576" s="35" t="s">
        <v>711</v>
      </c>
      <c r="C576" s="35" t="s">
        <v>459</v>
      </c>
      <c r="D576" s="35"/>
      <c r="E576" s="35"/>
      <c r="F576" s="35"/>
      <c r="G576" s="36"/>
      <c r="H576" s="36"/>
      <c r="I576" s="36"/>
      <c r="J576" s="18"/>
      <c r="K576" s="18"/>
      <c r="L576" s="58"/>
      <c r="M576" s="92"/>
      <c r="N576" s="71">
        <f>N577</f>
        <v>454546.5</v>
      </c>
      <c r="O576" s="71"/>
      <c r="P576" s="71"/>
      <c r="Q576" s="71">
        <f aca="true" t="shared" si="102" ref="Q576:Q581">Q577</f>
        <v>-454546.5</v>
      </c>
      <c r="R576" s="71"/>
      <c r="S576" s="71">
        <f>S583</f>
        <v>167913.4</v>
      </c>
      <c r="T576" s="71">
        <f>T583</f>
        <v>167913.4</v>
      </c>
      <c r="U576" s="69"/>
      <c r="V576" s="37"/>
      <c r="W576" s="22"/>
    </row>
    <row r="577" spans="1:23" ht="20.25" customHeight="1" hidden="1">
      <c r="A577" s="9" t="s">
        <v>330</v>
      </c>
      <c r="B577" s="35" t="s">
        <v>711</v>
      </c>
      <c r="C577" s="35" t="s">
        <v>459</v>
      </c>
      <c r="D577" s="35" t="s">
        <v>439</v>
      </c>
      <c r="E577" s="35"/>
      <c r="F577" s="35"/>
      <c r="G577" s="36"/>
      <c r="H577" s="36"/>
      <c r="I577" s="36"/>
      <c r="J577" s="18"/>
      <c r="K577" s="18"/>
      <c r="L577" s="58"/>
      <c r="M577" s="92"/>
      <c r="N577" s="71">
        <f>N578</f>
        <v>454546.5</v>
      </c>
      <c r="O577" s="71"/>
      <c r="P577" s="71"/>
      <c r="Q577" s="71">
        <f t="shared" si="102"/>
        <v>-454546.5</v>
      </c>
      <c r="R577" s="71"/>
      <c r="S577" s="71">
        <f aca="true" t="shared" si="103" ref="S577:T581">S578</f>
        <v>612</v>
      </c>
      <c r="T577" s="71">
        <f t="shared" si="103"/>
        <v>0</v>
      </c>
      <c r="U577" s="69"/>
      <c r="V577" s="37"/>
      <c r="W577" s="22"/>
    </row>
    <row r="578" spans="1:23" ht="27" customHeight="1" hidden="1">
      <c r="A578" s="9" t="s">
        <v>337</v>
      </c>
      <c r="B578" s="35" t="s">
        <v>711</v>
      </c>
      <c r="C578" s="35" t="s">
        <v>459</v>
      </c>
      <c r="D578" s="35" t="s">
        <v>439</v>
      </c>
      <c r="E578" s="35" t="s">
        <v>338</v>
      </c>
      <c r="F578" s="35"/>
      <c r="G578" s="36"/>
      <c r="H578" s="36"/>
      <c r="I578" s="36"/>
      <c r="J578" s="18"/>
      <c r="K578" s="18"/>
      <c r="L578" s="58"/>
      <c r="M578" s="92"/>
      <c r="N578" s="71">
        <f>N579</f>
        <v>454546.5</v>
      </c>
      <c r="O578" s="71"/>
      <c r="P578" s="71"/>
      <c r="Q578" s="71">
        <f t="shared" si="102"/>
        <v>-454546.5</v>
      </c>
      <c r="R578" s="71"/>
      <c r="S578" s="71">
        <f t="shared" si="103"/>
        <v>612</v>
      </c>
      <c r="T578" s="71">
        <f t="shared" si="103"/>
        <v>0</v>
      </c>
      <c r="U578" s="69"/>
      <c r="V578" s="37"/>
      <c r="W578" s="22"/>
    </row>
    <row r="579" spans="1:23" ht="58.5" customHeight="1" hidden="1">
      <c r="A579" s="9" t="s">
        <v>331</v>
      </c>
      <c r="B579" s="35" t="s">
        <v>711</v>
      </c>
      <c r="C579" s="35" t="s">
        <v>459</v>
      </c>
      <c r="D579" s="35" t="s">
        <v>439</v>
      </c>
      <c r="E579" s="35" t="s">
        <v>332</v>
      </c>
      <c r="F579" s="35"/>
      <c r="G579" s="36"/>
      <c r="H579" s="36"/>
      <c r="I579" s="36"/>
      <c r="J579" s="18"/>
      <c r="K579" s="18"/>
      <c r="L579" s="58"/>
      <c r="M579" s="92"/>
      <c r="N579" s="71">
        <f>N580</f>
        <v>454546.5</v>
      </c>
      <c r="O579" s="71"/>
      <c r="P579" s="71"/>
      <c r="Q579" s="71">
        <f t="shared" si="102"/>
        <v>-454546.5</v>
      </c>
      <c r="R579" s="71"/>
      <c r="S579" s="71">
        <f t="shared" si="103"/>
        <v>612</v>
      </c>
      <c r="T579" s="71">
        <f t="shared" si="103"/>
        <v>0</v>
      </c>
      <c r="U579" s="69"/>
      <c r="V579" s="37"/>
      <c r="W579" s="22"/>
    </row>
    <row r="580" spans="1:23" ht="58.5" customHeight="1" hidden="1">
      <c r="A580" s="39" t="s">
        <v>405</v>
      </c>
      <c r="B580" s="35" t="s">
        <v>711</v>
      </c>
      <c r="C580" s="35" t="s">
        <v>459</v>
      </c>
      <c r="D580" s="35" t="s">
        <v>439</v>
      </c>
      <c r="E580" s="35" t="s">
        <v>332</v>
      </c>
      <c r="F580" s="35" t="s">
        <v>182</v>
      </c>
      <c r="G580" s="36"/>
      <c r="H580" s="36"/>
      <c r="I580" s="36"/>
      <c r="J580" s="18"/>
      <c r="K580" s="18"/>
      <c r="L580" s="58"/>
      <c r="M580" s="92"/>
      <c r="N580" s="71">
        <f>N582</f>
        <v>454546.5</v>
      </c>
      <c r="O580" s="71"/>
      <c r="P580" s="71"/>
      <c r="Q580" s="71">
        <f t="shared" si="102"/>
        <v>-454546.5</v>
      </c>
      <c r="R580" s="71"/>
      <c r="S580" s="71">
        <f t="shared" si="103"/>
        <v>612</v>
      </c>
      <c r="T580" s="71">
        <f t="shared" si="103"/>
        <v>0</v>
      </c>
      <c r="U580" s="69"/>
      <c r="V580" s="37"/>
      <c r="W580" s="22"/>
    </row>
    <row r="581" spans="1:23" ht="29.25" customHeight="1" hidden="1">
      <c r="A581" s="9" t="s">
        <v>37</v>
      </c>
      <c r="B581" s="35" t="s">
        <v>711</v>
      </c>
      <c r="C581" s="35" t="s">
        <v>459</v>
      </c>
      <c r="D581" s="35" t="s">
        <v>439</v>
      </c>
      <c r="E581" s="35" t="s">
        <v>332</v>
      </c>
      <c r="F581" s="35" t="s">
        <v>36</v>
      </c>
      <c r="G581" s="36"/>
      <c r="H581" s="36"/>
      <c r="I581" s="36"/>
      <c r="J581" s="18"/>
      <c r="K581" s="18"/>
      <c r="L581" s="58"/>
      <c r="M581" s="92"/>
      <c r="N581" s="71"/>
      <c r="O581" s="71"/>
      <c r="P581" s="71"/>
      <c r="Q581" s="71">
        <f t="shared" si="102"/>
        <v>-454546.5</v>
      </c>
      <c r="R581" s="71"/>
      <c r="S581" s="71">
        <f t="shared" si="103"/>
        <v>612</v>
      </c>
      <c r="T581" s="71">
        <f t="shared" si="103"/>
        <v>0</v>
      </c>
      <c r="U581" s="69"/>
      <c r="V581" s="37"/>
      <c r="W581" s="22"/>
    </row>
    <row r="582" spans="1:23" ht="29.25" customHeight="1" hidden="1">
      <c r="A582" s="9" t="s">
        <v>759</v>
      </c>
      <c r="B582" s="35" t="s">
        <v>711</v>
      </c>
      <c r="C582" s="35" t="s">
        <v>459</v>
      </c>
      <c r="D582" s="35" t="s">
        <v>439</v>
      </c>
      <c r="E582" s="35" t="s">
        <v>332</v>
      </c>
      <c r="F582" s="35" t="s">
        <v>623</v>
      </c>
      <c r="G582" s="36"/>
      <c r="H582" s="36"/>
      <c r="I582" s="36"/>
      <c r="J582" s="18"/>
      <c r="K582" s="18"/>
      <c r="L582" s="58"/>
      <c r="M582" s="92"/>
      <c r="N582" s="71">
        <v>454546.5</v>
      </c>
      <c r="O582" s="71"/>
      <c r="P582" s="71"/>
      <c r="Q582" s="71">
        <v>-454546.5</v>
      </c>
      <c r="R582" s="71"/>
      <c r="S582" s="71">
        <f>I582+H582+G582+F582+J582+K582+L582+M582+N582+O582+P582+Q582</f>
        <v>612</v>
      </c>
      <c r="T582" s="71">
        <f>J582+I582+H582+G582+K582+L582+M582+N582+O582+P582+Q582+R582</f>
        <v>0</v>
      </c>
      <c r="U582" s="69"/>
      <c r="V582" s="37"/>
      <c r="W582" s="22"/>
    </row>
    <row r="583" spans="1:23" ht="29.25" customHeight="1">
      <c r="A583" s="132" t="s">
        <v>536</v>
      </c>
      <c r="B583" s="35" t="s">
        <v>711</v>
      </c>
      <c r="C583" s="35" t="s">
        <v>459</v>
      </c>
      <c r="D583" s="35" t="s">
        <v>537</v>
      </c>
      <c r="E583" s="35"/>
      <c r="F583" s="35"/>
      <c r="G583" s="36"/>
      <c r="H583" s="36"/>
      <c r="I583" s="36"/>
      <c r="J583" s="18"/>
      <c r="K583" s="18"/>
      <c r="L583" s="58"/>
      <c r="M583" s="92"/>
      <c r="N583" s="71"/>
      <c r="O583" s="71"/>
      <c r="P583" s="71"/>
      <c r="Q583" s="71"/>
      <c r="R583" s="71"/>
      <c r="S583" s="71">
        <f aca="true" t="shared" si="104" ref="S583:T586">S584</f>
        <v>167913.4</v>
      </c>
      <c r="T583" s="71">
        <f t="shared" si="104"/>
        <v>167913.4</v>
      </c>
      <c r="U583" s="69"/>
      <c r="V583" s="37"/>
      <c r="W583" s="22"/>
    </row>
    <row r="584" spans="1:23" ht="78.75" customHeight="1">
      <c r="A584" s="132" t="s">
        <v>780</v>
      </c>
      <c r="B584" s="35" t="s">
        <v>711</v>
      </c>
      <c r="C584" s="35" t="s">
        <v>459</v>
      </c>
      <c r="D584" s="35" t="s">
        <v>537</v>
      </c>
      <c r="E584" s="35" t="s">
        <v>781</v>
      </c>
      <c r="F584" s="35"/>
      <c r="G584" s="36"/>
      <c r="H584" s="36"/>
      <c r="I584" s="36"/>
      <c r="J584" s="18"/>
      <c r="K584" s="18"/>
      <c r="L584" s="58"/>
      <c r="M584" s="92"/>
      <c r="N584" s="71"/>
      <c r="O584" s="71"/>
      <c r="P584" s="71"/>
      <c r="Q584" s="71"/>
      <c r="R584" s="71"/>
      <c r="S584" s="71">
        <f t="shared" si="104"/>
        <v>167913.4</v>
      </c>
      <c r="T584" s="71">
        <f t="shared" si="104"/>
        <v>167913.4</v>
      </c>
      <c r="U584" s="69"/>
      <c r="V584" s="37"/>
      <c r="W584" s="22"/>
    </row>
    <row r="585" spans="1:23" ht="54.75" customHeight="1">
      <c r="A585" s="39" t="s">
        <v>405</v>
      </c>
      <c r="B585" s="35" t="s">
        <v>711</v>
      </c>
      <c r="C585" s="35" t="s">
        <v>459</v>
      </c>
      <c r="D585" s="35" t="s">
        <v>537</v>
      </c>
      <c r="E585" s="35" t="s">
        <v>781</v>
      </c>
      <c r="F585" s="35" t="s">
        <v>182</v>
      </c>
      <c r="G585" s="36"/>
      <c r="H585" s="36"/>
      <c r="I585" s="36"/>
      <c r="J585" s="18"/>
      <c r="K585" s="18"/>
      <c r="L585" s="58"/>
      <c r="M585" s="92"/>
      <c r="N585" s="71"/>
      <c r="O585" s="71"/>
      <c r="P585" s="71"/>
      <c r="Q585" s="71"/>
      <c r="R585" s="71"/>
      <c r="S585" s="71">
        <f t="shared" si="104"/>
        <v>167913.4</v>
      </c>
      <c r="T585" s="71">
        <f t="shared" si="104"/>
        <v>167913.4</v>
      </c>
      <c r="U585" s="69"/>
      <c r="V585" s="37"/>
      <c r="W585" s="22"/>
    </row>
    <row r="586" spans="1:23" ht="29.25" customHeight="1">
      <c r="A586" s="9" t="s">
        <v>37</v>
      </c>
      <c r="B586" s="35" t="s">
        <v>711</v>
      </c>
      <c r="C586" s="35" t="s">
        <v>459</v>
      </c>
      <c r="D586" s="35" t="s">
        <v>537</v>
      </c>
      <c r="E586" s="35" t="s">
        <v>781</v>
      </c>
      <c r="F586" s="35" t="s">
        <v>36</v>
      </c>
      <c r="G586" s="36"/>
      <c r="H586" s="36"/>
      <c r="I586" s="36"/>
      <c r="J586" s="18"/>
      <c r="K586" s="18"/>
      <c r="L586" s="58"/>
      <c r="M586" s="92"/>
      <c r="N586" s="71"/>
      <c r="O586" s="71"/>
      <c r="P586" s="71"/>
      <c r="Q586" s="71"/>
      <c r="R586" s="71"/>
      <c r="S586" s="71">
        <f t="shared" si="104"/>
        <v>167913.4</v>
      </c>
      <c r="T586" s="71">
        <f t="shared" si="104"/>
        <v>167913.4</v>
      </c>
      <c r="U586" s="69"/>
      <c r="V586" s="37"/>
      <c r="W586" s="22"/>
    </row>
    <row r="587" spans="1:23" ht="29.25" customHeight="1">
      <c r="A587" s="9" t="s">
        <v>759</v>
      </c>
      <c r="B587" s="35" t="s">
        <v>711</v>
      </c>
      <c r="C587" s="35" t="s">
        <v>459</v>
      </c>
      <c r="D587" s="35" t="s">
        <v>537</v>
      </c>
      <c r="E587" s="35" t="s">
        <v>781</v>
      </c>
      <c r="F587" s="35" t="s">
        <v>623</v>
      </c>
      <c r="G587" s="36"/>
      <c r="H587" s="36"/>
      <c r="I587" s="36"/>
      <c r="J587" s="18"/>
      <c r="K587" s="18"/>
      <c r="L587" s="58"/>
      <c r="M587" s="92"/>
      <c r="N587" s="71"/>
      <c r="O587" s="71"/>
      <c r="P587" s="71"/>
      <c r="Q587" s="71"/>
      <c r="R587" s="71"/>
      <c r="S587" s="71">
        <v>167913.4</v>
      </c>
      <c r="T587" s="71">
        <f>J587+I587+H587+G587+K587+L587+M587+N587+O587+P587+Q587+R587+S587</f>
        <v>167913.4</v>
      </c>
      <c r="U587" s="69"/>
      <c r="V587" s="37"/>
      <c r="W587" s="22"/>
    </row>
    <row r="588" spans="1:23" ht="15" outlineLevel="1">
      <c r="A588" s="9" t="s">
        <v>597</v>
      </c>
      <c r="B588" s="35" t="s">
        <v>711</v>
      </c>
      <c r="C588" s="35" t="s">
        <v>598</v>
      </c>
      <c r="D588" s="35"/>
      <c r="E588" s="35"/>
      <c r="F588" s="35"/>
      <c r="G588" s="36"/>
      <c r="H588" s="36"/>
      <c r="I588" s="36"/>
      <c r="J588" s="18">
        <f aca="true" t="shared" si="105" ref="J588:R588">J589+J621+J821+J878+J872</f>
        <v>1044275</v>
      </c>
      <c r="K588" s="18">
        <f t="shared" si="105"/>
        <v>28119927</v>
      </c>
      <c r="L588" s="58">
        <f t="shared" si="105"/>
        <v>3213542</v>
      </c>
      <c r="M588" s="92">
        <f t="shared" si="105"/>
        <v>196286</v>
      </c>
      <c r="N588" s="71">
        <f t="shared" si="105"/>
        <v>5049406.25</v>
      </c>
      <c r="O588" s="71">
        <f t="shared" si="105"/>
        <v>-129214</v>
      </c>
      <c r="P588" s="71">
        <f t="shared" si="105"/>
        <v>8697519.17</v>
      </c>
      <c r="Q588" s="71">
        <f t="shared" si="105"/>
        <v>15403913.46</v>
      </c>
      <c r="R588" s="71">
        <f t="shared" si="105"/>
        <v>3142944.7199999997</v>
      </c>
      <c r="S588" s="71">
        <f>S589+S621+S821+S878+S872</f>
        <v>5309489.6</v>
      </c>
      <c r="T588" s="71">
        <f>T589+T621+T821+T878+T872</f>
        <v>424257176.34</v>
      </c>
      <c r="U588" s="69">
        <f>U589+U621+U821+U878</f>
        <v>354628087.14</v>
      </c>
      <c r="V588" s="37">
        <f>V589+V621+V821+V878</f>
        <v>380751861.83</v>
      </c>
      <c r="W588" s="22">
        <f>W589+W621+W821+W878</f>
        <v>390481414.89</v>
      </c>
    </row>
    <row r="589" spans="1:23" ht="15" outlineLevel="2">
      <c r="A589" s="9" t="s">
        <v>712</v>
      </c>
      <c r="B589" s="35" t="s">
        <v>711</v>
      </c>
      <c r="C589" s="35" t="s">
        <v>598</v>
      </c>
      <c r="D589" s="35" t="s">
        <v>439</v>
      </c>
      <c r="E589" s="35"/>
      <c r="F589" s="35"/>
      <c r="G589" s="36"/>
      <c r="H589" s="36"/>
      <c r="I589" s="36"/>
      <c r="J589" s="18"/>
      <c r="K589" s="18"/>
      <c r="L589" s="58">
        <f>L590+L604+L617</f>
        <v>2833000</v>
      </c>
      <c r="M589" s="92"/>
      <c r="N589" s="71">
        <f>N590+N604+N617+N595+N612</f>
        <v>702500</v>
      </c>
      <c r="O589" s="71"/>
      <c r="P589" s="71">
        <f>P590+P604+P617+P595+P612</f>
        <v>7236600</v>
      </c>
      <c r="Q589" s="71">
        <f>Q590+Q604+Q617+Q595+Q612</f>
        <v>9297750</v>
      </c>
      <c r="R589" s="71">
        <f>R590+R604+R617+R595+R612</f>
        <v>-1100000</v>
      </c>
      <c r="S589" s="71">
        <f>S590+S604+S617+S595+S612</f>
        <v>-54562.240000000005</v>
      </c>
      <c r="T589" s="71">
        <f>T590+T604+T617+T595+T612</f>
        <v>134906651.76</v>
      </c>
      <c r="U589" s="69">
        <f>U590+U604</f>
        <v>115991364</v>
      </c>
      <c r="V589" s="37">
        <f>V590+V604</f>
        <v>108602600</v>
      </c>
      <c r="W589" s="22">
        <f>W590+W604</f>
        <v>108602600</v>
      </c>
    </row>
    <row r="590" spans="1:23" ht="15" outlineLevel="3">
      <c r="A590" s="9" t="s">
        <v>713</v>
      </c>
      <c r="B590" s="35" t="s">
        <v>711</v>
      </c>
      <c r="C590" s="35" t="s">
        <v>598</v>
      </c>
      <c r="D590" s="35" t="s">
        <v>439</v>
      </c>
      <c r="E590" s="35" t="s">
        <v>714</v>
      </c>
      <c r="F590" s="35"/>
      <c r="G590" s="36"/>
      <c r="H590" s="36"/>
      <c r="I590" s="36"/>
      <c r="J590" s="18"/>
      <c r="K590" s="18"/>
      <c r="L590" s="58"/>
      <c r="M590" s="92"/>
      <c r="N590" s="71"/>
      <c r="O590" s="71"/>
      <c r="P590" s="71">
        <f aca="true" t="shared" si="106" ref="P590:W591">P591</f>
        <v>7236600</v>
      </c>
      <c r="Q590" s="71">
        <f t="shared" si="106"/>
        <v>2810550</v>
      </c>
      <c r="R590" s="71">
        <f t="shared" si="106"/>
        <v>-1100000</v>
      </c>
      <c r="S590" s="71">
        <f t="shared" si="106"/>
        <v>-82345.24</v>
      </c>
      <c r="T590" s="71">
        <f t="shared" si="106"/>
        <v>124685168.76</v>
      </c>
      <c r="U590" s="69">
        <f t="shared" si="106"/>
        <v>115820364</v>
      </c>
      <c r="V590" s="37">
        <f t="shared" si="106"/>
        <v>108431600</v>
      </c>
      <c r="W590" s="22">
        <f t="shared" si="106"/>
        <v>108431600</v>
      </c>
    </row>
    <row r="591" spans="1:23" ht="25.5" outlineLevel="4">
      <c r="A591" s="9" t="s">
        <v>602</v>
      </c>
      <c r="B591" s="35" t="s">
        <v>711</v>
      </c>
      <c r="C591" s="35" t="s">
        <v>598</v>
      </c>
      <c r="D591" s="35" t="s">
        <v>439</v>
      </c>
      <c r="E591" s="35" t="s">
        <v>715</v>
      </c>
      <c r="F591" s="35"/>
      <c r="G591" s="36"/>
      <c r="H591" s="36"/>
      <c r="I591" s="36"/>
      <c r="J591" s="18"/>
      <c r="K591" s="18"/>
      <c r="L591" s="58"/>
      <c r="M591" s="92"/>
      <c r="N591" s="71"/>
      <c r="O591" s="71"/>
      <c r="P591" s="71">
        <f t="shared" si="106"/>
        <v>7236600</v>
      </c>
      <c r="Q591" s="71">
        <f t="shared" si="106"/>
        <v>2810550</v>
      </c>
      <c r="R591" s="71">
        <f t="shared" si="106"/>
        <v>-1100000</v>
      </c>
      <c r="S591" s="71">
        <f t="shared" si="106"/>
        <v>-82345.24</v>
      </c>
      <c r="T591" s="71">
        <f t="shared" si="106"/>
        <v>124685168.76</v>
      </c>
      <c r="U591" s="69">
        <f t="shared" si="106"/>
        <v>115820364</v>
      </c>
      <c r="V591" s="37">
        <f t="shared" si="106"/>
        <v>108431600</v>
      </c>
      <c r="W591" s="22">
        <f t="shared" si="106"/>
        <v>108431600</v>
      </c>
    </row>
    <row r="592" spans="1:23" ht="51" outlineLevel="4">
      <c r="A592" s="39" t="s">
        <v>405</v>
      </c>
      <c r="B592" s="35" t="s">
        <v>711</v>
      </c>
      <c r="C592" s="35" t="s">
        <v>598</v>
      </c>
      <c r="D592" s="35" t="s">
        <v>439</v>
      </c>
      <c r="E592" s="35" t="s">
        <v>715</v>
      </c>
      <c r="F592" s="35" t="s">
        <v>182</v>
      </c>
      <c r="G592" s="36"/>
      <c r="H592" s="36"/>
      <c r="I592" s="36"/>
      <c r="J592" s="18"/>
      <c r="K592" s="18"/>
      <c r="L592" s="58"/>
      <c r="M592" s="92"/>
      <c r="N592" s="71"/>
      <c r="O592" s="71"/>
      <c r="P592" s="71">
        <f>P594</f>
        <v>7236600</v>
      </c>
      <c r="Q592" s="71">
        <f aca="true" t="shared" si="107" ref="Q592:T593">Q593</f>
        <v>2810550</v>
      </c>
      <c r="R592" s="71">
        <f t="shared" si="107"/>
        <v>-1100000</v>
      </c>
      <c r="S592" s="71">
        <f t="shared" si="107"/>
        <v>-82345.24</v>
      </c>
      <c r="T592" s="71">
        <f t="shared" si="107"/>
        <v>124685168.76</v>
      </c>
      <c r="U592" s="69">
        <f>U594</f>
        <v>115820364</v>
      </c>
      <c r="V592" s="37">
        <f>V594</f>
        <v>108431600</v>
      </c>
      <c r="W592" s="22">
        <f>W594</f>
        <v>108431600</v>
      </c>
    </row>
    <row r="593" spans="1:23" ht="25.5" outlineLevel="4">
      <c r="A593" s="9" t="s">
        <v>37</v>
      </c>
      <c r="B593" s="35" t="s">
        <v>711</v>
      </c>
      <c r="C593" s="35" t="s">
        <v>598</v>
      </c>
      <c r="D593" s="35" t="s">
        <v>439</v>
      </c>
      <c r="E593" s="35" t="s">
        <v>715</v>
      </c>
      <c r="F593" s="35" t="s">
        <v>36</v>
      </c>
      <c r="G593" s="36"/>
      <c r="H593" s="36"/>
      <c r="I593" s="36"/>
      <c r="J593" s="18"/>
      <c r="K593" s="18"/>
      <c r="L593" s="58"/>
      <c r="M593" s="92"/>
      <c r="N593" s="71"/>
      <c r="O593" s="71"/>
      <c r="P593" s="71"/>
      <c r="Q593" s="71">
        <f t="shared" si="107"/>
        <v>2810550</v>
      </c>
      <c r="R593" s="71">
        <f t="shared" si="107"/>
        <v>-1100000</v>
      </c>
      <c r="S593" s="71">
        <f t="shared" si="107"/>
        <v>-82345.24</v>
      </c>
      <c r="T593" s="71">
        <f t="shared" si="107"/>
        <v>124685168.76</v>
      </c>
      <c r="U593" s="69"/>
      <c r="V593" s="37"/>
      <c r="W593" s="22"/>
    </row>
    <row r="594" spans="1:23" ht="63.75" outlineLevel="6">
      <c r="A594" s="9" t="s">
        <v>606</v>
      </c>
      <c r="B594" s="35" t="s">
        <v>711</v>
      </c>
      <c r="C594" s="35" t="s">
        <v>598</v>
      </c>
      <c r="D594" s="35" t="s">
        <v>439</v>
      </c>
      <c r="E594" s="35" t="s">
        <v>715</v>
      </c>
      <c r="F594" s="35" t="s">
        <v>607</v>
      </c>
      <c r="G594" s="36">
        <v>115820364</v>
      </c>
      <c r="H594" s="36"/>
      <c r="I594" s="36"/>
      <c r="J594" s="18"/>
      <c r="K594" s="18"/>
      <c r="L594" s="58"/>
      <c r="M594" s="92"/>
      <c r="N594" s="71"/>
      <c r="O594" s="71"/>
      <c r="P594" s="71">
        <v>7236600</v>
      </c>
      <c r="Q594" s="71">
        <v>2810550</v>
      </c>
      <c r="R594" s="71">
        <v>-1100000</v>
      </c>
      <c r="S594" s="71">
        <v>-82345.24</v>
      </c>
      <c r="T594" s="71">
        <f>J594+I594+H594+G594+K594+L594+M594+N594+O594+P594+Q594+R594+S594</f>
        <v>124685168.76</v>
      </c>
      <c r="U594" s="69">
        <v>115820364</v>
      </c>
      <c r="V594" s="37">
        <v>108431600</v>
      </c>
      <c r="W594" s="22">
        <v>108431600</v>
      </c>
    </row>
    <row r="595" spans="1:23" ht="18" customHeight="1" outlineLevel="6">
      <c r="A595" s="9" t="s">
        <v>143</v>
      </c>
      <c r="B595" s="35" t="s">
        <v>711</v>
      </c>
      <c r="C595" s="35" t="s">
        <v>598</v>
      </c>
      <c r="D595" s="35" t="s">
        <v>439</v>
      </c>
      <c r="E595" s="35" t="s">
        <v>142</v>
      </c>
      <c r="F595" s="35"/>
      <c r="G595" s="36"/>
      <c r="H595" s="36"/>
      <c r="I595" s="36"/>
      <c r="J595" s="18"/>
      <c r="K595" s="18"/>
      <c r="L595" s="58"/>
      <c r="M595" s="92"/>
      <c r="N595" s="71">
        <f>N600</f>
        <v>253500</v>
      </c>
      <c r="O595" s="71"/>
      <c r="P595" s="71"/>
      <c r="Q595" s="71">
        <f>Q600+Q596</f>
        <v>6507200</v>
      </c>
      <c r="R595" s="71"/>
      <c r="S595" s="71"/>
      <c r="T595" s="71">
        <f>T600+T596</f>
        <v>6760700</v>
      </c>
      <c r="U595" s="69"/>
      <c r="V595" s="37"/>
      <c r="W595" s="22"/>
    </row>
    <row r="596" spans="1:23" ht="36" customHeight="1" outlineLevel="6">
      <c r="A596" s="9" t="s">
        <v>41</v>
      </c>
      <c r="B596" s="35" t="s">
        <v>711</v>
      </c>
      <c r="C596" s="35" t="s">
        <v>598</v>
      </c>
      <c r="D596" s="35" t="s">
        <v>439</v>
      </c>
      <c r="E596" s="35" t="s">
        <v>42</v>
      </c>
      <c r="F596" s="35"/>
      <c r="G596" s="36"/>
      <c r="H596" s="36"/>
      <c r="I596" s="36"/>
      <c r="J596" s="18"/>
      <c r="K596" s="18"/>
      <c r="L596" s="58"/>
      <c r="M596" s="92"/>
      <c r="N596" s="71"/>
      <c r="O596" s="71"/>
      <c r="P596" s="71"/>
      <c r="Q596" s="71">
        <f aca="true" t="shared" si="108" ref="Q596:T598">Q597</f>
        <v>6507200</v>
      </c>
      <c r="R596" s="71"/>
      <c r="S596" s="71"/>
      <c r="T596" s="71">
        <f t="shared" si="108"/>
        <v>6507200</v>
      </c>
      <c r="U596" s="69"/>
      <c r="V596" s="37"/>
      <c r="W596" s="22"/>
    </row>
    <row r="597" spans="1:23" ht="59.25" customHeight="1" outlineLevel="6">
      <c r="A597" s="39" t="s">
        <v>405</v>
      </c>
      <c r="B597" s="35" t="s">
        <v>711</v>
      </c>
      <c r="C597" s="35" t="s">
        <v>598</v>
      </c>
      <c r="D597" s="35" t="s">
        <v>439</v>
      </c>
      <c r="E597" s="35" t="s">
        <v>42</v>
      </c>
      <c r="F597" s="35" t="s">
        <v>182</v>
      </c>
      <c r="G597" s="36"/>
      <c r="H597" s="36"/>
      <c r="I597" s="36"/>
      <c r="J597" s="18"/>
      <c r="K597" s="18"/>
      <c r="L597" s="58"/>
      <c r="M597" s="92"/>
      <c r="N597" s="71"/>
      <c r="O597" s="71"/>
      <c r="P597" s="71"/>
      <c r="Q597" s="71">
        <f t="shared" si="108"/>
        <v>6507200</v>
      </c>
      <c r="R597" s="71"/>
      <c r="S597" s="71"/>
      <c r="T597" s="71">
        <f t="shared" si="108"/>
        <v>6507200</v>
      </c>
      <c r="U597" s="69"/>
      <c r="V597" s="37"/>
      <c r="W597" s="22"/>
    </row>
    <row r="598" spans="1:23" ht="28.5" customHeight="1" outlineLevel="6">
      <c r="A598" s="9" t="s">
        <v>37</v>
      </c>
      <c r="B598" s="35" t="s">
        <v>711</v>
      </c>
      <c r="C598" s="35" t="s">
        <v>598</v>
      </c>
      <c r="D598" s="35" t="s">
        <v>439</v>
      </c>
      <c r="E598" s="35" t="s">
        <v>42</v>
      </c>
      <c r="F598" s="35" t="s">
        <v>36</v>
      </c>
      <c r="G598" s="36"/>
      <c r="H598" s="36"/>
      <c r="I598" s="36"/>
      <c r="J598" s="18"/>
      <c r="K598" s="18"/>
      <c r="L598" s="58"/>
      <c r="M598" s="92"/>
      <c r="N598" s="71"/>
      <c r="O598" s="71"/>
      <c r="P598" s="71"/>
      <c r="Q598" s="71">
        <f t="shared" si="108"/>
        <v>6507200</v>
      </c>
      <c r="R598" s="71"/>
      <c r="S598" s="71"/>
      <c r="T598" s="71">
        <f t="shared" si="108"/>
        <v>6507200</v>
      </c>
      <c r="U598" s="69"/>
      <c r="V598" s="37"/>
      <c r="W598" s="22"/>
    </row>
    <row r="599" spans="1:23" ht="27" customHeight="1" outlineLevel="6">
      <c r="A599" s="9" t="s">
        <v>759</v>
      </c>
      <c r="B599" s="35" t="s">
        <v>711</v>
      </c>
      <c r="C599" s="35" t="s">
        <v>598</v>
      </c>
      <c r="D599" s="35" t="s">
        <v>439</v>
      </c>
      <c r="E599" s="35" t="s">
        <v>42</v>
      </c>
      <c r="F599" s="35" t="s">
        <v>623</v>
      </c>
      <c r="G599" s="36"/>
      <c r="H599" s="36"/>
      <c r="I599" s="36"/>
      <c r="J599" s="18"/>
      <c r="K599" s="18"/>
      <c r="L599" s="58"/>
      <c r="M599" s="92"/>
      <c r="N599" s="71"/>
      <c r="O599" s="71"/>
      <c r="P599" s="71"/>
      <c r="Q599" s="71">
        <v>6507200</v>
      </c>
      <c r="R599" s="71"/>
      <c r="S599" s="71"/>
      <c r="T599" s="71">
        <f>J599+I599+H599+G599+K599+L599+M599+N599+O599+P599+Q599+R599+S599</f>
        <v>6507200</v>
      </c>
      <c r="U599" s="69"/>
      <c r="V599" s="37"/>
      <c r="W599" s="22"/>
    </row>
    <row r="600" spans="1:23" ht="30.75" customHeight="1" outlineLevel="6">
      <c r="A600" s="9" t="s">
        <v>333</v>
      </c>
      <c r="B600" s="35" t="s">
        <v>711</v>
      </c>
      <c r="C600" s="35" t="s">
        <v>598</v>
      </c>
      <c r="D600" s="35" t="s">
        <v>439</v>
      </c>
      <c r="E600" s="35" t="s">
        <v>334</v>
      </c>
      <c r="F600" s="35"/>
      <c r="G600" s="36"/>
      <c r="H600" s="36"/>
      <c r="I600" s="36"/>
      <c r="J600" s="18"/>
      <c r="K600" s="18"/>
      <c r="L600" s="58"/>
      <c r="M600" s="92"/>
      <c r="N600" s="71">
        <f>N601</f>
        <v>253500</v>
      </c>
      <c r="O600" s="71"/>
      <c r="P600" s="71"/>
      <c r="Q600" s="71"/>
      <c r="R600" s="71"/>
      <c r="S600" s="71"/>
      <c r="T600" s="71">
        <f>T601</f>
        <v>253500</v>
      </c>
      <c r="U600" s="69"/>
      <c r="V600" s="37"/>
      <c r="W600" s="22"/>
    </row>
    <row r="601" spans="1:23" ht="59.25" customHeight="1" outlineLevel="6">
      <c r="A601" s="39" t="s">
        <v>405</v>
      </c>
      <c r="B601" s="35" t="s">
        <v>711</v>
      </c>
      <c r="C601" s="35" t="s">
        <v>598</v>
      </c>
      <c r="D601" s="35" t="s">
        <v>439</v>
      </c>
      <c r="E601" s="35" t="s">
        <v>334</v>
      </c>
      <c r="F601" s="35" t="s">
        <v>182</v>
      </c>
      <c r="G601" s="36"/>
      <c r="H601" s="36"/>
      <c r="I601" s="36"/>
      <c r="J601" s="18"/>
      <c r="K601" s="18"/>
      <c r="L601" s="58"/>
      <c r="M601" s="92"/>
      <c r="N601" s="71">
        <f>N603</f>
        <v>253500</v>
      </c>
      <c r="O601" s="71"/>
      <c r="P601" s="71"/>
      <c r="Q601" s="71"/>
      <c r="R601" s="71"/>
      <c r="S601" s="71"/>
      <c r="T601" s="71">
        <f>T602</f>
        <v>253500</v>
      </c>
      <c r="U601" s="69"/>
      <c r="V601" s="37"/>
      <c r="W601" s="22"/>
    </row>
    <row r="602" spans="1:23" ht="27" customHeight="1" outlineLevel="6">
      <c r="A602" s="9" t="s">
        <v>37</v>
      </c>
      <c r="B602" s="35" t="s">
        <v>711</v>
      </c>
      <c r="C602" s="35" t="s">
        <v>598</v>
      </c>
      <c r="D602" s="35" t="s">
        <v>439</v>
      </c>
      <c r="E602" s="35" t="s">
        <v>334</v>
      </c>
      <c r="F602" s="35" t="s">
        <v>36</v>
      </c>
      <c r="G602" s="36"/>
      <c r="H602" s="36"/>
      <c r="I602" s="36"/>
      <c r="J602" s="18"/>
      <c r="K602" s="18"/>
      <c r="L602" s="58"/>
      <c r="M602" s="92"/>
      <c r="N602" s="71"/>
      <c r="O602" s="71"/>
      <c r="P602" s="71"/>
      <c r="Q602" s="71"/>
      <c r="R602" s="71"/>
      <c r="S602" s="71"/>
      <c r="T602" s="71">
        <f>T603</f>
        <v>253500</v>
      </c>
      <c r="U602" s="69"/>
      <c r="V602" s="37"/>
      <c r="W602" s="22"/>
    </row>
    <row r="603" spans="1:23" ht="29.25" customHeight="1" outlineLevel="6">
      <c r="A603" s="9" t="s">
        <v>759</v>
      </c>
      <c r="B603" s="35" t="s">
        <v>711</v>
      </c>
      <c r="C603" s="35" t="s">
        <v>598</v>
      </c>
      <c r="D603" s="35" t="s">
        <v>439</v>
      </c>
      <c r="E603" s="35" t="s">
        <v>334</v>
      </c>
      <c r="F603" s="35" t="s">
        <v>623</v>
      </c>
      <c r="G603" s="36"/>
      <c r="H603" s="36"/>
      <c r="I603" s="36"/>
      <c r="J603" s="18"/>
      <c r="K603" s="18"/>
      <c r="L603" s="58"/>
      <c r="M603" s="92"/>
      <c r="N603" s="71">
        <v>253500</v>
      </c>
      <c r="O603" s="71"/>
      <c r="P603" s="71"/>
      <c r="Q603" s="71"/>
      <c r="R603" s="71"/>
      <c r="S603" s="71"/>
      <c r="T603" s="71">
        <f>J603+I603+H603+G603+K603+L603+M603+N603+O603+P603+Q603+R603+S603</f>
        <v>253500</v>
      </c>
      <c r="U603" s="69"/>
      <c r="V603" s="37"/>
      <c r="W603" s="22"/>
    </row>
    <row r="604" spans="1:23" ht="15" outlineLevel="3">
      <c r="A604" s="9" t="s">
        <v>478</v>
      </c>
      <c r="B604" s="35" t="s">
        <v>711</v>
      </c>
      <c r="C604" s="35" t="s">
        <v>598</v>
      </c>
      <c r="D604" s="35" t="s">
        <v>439</v>
      </c>
      <c r="E604" s="35" t="s">
        <v>479</v>
      </c>
      <c r="F604" s="35"/>
      <c r="G604" s="36"/>
      <c r="H604" s="36"/>
      <c r="I604" s="36"/>
      <c r="J604" s="18"/>
      <c r="K604" s="18"/>
      <c r="L604" s="58"/>
      <c r="M604" s="92"/>
      <c r="N604" s="71"/>
      <c r="O604" s="71"/>
      <c r="P604" s="71"/>
      <c r="Q604" s="71"/>
      <c r="R604" s="71"/>
      <c r="S604" s="71">
        <f aca="true" t="shared" si="109" ref="S604:W607">S605</f>
        <v>46783</v>
      </c>
      <c r="T604" s="71">
        <f t="shared" si="109"/>
        <v>217783</v>
      </c>
      <c r="U604" s="69">
        <f t="shared" si="109"/>
        <v>171000</v>
      </c>
      <c r="V604" s="37">
        <f t="shared" si="109"/>
        <v>171000</v>
      </c>
      <c r="W604" s="22">
        <f t="shared" si="109"/>
        <v>171000</v>
      </c>
    </row>
    <row r="605" spans="1:23" ht="127.5" outlineLevel="4">
      <c r="A605" s="9" t="s">
        <v>480</v>
      </c>
      <c r="B605" s="35" t="s">
        <v>711</v>
      </c>
      <c r="C605" s="35" t="s">
        <v>598</v>
      </c>
      <c r="D605" s="35" t="s">
        <v>439</v>
      </c>
      <c r="E605" s="35" t="s">
        <v>481</v>
      </c>
      <c r="F605" s="35"/>
      <c r="G605" s="36"/>
      <c r="H605" s="36"/>
      <c r="I605" s="36"/>
      <c r="J605" s="18"/>
      <c r="K605" s="18"/>
      <c r="L605" s="58"/>
      <c r="M605" s="92"/>
      <c r="N605" s="71"/>
      <c r="O605" s="71"/>
      <c r="P605" s="71"/>
      <c r="Q605" s="71"/>
      <c r="R605" s="71"/>
      <c r="S605" s="71">
        <f t="shared" si="109"/>
        <v>46783</v>
      </c>
      <c r="T605" s="71">
        <f t="shared" si="109"/>
        <v>217783</v>
      </c>
      <c r="U605" s="69">
        <f t="shared" si="109"/>
        <v>171000</v>
      </c>
      <c r="V605" s="37">
        <f t="shared" si="109"/>
        <v>171000</v>
      </c>
      <c r="W605" s="22">
        <f t="shared" si="109"/>
        <v>171000</v>
      </c>
    </row>
    <row r="606" spans="1:23" ht="153" outlineLevel="5">
      <c r="A606" s="9" t="s">
        <v>716</v>
      </c>
      <c r="B606" s="35" t="s">
        <v>711</v>
      </c>
      <c r="C606" s="35" t="s">
        <v>598</v>
      </c>
      <c r="D606" s="35" t="s">
        <v>439</v>
      </c>
      <c r="E606" s="35" t="s">
        <v>717</v>
      </c>
      <c r="F606" s="35"/>
      <c r="G606" s="36"/>
      <c r="H606" s="36"/>
      <c r="I606" s="36"/>
      <c r="J606" s="18">
        <f>J607+J609</f>
        <v>0</v>
      </c>
      <c r="K606" s="18"/>
      <c r="L606" s="58"/>
      <c r="M606" s="92"/>
      <c r="N606" s="71"/>
      <c r="O606" s="71"/>
      <c r="P606" s="71"/>
      <c r="Q606" s="71"/>
      <c r="R606" s="71"/>
      <c r="S606" s="71">
        <f>S607+S609</f>
        <v>46783</v>
      </c>
      <c r="T606" s="71">
        <f>T607+T609</f>
        <v>217783</v>
      </c>
      <c r="U606" s="69">
        <f>U607+U609</f>
        <v>171000</v>
      </c>
      <c r="V606" s="37">
        <f>V607+V609</f>
        <v>171000</v>
      </c>
      <c r="W606" s="22">
        <f>W607+W609</f>
        <v>171000</v>
      </c>
    </row>
    <row r="607" spans="1:23" ht="25.5" hidden="1" outlineLevel="5">
      <c r="A607" s="39" t="s">
        <v>406</v>
      </c>
      <c r="B607" s="35" t="s">
        <v>711</v>
      </c>
      <c r="C607" s="35" t="s">
        <v>598</v>
      </c>
      <c r="D607" s="35" t="s">
        <v>439</v>
      </c>
      <c r="E607" s="35" t="s">
        <v>717</v>
      </c>
      <c r="F607" s="35" t="s">
        <v>183</v>
      </c>
      <c r="G607" s="36"/>
      <c r="H607" s="36"/>
      <c r="I607" s="36"/>
      <c r="J607" s="18">
        <f>J608</f>
        <v>-171000</v>
      </c>
      <c r="K607" s="18"/>
      <c r="L607" s="58"/>
      <c r="M607" s="92"/>
      <c r="N607" s="71"/>
      <c r="O607" s="71"/>
      <c r="P607" s="71"/>
      <c r="Q607" s="71"/>
      <c r="R607" s="71"/>
      <c r="S607" s="71">
        <f>S608</f>
        <v>0</v>
      </c>
      <c r="T607" s="71">
        <f>T608</f>
        <v>0</v>
      </c>
      <c r="U607" s="69">
        <f t="shared" si="109"/>
        <v>171000</v>
      </c>
      <c r="V607" s="37">
        <f t="shared" si="109"/>
        <v>0</v>
      </c>
      <c r="W607" s="22">
        <f t="shared" si="109"/>
        <v>0</v>
      </c>
    </row>
    <row r="608" spans="1:23" ht="51" hidden="1" outlineLevel="6">
      <c r="A608" s="9" t="s">
        <v>718</v>
      </c>
      <c r="B608" s="35" t="s">
        <v>711</v>
      </c>
      <c r="C608" s="35" t="s">
        <v>598</v>
      </c>
      <c r="D608" s="35" t="s">
        <v>439</v>
      </c>
      <c r="E608" s="35" t="s">
        <v>717</v>
      </c>
      <c r="F608" s="35" t="s">
        <v>719</v>
      </c>
      <c r="G608" s="36">
        <v>171000</v>
      </c>
      <c r="H608" s="36"/>
      <c r="I608" s="36"/>
      <c r="J608" s="18">
        <v>-171000</v>
      </c>
      <c r="K608" s="18"/>
      <c r="L608" s="58"/>
      <c r="M608" s="92"/>
      <c r="N608" s="71"/>
      <c r="O608" s="71"/>
      <c r="P608" s="71"/>
      <c r="Q608" s="71"/>
      <c r="R608" s="71"/>
      <c r="S608" s="71">
        <v>0</v>
      </c>
      <c r="T608" s="71">
        <f>J608+I608+H608+G608</f>
        <v>0</v>
      </c>
      <c r="U608" s="69">
        <v>171000</v>
      </c>
      <c r="V608" s="37">
        <v>0</v>
      </c>
      <c r="W608" s="22">
        <v>0</v>
      </c>
    </row>
    <row r="609" spans="1:23" ht="51" outlineLevel="6">
      <c r="A609" s="39" t="s">
        <v>405</v>
      </c>
      <c r="B609" s="35" t="s">
        <v>711</v>
      </c>
      <c r="C609" s="35" t="s">
        <v>598</v>
      </c>
      <c r="D609" s="35" t="s">
        <v>439</v>
      </c>
      <c r="E609" s="35" t="s">
        <v>717</v>
      </c>
      <c r="F609" s="35" t="s">
        <v>182</v>
      </c>
      <c r="G609" s="36"/>
      <c r="H609" s="36"/>
      <c r="I609" s="36"/>
      <c r="J609" s="18">
        <f>J611</f>
        <v>171000</v>
      </c>
      <c r="K609" s="18"/>
      <c r="L609" s="58"/>
      <c r="M609" s="92"/>
      <c r="N609" s="71"/>
      <c r="O609" s="71"/>
      <c r="P609" s="71"/>
      <c r="Q609" s="71"/>
      <c r="R609" s="71"/>
      <c r="S609" s="71">
        <f>S610</f>
        <v>46783</v>
      </c>
      <c r="T609" s="71">
        <f>T610</f>
        <v>217783</v>
      </c>
      <c r="U609" s="69">
        <f>U611</f>
        <v>0</v>
      </c>
      <c r="V609" s="37">
        <f>V611</f>
        <v>171000</v>
      </c>
      <c r="W609" s="22">
        <f>W611</f>
        <v>171000</v>
      </c>
    </row>
    <row r="610" spans="1:23" ht="25.5" outlineLevel="6">
      <c r="A610" s="9" t="s">
        <v>37</v>
      </c>
      <c r="B610" s="35" t="s">
        <v>711</v>
      </c>
      <c r="C610" s="35" t="s">
        <v>598</v>
      </c>
      <c r="D610" s="35" t="s">
        <v>439</v>
      </c>
      <c r="E610" s="35" t="s">
        <v>717</v>
      </c>
      <c r="F610" s="35" t="s">
        <v>36</v>
      </c>
      <c r="G610" s="36"/>
      <c r="H610" s="36"/>
      <c r="I610" s="36"/>
      <c r="J610" s="18"/>
      <c r="K610" s="18"/>
      <c r="L610" s="58"/>
      <c r="M610" s="92"/>
      <c r="N610" s="71"/>
      <c r="O610" s="71"/>
      <c r="P610" s="71"/>
      <c r="Q610" s="71"/>
      <c r="R610" s="71"/>
      <c r="S610" s="71">
        <f>S611</f>
        <v>46783</v>
      </c>
      <c r="T610" s="71">
        <f>T611</f>
        <v>217783</v>
      </c>
      <c r="U610" s="69"/>
      <c r="V610" s="37"/>
      <c r="W610" s="22"/>
    </row>
    <row r="611" spans="1:23" ht="63.75" outlineLevel="6">
      <c r="A611" s="9" t="s">
        <v>606</v>
      </c>
      <c r="B611" s="35" t="s">
        <v>711</v>
      </c>
      <c r="C611" s="35" t="s">
        <v>598</v>
      </c>
      <c r="D611" s="35" t="s">
        <v>439</v>
      </c>
      <c r="E611" s="35" t="s">
        <v>717</v>
      </c>
      <c r="F611" s="35" t="s">
        <v>607</v>
      </c>
      <c r="G611" s="36"/>
      <c r="H611" s="36"/>
      <c r="I611" s="36"/>
      <c r="J611" s="18">
        <v>171000</v>
      </c>
      <c r="K611" s="18"/>
      <c r="L611" s="58"/>
      <c r="M611" s="92"/>
      <c r="N611" s="71"/>
      <c r="O611" s="71"/>
      <c r="P611" s="71"/>
      <c r="Q611" s="71"/>
      <c r="R611" s="71"/>
      <c r="S611" s="71">
        <v>46783</v>
      </c>
      <c r="T611" s="71">
        <f>J611+I611+H611+G611+K611+L611+M611+N611+O611+P611+Q611+R611+S611</f>
        <v>217783</v>
      </c>
      <c r="U611" s="69"/>
      <c r="V611" s="37">
        <v>171000</v>
      </c>
      <c r="W611" s="22">
        <v>171000</v>
      </c>
    </row>
    <row r="612" spans="1:23" ht="24.75" customHeight="1" outlineLevel="6">
      <c r="A612" s="9" t="s">
        <v>486</v>
      </c>
      <c r="B612" s="35" t="s">
        <v>711</v>
      </c>
      <c r="C612" s="35" t="s">
        <v>598</v>
      </c>
      <c r="D612" s="35" t="s">
        <v>439</v>
      </c>
      <c r="E612" s="35" t="s">
        <v>487</v>
      </c>
      <c r="F612" s="35"/>
      <c r="G612" s="36"/>
      <c r="H612" s="36"/>
      <c r="I612" s="36"/>
      <c r="J612" s="18"/>
      <c r="K612" s="18"/>
      <c r="L612" s="58"/>
      <c r="M612" s="92"/>
      <c r="N612" s="71">
        <f>N613</f>
        <v>449000</v>
      </c>
      <c r="O612" s="71"/>
      <c r="P612" s="71"/>
      <c r="Q612" s="71">
        <f aca="true" t="shared" si="110" ref="Q612:T615">Q613</f>
        <v>-20000</v>
      </c>
      <c r="R612" s="71"/>
      <c r="S612" s="71">
        <f t="shared" si="110"/>
        <v>-19000</v>
      </c>
      <c r="T612" s="71">
        <f t="shared" si="110"/>
        <v>410000</v>
      </c>
      <c r="U612" s="69"/>
      <c r="V612" s="37"/>
      <c r="W612" s="22"/>
    </row>
    <row r="613" spans="1:23" ht="24.75" customHeight="1" outlineLevel="6">
      <c r="A613" s="9" t="s">
        <v>542</v>
      </c>
      <c r="B613" s="35" t="s">
        <v>711</v>
      </c>
      <c r="C613" s="35" t="s">
        <v>598</v>
      </c>
      <c r="D613" s="35" t="s">
        <v>439</v>
      </c>
      <c r="E613" s="35" t="s">
        <v>543</v>
      </c>
      <c r="F613" s="35"/>
      <c r="G613" s="36"/>
      <c r="H613" s="36"/>
      <c r="I613" s="36"/>
      <c r="J613" s="18"/>
      <c r="K613" s="18"/>
      <c r="L613" s="58"/>
      <c r="M613" s="92"/>
      <c r="N613" s="71">
        <f>N614</f>
        <v>449000</v>
      </c>
      <c r="O613" s="71"/>
      <c r="P613" s="71"/>
      <c r="Q613" s="71">
        <f t="shared" si="110"/>
        <v>-20000</v>
      </c>
      <c r="R613" s="71"/>
      <c r="S613" s="71">
        <f t="shared" si="110"/>
        <v>-19000</v>
      </c>
      <c r="T613" s="71">
        <f t="shared" si="110"/>
        <v>410000</v>
      </c>
      <c r="U613" s="69"/>
      <c r="V613" s="37"/>
      <c r="W613" s="22"/>
    </row>
    <row r="614" spans="1:23" ht="54.75" customHeight="1" outlineLevel="6">
      <c r="A614" s="39" t="s">
        <v>405</v>
      </c>
      <c r="B614" s="35" t="s">
        <v>711</v>
      </c>
      <c r="C614" s="35" t="s">
        <v>598</v>
      </c>
      <c r="D614" s="35" t="s">
        <v>439</v>
      </c>
      <c r="E614" s="35" t="s">
        <v>543</v>
      </c>
      <c r="F614" s="35" t="s">
        <v>182</v>
      </c>
      <c r="G614" s="36"/>
      <c r="H614" s="36"/>
      <c r="I614" s="36"/>
      <c r="J614" s="18"/>
      <c r="K614" s="18"/>
      <c r="L614" s="58"/>
      <c r="M614" s="92"/>
      <c r="N614" s="71">
        <f>N616</f>
        <v>449000</v>
      </c>
      <c r="O614" s="71"/>
      <c r="P614" s="71"/>
      <c r="Q614" s="71">
        <f t="shared" si="110"/>
        <v>-20000</v>
      </c>
      <c r="R614" s="71"/>
      <c r="S614" s="71">
        <f t="shared" si="110"/>
        <v>-19000</v>
      </c>
      <c r="T614" s="71">
        <f t="shared" si="110"/>
        <v>410000</v>
      </c>
      <c r="U614" s="69"/>
      <c r="V614" s="37"/>
      <c r="W614" s="22"/>
    </row>
    <row r="615" spans="1:23" ht="27" customHeight="1" outlineLevel="6">
      <c r="A615" s="9" t="s">
        <v>37</v>
      </c>
      <c r="B615" s="35" t="s">
        <v>711</v>
      </c>
      <c r="C615" s="35" t="s">
        <v>598</v>
      </c>
      <c r="D615" s="35" t="s">
        <v>439</v>
      </c>
      <c r="E615" s="35" t="s">
        <v>543</v>
      </c>
      <c r="F615" s="35" t="s">
        <v>36</v>
      </c>
      <c r="G615" s="36"/>
      <c r="H615" s="36"/>
      <c r="I615" s="36"/>
      <c r="J615" s="18"/>
      <c r="K615" s="18"/>
      <c r="L615" s="58"/>
      <c r="M615" s="92"/>
      <c r="N615" s="71"/>
      <c r="O615" s="71"/>
      <c r="P615" s="71"/>
      <c r="Q615" s="71">
        <f t="shared" si="110"/>
        <v>-20000</v>
      </c>
      <c r="R615" s="71"/>
      <c r="S615" s="71">
        <f t="shared" si="110"/>
        <v>-19000</v>
      </c>
      <c r="T615" s="71">
        <f t="shared" si="110"/>
        <v>410000</v>
      </c>
      <c r="U615" s="69"/>
      <c r="V615" s="37"/>
      <c r="W615" s="22"/>
    </row>
    <row r="616" spans="1:23" ht="24.75" customHeight="1" outlineLevel="6">
      <c r="A616" s="9" t="s">
        <v>759</v>
      </c>
      <c r="B616" s="35" t="s">
        <v>711</v>
      </c>
      <c r="C616" s="35" t="s">
        <v>598</v>
      </c>
      <c r="D616" s="35" t="s">
        <v>439</v>
      </c>
      <c r="E616" s="35" t="s">
        <v>543</v>
      </c>
      <c r="F616" s="35" t="s">
        <v>623</v>
      </c>
      <c r="G616" s="36"/>
      <c r="H616" s="36"/>
      <c r="I616" s="36"/>
      <c r="J616" s="18"/>
      <c r="K616" s="18"/>
      <c r="L616" s="58"/>
      <c r="M616" s="92"/>
      <c r="N616" s="71">
        <v>449000</v>
      </c>
      <c r="O616" s="71"/>
      <c r="P616" s="71"/>
      <c r="Q616" s="71">
        <v>-20000</v>
      </c>
      <c r="R616" s="71"/>
      <c r="S616" s="71">
        <v>-19000</v>
      </c>
      <c r="T616" s="71">
        <f>J616+I616+H616+G616+K616+L616+M616+N616+O616+P616+Q616+R616+S616</f>
        <v>410000</v>
      </c>
      <c r="U616" s="69"/>
      <c r="V616" s="37"/>
      <c r="W616" s="22"/>
    </row>
    <row r="617" spans="1:23" ht="44.25" customHeight="1" outlineLevel="6">
      <c r="A617" s="9" t="s">
        <v>156</v>
      </c>
      <c r="B617" s="35" t="s">
        <v>711</v>
      </c>
      <c r="C617" s="35" t="s">
        <v>598</v>
      </c>
      <c r="D617" s="35" t="s">
        <v>439</v>
      </c>
      <c r="E617" s="35" t="s">
        <v>157</v>
      </c>
      <c r="F617" s="35"/>
      <c r="G617" s="36"/>
      <c r="H617" s="36"/>
      <c r="I617" s="36"/>
      <c r="J617" s="18"/>
      <c r="K617" s="18"/>
      <c r="L617" s="58">
        <f>L618</f>
        <v>2833000</v>
      </c>
      <c r="M617" s="92"/>
      <c r="N617" s="71"/>
      <c r="O617" s="71"/>
      <c r="P617" s="71"/>
      <c r="Q617" s="71"/>
      <c r="R617" s="71"/>
      <c r="S617" s="71"/>
      <c r="T617" s="71">
        <f>T618</f>
        <v>2833000</v>
      </c>
      <c r="U617" s="69"/>
      <c r="V617" s="37"/>
      <c r="W617" s="22"/>
    </row>
    <row r="618" spans="1:23" ht="57.75" customHeight="1" outlineLevel="6">
      <c r="A618" s="39" t="s">
        <v>405</v>
      </c>
      <c r="B618" s="35" t="s">
        <v>711</v>
      </c>
      <c r="C618" s="35" t="s">
        <v>598</v>
      </c>
      <c r="D618" s="35" t="s">
        <v>439</v>
      </c>
      <c r="E618" s="35" t="s">
        <v>157</v>
      </c>
      <c r="F618" s="35" t="s">
        <v>182</v>
      </c>
      <c r="G618" s="36"/>
      <c r="H618" s="36"/>
      <c r="I618" s="36"/>
      <c r="J618" s="18"/>
      <c r="K618" s="18"/>
      <c r="L618" s="58">
        <f>L620</f>
        <v>2833000</v>
      </c>
      <c r="M618" s="92"/>
      <c r="N618" s="71"/>
      <c r="O618" s="71"/>
      <c r="P618" s="71"/>
      <c r="Q618" s="71"/>
      <c r="R618" s="71"/>
      <c r="S618" s="71"/>
      <c r="T618" s="71">
        <f>T619</f>
        <v>2833000</v>
      </c>
      <c r="U618" s="69"/>
      <c r="V618" s="37"/>
      <c r="W618" s="22"/>
    </row>
    <row r="619" spans="1:23" ht="28.5" customHeight="1" outlineLevel="6">
      <c r="A619" s="9" t="s">
        <v>37</v>
      </c>
      <c r="B619" s="35" t="s">
        <v>711</v>
      </c>
      <c r="C619" s="35" t="s">
        <v>598</v>
      </c>
      <c r="D619" s="35" t="s">
        <v>439</v>
      </c>
      <c r="E619" s="35" t="s">
        <v>157</v>
      </c>
      <c r="F619" s="35" t="s">
        <v>36</v>
      </c>
      <c r="G619" s="36"/>
      <c r="H619" s="36"/>
      <c r="I619" s="36"/>
      <c r="J619" s="18"/>
      <c r="K619" s="18"/>
      <c r="L619" s="58"/>
      <c r="M619" s="92"/>
      <c r="N619" s="71"/>
      <c r="O619" s="71"/>
      <c r="P619" s="71"/>
      <c r="Q619" s="71"/>
      <c r="R619" s="71"/>
      <c r="S619" s="71"/>
      <c r="T619" s="71">
        <f>T620</f>
        <v>2833000</v>
      </c>
      <c r="U619" s="69"/>
      <c r="V619" s="37"/>
      <c r="W619" s="22"/>
    </row>
    <row r="620" spans="1:23" ht="32.25" customHeight="1" outlineLevel="6">
      <c r="A620" s="9" t="s">
        <v>759</v>
      </c>
      <c r="B620" s="35" t="s">
        <v>711</v>
      </c>
      <c r="C620" s="35" t="s">
        <v>598</v>
      </c>
      <c r="D620" s="35" t="s">
        <v>439</v>
      </c>
      <c r="E620" s="35" t="s">
        <v>157</v>
      </c>
      <c r="F620" s="35" t="s">
        <v>623</v>
      </c>
      <c r="G620" s="36"/>
      <c r="H620" s="36"/>
      <c r="I620" s="36"/>
      <c r="J620" s="18"/>
      <c r="K620" s="18"/>
      <c r="L620" s="58">
        <v>2833000</v>
      </c>
      <c r="M620" s="92"/>
      <c r="N620" s="71"/>
      <c r="O620" s="71"/>
      <c r="P620" s="71"/>
      <c r="Q620" s="71"/>
      <c r="R620" s="71"/>
      <c r="S620" s="71"/>
      <c r="T620" s="71">
        <f>J620+I620+H620+G620+K620+L620+M620+N620+O620+P620+Q620+R620+S620</f>
        <v>2833000</v>
      </c>
      <c r="U620" s="69"/>
      <c r="V620" s="37"/>
      <c r="W620" s="22"/>
    </row>
    <row r="621" spans="1:23" ht="21" customHeight="1" outlineLevel="2">
      <c r="A621" s="9" t="s">
        <v>599</v>
      </c>
      <c r="B621" s="35" t="s">
        <v>711</v>
      </c>
      <c r="C621" s="35" t="s">
        <v>598</v>
      </c>
      <c r="D621" s="35" t="s">
        <v>581</v>
      </c>
      <c r="E621" s="35"/>
      <c r="F621" s="35"/>
      <c r="G621" s="36"/>
      <c r="H621" s="36"/>
      <c r="I621" s="36"/>
      <c r="J621" s="18"/>
      <c r="K621" s="18">
        <f>K626+K676+K690+K705+K755</f>
        <v>27524327</v>
      </c>
      <c r="L621" s="58"/>
      <c r="M621" s="92"/>
      <c r="N621" s="71">
        <f>N626+N676+N690+N705+N755+N812</f>
        <v>2541000</v>
      </c>
      <c r="O621" s="71">
        <f>O626+O676+O690+O705+O755+O812</f>
        <v>-129214</v>
      </c>
      <c r="P621" s="71">
        <f>P626+P676+P690+P705+P755+P812</f>
        <v>463830</v>
      </c>
      <c r="Q621" s="71">
        <f>Q626+Q676+Q690+Q705+Q755+Q812+Q700</f>
        <v>4395881.5</v>
      </c>
      <c r="R621" s="71">
        <f>R626+R676+R690+R705+R755+R812+R700</f>
        <v>3757683.7199999997</v>
      </c>
      <c r="S621" s="71">
        <f>S626+S676+S690+S705+S755+S812+S700+S622+S817</f>
        <v>1654929.3399999999</v>
      </c>
      <c r="T621" s="71">
        <f>T626+T676+T690+T705+T755+T812+T700+T622+T817</f>
        <v>253712381.7</v>
      </c>
      <c r="U621" s="70">
        <f>U626+U676+U690+U705+U755</f>
        <v>213503944.14</v>
      </c>
      <c r="V621" s="18">
        <f>V626+V676+V690+V705+V755</f>
        <v>249802661.82999998</v>
      </c>
      <c r="W621" s="19">
        <f>W626+W676+W690+W705+W755</f>
        <v>259532214.89</v>
      </c>
    </row>
    <row r="622" spans="1:23" ht="38.25" outlineLevel="2">
      <c r="A622" s="132" t="s">
        <v>776</v>
      </c>
      <c r="B622" s="35" t="s">
        <v>711</v>
      </c>
      <c r="C622" s="35" t="s">
        <v>598</v>
      </c>
      <c r="D622" s="35" t="s">
        <v>581</v>
      </c>
      <c r="E622" s="35" t="s">
        <v>777</v>
      </c>
      <c r="F622" s="35"/>
      <c r="G622" s="36"/>
      <c r="H622" s="36"/>
      <c r="I622" s="36"/>
      <c r="J622" s="18"/>
      <c r="K622" s="18"/>
      <c r="L622" s="58"/>
      <c r="M622" s="92"/>
      <c r="N622" s="71"/>
      <c r="O622" s="71"/>
      <c r="P622" s="71"/>
      <c r="Q622" s="71"/>
      <c r="R622" s="71"/>
      <c r="S622" s="71">
        <f aca="true" t="shared" si="111" ref="S622:T624">S623</f>
        <v>706900</v>
      </c>
      <c r="T622" s="71">
        <f t="shared" si="111"/>
        <v>706900</v>
      </c>
      <c r="U622" s="70"/>
      <c r="V622" s="18"/>
      <c r="W622" s="19"/>
    </row>
    <row r="623" spans="1:23" ht="51" outlineLevel="2">
      <c r="A623" s="39" t="s">
        <v>405</v>
      </c>
      <c r="B623" s="35" t="s">
        <v>711</v>
      </c>
      <c r="C623" s="35" t="s">
        <v>598</v>
      </c>
      <c r="D623" s="35" t="s">
        <v>581</v>
      </c>
      <c r="E623" s="35" t="s">
        <v>777</v>
      </c>
      <c r="F623" s="35" t="s">
        <v>182</v>
      </c>
      <c r="G623" s="36"/>
      <c r="H623" s="36"/>
      <c r="I623" s="36"/>
      <c r="J623" s="18"/>
      <c r="K623" s="18"/>
      <c r="L623" s="58"/>
      <c r="M623" s="92"/>
      <c r="N623" s="71"/>
      <c r="O623" s="71"/>
      <c r="P623" s="71"/>
      <c r="Q623" s="71"/>
      <c r="R623" s="71"/>
      <c r="S623" s="71">
        <f t="shared" si="111"/>
        <v>706900</v>
      </c>
      <c r="T623" s="71">
        <f t="shared" si="111"/>
        <v>706900</v>
      </c>
      <c r="U623" s="70"/>
      <c r="V623" s="18"/>
      <c r="W623" s="19"/>
    </row>
    <row r="624" spans="1:23" ht="25.5" outlineLevel="2">
      <c r="A624" s="9" t="s">
        <v>37</v>
      </c>
      <c r="B624" s="35" t="s">
        <v>711</v>
      </c>
      <c r="C624" s="35" t="s">
        <v>598</v>
      </c>
      <c r="D624" s="35" t="s">
        <v>581</v>
      </c>
      <c r="E624" s="35" t="s">
        <v>777</v>
      </c>
      <c r="F624" s="35" t="s">
        <v>36</v>
      </c>
      <c r="G624" s="36"/>
      <c r="H624" s="36"/>
      <c r="I624" s="36"/>
      <c r="J624" s="18"/>
      <c r="K624" s="18"/>
      <c r="L624" s="58"/>
      <c r="M624" s="92"/>
      <c r="N624" s="71"/>
      <c r="O624" s="71"/>
      <c r="P624" s="71"/>
      <c r="Q624" s="71"/>
      <c r="R624" s="71"/>
      <c r="S624" s="71">
        <f t="shared" si="111"/>
        <v>706900</v>
      </c>
      <c r="T624" s="71">
        <f t="shared" si="111"/>
        <v>706900</v>
      </c>
      <c r="U624" s="70"/>
      <c r="V624" s="18"/>
      <c r="W624" s="19"/>
    </row>
    <row r="625" spans="1:23" ht="25.5" outlineLevel="2">
      <c r="A625" s="9" t="s">
        <v>759</v>
      </c>
      <c r="B625" s="35" t="s">
        <v>711</v>
      </c>
      <c r="C625" s="35" t="s">
        <v>598</v>
      </c>
      <c r="D625" s="35" t="s">
        <v>581</v>
      </c>
      <c r="E625" s="35" t="s">
        <v>777</v>
      </c>
      <c r="F625" s="35" t="s">
        <v>623</v>
      </c>
      <c r="G625" s="36"/>
      <c r="H625" s="36"/>
      <c r="I625" s="36"/>
      <c r="J625" s="18"/>
      <c r="K625" s="18"/>
      <c r="L625" s="58"/>
      <c r="M625" s="92"/>
      <c r="N625" s="71"/>
      <c r="O625" s="71"/>
      <c r="P625" s="71"/>
      <c r="Q625" s="71"/>
      <c r="R625" s="71"/>
      <c r="S625" s="71">
        <v>706900</v>
      </c>
      <c r="T625" s="71">
        <f>J625+I625+H625+G625+K625+L625+M625+N625+O625+P625+Q625+R625+S625</f>
        <v>706900</v>
      </c>
      <c r="U625" s="70"/>
      <c r="V625" s="18"/>
      <c r="W625" s="19"/>
    </row>
    <row r="626" spans="1:23" ht="38.25" outlineLevel="3">
      <c r="A626" s="9" t="s">
        <v>720</v>
      </c>
      <c r="B626" s="35" t="s">
        <v>711</v>
      </c>
      <c r="C626" s="35" t="s">
        <v>598</v>
      </c>
      <c r="D626" s="35" t="s">
        <v>581</v>
      </c>
      <c r="E626" s="35" t="s">
        <v>721</v>
      </c>
      <c r="F626" s="35"/>
      <c r="G626" s="36"/>
      <c r="H626" s="36"/>
      <c r="I626" s="36"/>
      <c r="J626" s="18"/>
      <c r="K626" s="18"/>
      <c r="L626" s="58"/>
      <c r="M626" s="92"/>
      <c r="N626" s="71"/>
      <c r="O626" s="71"/>
      <c r="P626" s="71">
        <f aca="true" t="shared" si="112" ref="P626:W626">P627</f>
        <v>463830</v>
      </c>
      <c r="Q626" s="71">
        <f t="shared" si="112"/>
        <v>3909094</v>
      </c>
      <c r="R626" s="71">
        <f t="shared" si="112"/>
        <v>1237683.72</v>
      </c>
      <c r="S626" s="71">
        <f t="shared" si="112"/>
        <v>229939.33999999985</v>
      </c>
      <c r="T626" s="71">
        <f t="shared" si="112"/>
        <v>47718547.06000001</v>
      </c>
      <c r="U626" s="69">
        <f t="shared" si="112"/>
        <v>41878000</v>
      </c>
      <c r="V626" s="37">
        <f t="shared" si="112"/>
        <v>41719400</v>
      </c>
      <c r="W626" s="22">
        <f t="shared" si="112"/>
        <v>41719400</v>
      </c>
    </row>
    <row r="627" spans="1:23" ht="25.5" outlineLevel="3">
      <c r="A627" s="9" t="s">
        <v>602</v>
      </c>
      <c r="B627" s="35" t="s">
        <v>711</v>
      </c>
      <c r="C627" s="35" t="s">
        <v>598</v>
      </c>
      <c r="D627" s="35" t="s">
        <v>581</v>
      </c>
      <c r="E627" s="35" t="s">
        <v>723</v>
      </c>
      <c r="F627" s="35"/>
      <c r="G627" s="36"/>
      <c r="H627" s="36"/>
      <c r="I627" s="36"/>
      <c r="J627" s="18"/>
      <c r="K627" s="18"/>
      <c r="L627" s="58"/>
      <c r="M627" s="92"/>
      <c r="N627" s="71"/>
      <c r="O627" s="71"/>
      <c r="P627" s="71">
        <f aca="true" t="shared" si="113" ref="P627:W627">P628+P632+P636+P640+P644+P648+P652+P656+P660+P664+P668+P672</f>
        <v>463830</v>
      </c>
      <c r="Q627" s="71">
        <f t="shared" si="113"/>
        <v>3909094</v>
      </c>
      <c r="R627" s="71">
        <f>R628+R632+R636+R640+R644+R648+R652+R656+R660+R664+R668+R672</f>
        <v>1237683.72</v>
      </c>
      <c r="S627" s="71">
        <f>S628+S632+S636+S640+S644+S648+S652+S656+S660+S664+S668+S672</f>
        <v>229939.33999999985</v>
      </c>
      <c r="T627" s="71">
        <f t="shared" si="113"/>
        <v>47718547.06000001</v>
      </c>
      <c r="U627" s="69">
        <f t="shared" si="113"/>
        <v>41878000</v>
      </c>
      <c r="V627" s="37">
        <f t="shared" si="113"/>
        <v>41719400</v>
      </c>
      <c r="W627" s="22">
        <f t="shared" si="113"/>
        <v>41719400</v>
      </c>
    </row>
    <row r="628" spans="1:23" ht="51" outlineLevel="4">
      <c r="A628" s="9" t="s">
        <v>722</v>
      </c>
      <c r="B628" s="35" t="s">
        <v>711</v>
      </c>
      <c r="C628" s="35" t="s">
        <v>598</v>
      </c>
      <c r="D628" s="35" t="s">
        <v>581</v>
      </c>
      <c r="E628" s="35" t="s">
        <v>723</v>
      </c>
      <c r="F628" s="35"/>
      <c r="G628" s="36"/>
      <c r="H628" s="36"/>
      <c r="I628" s="36"/>
      <c r="J628" s="18"/>
      <c r="K628" s="18"/>
      <c r="L628" s="58"/>
      <c r="M628" s="92"/>
      <c r="N628" s="71"/>
      <c r="O628" s="71"/>
      <c r="P628" s="71">
        <f aca="true" t="shared" si="114" ref="P628:W628">P629</f>
        <v>383600</v>
      </c>
      <c r="Q628" s="71">
        <f t="shared" si="114"/>
        <v>154391</v>
      </c>
      <c r="R628" s="71">
        <f t="shared" si="114"/>
        <v>1100000</v>
      </c>
      <c r="S628" s="71">
        <f t="shared" si="114"/>
        <v>-545703.76</v>
      </c>
      <c r="T628" s="71">
        <f t="shared" si="114"/>
        <v>8146087.24</v>
      </c>
      <c r="U628" s="69">
        <f t="shared" si="114"/>
        <v>7053800</v>
      </c>
      <c r="V628" s="37">
        <f t="shared" si="114"/>
        <v>7053800</v>
      </c>
      <c r="W628" s="22">
        <f t="shared" si="114"/>
        <v>7053800</v>
      </c>
    </row>
    <row r="629" spans="1:23" ht="51" outlineLevel="4">
      <c r="A629" s="39" t="s">
        <v>405</v>
      </c>
      <c r="B629" s="35" t="s">
        <v>711</v>
      </c>
      <c r="C629" s="35" t="s">
        <v>598</v>
      </c>
      <c r="D629" s="35" t="s">
        <v>581</v>
      </c>
      <c r="E629" s="35" t="s">
        <v>723</v>
      </c>
      <c r="F629" s="35" t="s">
        <v>182</v>
      </c>
      <c r="G629" s="36"/>
      <c r="H629" s="36"/>
      <c r="I629" s="36"/>
      <c r="J629" s="18"/>
      <c r="K629" s="18"/>
      <c r="L629" s="58"/>
      <c r="M629" s="92"/>
      <c r="N629" s="71"/>
      <c r="O629" s="71"/>
      <c r="P629" s="71">
        <f>P631</f>
        <v>383600</v>
      </c>
      <c r="Q629" s="71">
        <f aca="true" t="shared" si="115" ref="Q629:T630">Q630</f>
        <v>154391</v>
      </c>
      <c r="R629" s="71">
        <f t="shared" si="115"/>
        <v>1100000</v>
      </c>
      <c r="S629" s="71">
        <f t="shared" si="115"/>
        <v>-545703.76</v>
      </c>
      <c r="T629" s="71">
        <f t="shared" si="115"/>
        <v>8146087.24</v>
      </c>
      <c r="U629" s="69">
        <f>U631</f>
        <v>7053800</v>
      </c>
      <c r="V629" s="37">
        <f>V631</f>
        <v>7053800</v>
      </c>
      <c r="W629" s="22">
        <f>W631</f>
        <v>7053800</v>
      </c>
    </row>
    <row r="630" spans="1:23" ht="25.5" outlineLevel="4">
      <c r="A630" s="9" t="s">
        <v>37</v>
      </c>
      <c r="B630" s="35" t="s">
        <v>711</v>
      </c>
      <c r="C630" s="35" t="s">
        <v>598</v>
      </c>
      <c r="D630" s="35" t="s">
        <v>581</v>
      </c>
      <c r="E630" s="35" t="s">
        <v>723</v>
      </c>
      <c r="F630" s="35" t="s">
        <v>36</v>
      </c>
      <c r="G630" s="36"/>
      <c r="H630" s="36"/>
      <c r="I630" s="36"/>
      <c r="J630" s="18"/>
      <c r="K630" s="18"/>
      <c r="L630" s="58"/>
      <c r="M630" s="92"/>
      <c r="N630" s="71"/>
      <c r="O630" s="71"/>
      <c r="P630" s="71"/>
      <c r="Q630" s="71">
        <f t="shared" si="115"/>
        <v>154391</v>
      </c>
      <c r="R630" s="71">
        <f t="shared" si="115"/>
        <v>1100000</v>
      </c>
      <c r="S630" s="71">
        <f t="shared" si="115"/>
        <v>-545703.76</v>
      </c>
      <c r="T630" s="71">
        <f t="shared" si="115"/>
        <v>8146087.24</v>
      </c>
      <c r="U630" s="69"/>
      <c r="V630" s="37"/>
      <c r="W630" s="22"/>
    </row>
    <row r="631" spans="1:23" ht="63.75" outlineLevel="6">
      <c r="A631" s="9" t="s">
        <v>606</v>
      </c>
      <c r="B631" s="35" t="s">
        <v>711</v>
      </c>
      <c r="C631" s="35" t="s">
        <v>598</v>
      </c>
      <c r="D631" s="35" t="s">
        <v>581</v>
      </c>
      <c r="E631" s="35" t="s">
        <v>723</v>
      </c>
      <c r="F631" s="35" t="s">
        <v>607</v>
      </c>
      <c r="G631" s="36">
        <v>7053800</v>
      </c>
      <c r="H631" s="36"/>
      <c r="I631" s="36"/>
      <c r="J631" s="18"/>
      <c r="K631" s="18"/>
      <c r="L631" s="58"/>
      <c r="M631" s="92"/>
      <c r="N631" s="71"/>
      <c r="O631" s="71"/>
      <c r="P631" s="71">
        <v>383600</v>
      </c>
      <c r="Q631" s="71">
        <v>154391</v>
      </c>
      <c r="R631" s="71">
        <v>1100000</v>
      </c>
      <c r="S631" s="71">
        <v>-545703.76</v>
      </c>
      <c r="T631" s="71">
        <f>J631+I631+H631+G631+K631+L631+M631+N631+O631+P631+Q631+R631+S631</f>
        <v>8146087.24</v>
      </c>
      <c r="U631" s="69">
        <v>7053800</v>
      </c>
      <c r="V631" s="37">
        <v>7053800</v>
      </c>
      <c r="W631" s="22">
        <v>7053800</v>
      </c>
    </row>
    <row r="632" spans="1:23" ht="38.25" outlineLevel="5">
      <c r="A632" s="9" t="s">
        <v>724</v>
      </c>
      <c r="B632" s="35" t="s">
        <v>711</v>
      </c>
      <c r="C632" s="35" t="s">
        <v>598</v>
      </c>
      <c r="D632" s="35" t="s">
        <v>581</v>
      </c>
      <c r="E632" s="35" t="s">
        <v>725</v>
      </c>
      <c r="F632" s="35"/>
      <c r="G632" s="36"/>
      <c r="H632" s="36"/>
      <c r="I632" s="36"/>
      <c r="J632" s="18"/>
      <c r="K632" s="18"/>
      <c r="L632" s="58"/>
      <c r="M632" s="92"/>
      <c r="N632" s="71"/>
      <c r="O632" s="71"/>
      <c r="P632" s="71"/>
      <c r="Q632" s="71">
        <f aca="true" t="shared" si="116" ref="Q632:W632">Q633</f>
        <v>199104</v>
      </c>
      <c r="R632" s="71">
        <f t="shared" si="116"/>
        <v>28500</v>
      </c>
      <c r="S632" s="71">
        <f t="shared" si="116"/>
        <v>-4234</v>
      </c>
      <c r="T632" s="71">
        <f t="shared" si="116"/>
        <v>3636370</v>
      </c>
      <c r="U632" s="69">
        <f t="shared" si="116"/>
        <v>3413000</v>
      </c>
      <c r="V632" s="37">
        <f t="shared" si="116"/>
        <v>3413000</v>
      </c>
      <c r="W632" s="22">
        <f t="shared" si="116"/>
        <v>3413000</v>
      </c>
    </row>
    <row r="633" spans="1:23" ht="51" outlineLevel="5">
      <c r="A633" s="39" t="s">
        <v>405</v>
      </c>
      <c r="B633" s="35" t="s">
        <v>711</v>
      </c>
      <c r="C633" s="35" t="s">
        <v>598</v>
      </c>
      <c r="D633" s="35" t="s">
        <v>581</v>
      </c>
      <c r="E633" s="35" t="s">
        <v>725</v>
      </c>
      <c r="F633" s="35" t="s">
        <v>182</v>
      </c>
      <c r="G633" s="36"/>
      <c r="H633" s="36"/>
      <c r="I633" s="36"/>
      <c r="J633" s="18"/>
      <c r="K633" s="18"/>
      <c r="L633" s="58"/>
      <c r="M633" s="92"/>
      <c r="N633" s="71"/>
      <c r="O633" s="71"/>
      <c r="P633" s="71"/>
      <c r="Q633" s="71">
        <f aca="true" t="shared" si="117" ref="Q633:T634">Q634</f>
        <v>199104</v>
      </c>
      <c r="R633" s="71">
        <f t="shared" si="117"/>
        <v>28500</v>
      </c>
      <c r="S633" s="71">
        <f t="shared" si="117"/>
        <v>-4234</v>
      </c>
      <c r="T633" s="71">
        <f t="shared" si="117"/>
        <v>3636370</v>
      </c>
      <c r="U633" s="69">
        <f>U635</f>
        <v>3413000</v>
      </c>
      <c r="V633" s="37">
        <f>V635</f>
        <v>3413000</v>
      </c>
      <c r="W633" s="22">
        <f>W635</f>
        <v>3413000</v>
      </c>
    </row>
    <row r="634" spans="1:23" ht="25.5" outlineLevel="5">
      <c r="A634" s="9" t="s">
        <v>37</v>
      </c>
      <c r="B634" s="35" t="s">
        <v>711</v>
      </c>
      <c r="C634" s="35" t="s">
        <v>598</v>
      </c>
      <c r="D634" s="35" t="s">
        <v>581</v>
      </c>
      <c r="E634" s="35" t="s">
        <v>725</v>
      </c>
      <c r="F634" s="35" t="s">
        <v>36</v>
      </c>
      <c r="G634" s="36"/>
      <c r="H634" s="36"/>
      <c r="I634" s="36"/>
      <c r="J634" s="18"/>
      <c r="K634" s="18"/>
      <c r="L634" s="58"/>
      <c r="M634" s="92"/>
      <c r="N634" s="71"/>
      <c r="O634" s="71"/>
      <c r="P634" s="71"/>
      <c r="Q634" s="71">
        <f t="shared" si="117"/>
        <v>199104</v>
      </c>
      <c r="R634" s="71">
        <f t="shared" si="117"/>
        <v>28500</v>
      </c>
      <c r="S634" s="71">
        <f t="shared" si="117"/>
        <v>-4234</v>
      </c>
      <c r="T634" s="71">
        <f t="shared" si="117"/>
        <v>3636370</v>
      </c>
      <c r="U634" s="69"/>
      <c r="V634" s="37"/>
      <c r="W634" s="22"/>
    </row>
    <row r="635" spans="1:23" ht="63.75" outlineLevel="6">
      <c r="A635" s="9" t="s">
        <v>606</v>
      </c>
      <c r="B635" s="35" t="s">
        <v>711</v>
      </c>
      <c r="C635" s="35" t="s">
        <v>598</v>
      </c>
      <c r="D635" s="35" t="s">
        <v>581</v>
      </c>
      <c r="E635" s="35" t="s">
        <v>725</v>
      </c>
      <c r="F635" s="35" t="s">
        <v>607</v>
      </c>
      <c r="G635" s="36">
        <v>3413000</v>
      </c>
      <c r="H635" s="36"/>
      <c r="I635" s="36"/>
      <c r="J635" s="18"/>
      <c r="K635" s="18"/>
      <c r="L635" s="58"/>
      <c r="M635" s="92"/>
      <c r="N635" s="71"/>
      <c r="O635" s="71"/>
      <c r="P635" s="71"/>
      <c r="Q635" s="71">
        <v>199104</v>
      </c>
      <c r="R635" s="71">
        <v>28500</v>
      </c>
      <c r="S635" s="71">
        <v>-4234</v>
      </c>
      <c r="T635" s="71">
        <f>J635+I635+H635+G635+K635+L635+M635+N635+O635+P635+Q635+R635+S635</f>
        <v>3636370</v>
      </c>
      <c r="U635" s="69">
        <v>3413000</v>
      </c>
      <c r="V635" s="37">
        <v>3413000</v>
      </c>
      <c r="W635" s="22">
        <v>3413000</v>
      </c>
    </row>
    <row r="636" spans="1:23" ht="38.25" outlineLevel="5">
      <c r="A636" s="9" t="s">
        <v>726</v>
      </c>
      <c r="B636" s="35" t="s">
        <v>711</v>
      </c>
      <c r="C636" s="35" t="s">
        <v>598</v>
      </c>
      <c r="D636" s="35" t="s">
        <v>581</v>
      </c>
      <c r="E636" s="35" t="s">
        <v>727</v>
      </c>
      <c r="F636" s="35"/>
      <c r="G636" s="36"/>
      <c r="H636" s="36"/>
      <c r="I636" s="36"/>
      <c r="J636" s="18"/>
      <c r="K636" s="18"/>
      <c r="L636" s="58"/>
      <c r="M636" s="92"/>
      <c r="N636" s="71"/>
      <c r="O636" s="71"/>
      <c r="P636" s="71"/>
      <c r="Q636" s="71">
        <f>Q637</f>
        <v>81991</v>
      </c>
      <c r="R636" s="71"/>
      <c r="S636" s="71">
        <f>S637</f>
        <v>-69039.26</v>
      </c>
      <c r="T636" s="71">
        <f>T637</f>
        <v>2538651.74</v>
      </c>
      <c r="U636" s="69">
        <f>U637</f>
        <v>2525700</v>
      </c>
      <c r="V636" s="37">
        <f>V637</f>
        <v>2525700</v>
      </c>
      <c r="W636" s="22">
        <f>W637</f>
        <v>2525700</v>
      </c>
    </row>
    <row r="637" spans="1:23" ht="51" outlineLevel="5">
      <c r="A637" s="39" t="s">
        <v>405</v>
      </c>
      <c r="B637" s="35" t="s">
        <v>711</v>
      </c>
      <c r="C637" s="35" t="s">
        <v>598</v>
      </c>
      <c r="D637" s="35" t="s">
        <v>581</v>
      </c>
      <c r="E637" s="35" t="s">
        <v>727</v>
      </c>
      <c r="F637" s="35" t="s">
        <v>182</v>
      </c>
      <c r="G637" s="36"/>
      <c r="H637" s="36"/>
      <c r="I637" s="36"/>
      <c r="J637" s="18"/>
      <c r="K637" s="18"/>
      <c r="L637" s="58"/>
      <c r="M637" s="92"/>
      <c r="N637" s="71"/>
      <c r="O637" s="71"/>
      <c r="P637" s="71"/>
      <c r="Q637" s="71">
        <f>Q638</f>
        <v>81991</v>
      </c>
      <c r="R637" s="71"/>
      <c r="S637" s="71">
        <f>S638</f>
        <v>-69039.26</v>
      </c>
      <c r="T637" s="71">
        <f>T638</f>
        <v>2538651.74</v>
      </c>
      <c r="U637" s="69">
        <f>U639</f>
        <v>2525700</v>
      </c>
      <c r="V637" s="37">
        <f>V639</f>
        <v>2525700</v>
      </c>
      <c r="W637" s="22">
        <f>W639</f>
        <v>2525700</v>
      </c>
    </row>
    <row r="638" spans="1:23" ht="25.5" outlineLevel="5">
      <c r="A638" s="9" t="s">
        <v>37</v>
      </c>
      <c r="B638" s="35" t="s">
        <v>711</v>
      </c>
      <c r="C638" s="35" t="s">
        <v>598</v>
      </c>
      <c r="D638" s="35" t="s">
        <v>581</v>
      </c>
      <c r="E638" s="35" t="s">
        <v>727</v>
      </c>
      <c r="F638" s="35" t="s">
        <v>36</v>
      </c>
      <c r="G638" s="36"/>
      <c r="H638" s="36"/>
      <c r="I638" s="36"/>
      <c r="J638" s="18"/>
      <c r="K638" s="18"/>
      <c r="L638" s="58"/>
      <c r="M638" s="92"/>
      <c r="N638" s="71"/>
      <c r="O638" s="71"/>
      <c r="P638" s="71"/>
      <c r="Q638" s="71">
        <f>Q639</f>
        <v>81991</v>
      </c>
      <c r="R638" s="71"/>
      <c r="S638" s="71">
        <f>S639</f>
        <v>-69039.26</v>
      </c>
      <c r="T638" s="71">
        <f>T639</f>
        <v>2538651.74</v>
      </c>
      <c r="U638" s="69"/>
      <c r="V638" s="37"/>
      <c r="W638" s="22"/>
    </row>
    <row r="639" spans="1:23" ht="63.75" outlineLevel="6">
      <c r="A639" s="9" t="s">
        <v>606</v>
      </c>
      <c r="B639" s="35" t="s">
        <v>711</v>
      </c>
      <c r="C639" s="35" t="s">
        <v>598</v>
      </c>
      <c r="D639" s="35" t="s">
        <v>581</v>
      </c>
      <c r="E639" s="35" t="s">
        <v>727</v>
      </c>
      <c r="F639" s="35" t="s">
        <v>607</v>
      </c>
      <c r="G639" s="36">
        <v>2525700</v>
      </c>
      <c r="H639" s="36"/>
      <c r="I639" s="36"/>
      <c r="J639" s="18"/>
      <c r="K639" s="18"/>
      <c r="L639" s="58"/>
      <c r="M639" s="92"/>
      <c r="N639" s="71"/>
      <c r="O639" s="71"/>
      <c r="P639" s="71"/>
      <c r="Q639" s="71">
        <v>81991</v>
      </c>
      <c r="R639" s="71"/>
      <c r="S639" s="71">
        <v>-69039.26</v>
      </c>
      <c r="T639" s="71">
        <f>J639+I639+H639+G639+K639+L639+M639+N639+O639+P639+Q639+R639+S639</f>
        <v>2538651.74</v>
      </c>
      <c r="U639" s="69">
        <v>2525700</v>
      </c>
      <c r="V639" s="37">
        <v>2525700</v>
      </c>
      <c r="W639" s="22">
        <v>2525700</v>
      </c>
    </row>
    <row r="640" spans="1:23" ht="38.25" outlineLevel="5">
      <c r="A640" s="9" t="s">
        <v>728</v>
      </c>
      <c r="B640" s="35" t="s">
        <v>711</v>
      </c>
      <c r="C640" s="35" t="s">
        <v>598</v>
      </c>
      <c r="D640" s="35" t="s">
        <v>581</v>
      </c>
      <c r="E640" s="35" t="s">
        <v>729</v>
      </c>
      <c r="F640" s="35"/>
      <c r="G640" s="36"/>
      <c r="H640" s="36"/>
      <c r="I640" s="36"/>
      <c r="J640" s="18"/>
      <c r="K640" s="18"/>
      <c r="L640" s="58"/>
      <c r="M640" s="92"/>
      <c r="N640" s="71"/>
      <c r="O640" s="71"/>
      <c r="P640" s="71"/>
      <c r="Q640" s="71">
        <f aca="true" t="shared" si="118" ref="Q640:W640">Q641</f>
        <v>249213</v>
      </c>
      <c r="R640" s="71">
        <f t="shared" si="118"/>
        <v>7500</v>
      </c>
      <c r="S640" s="71">
        <f t="shared" si="118"/>
        <v>-4438.56</v>
      </c>
      <c r="T640" s="71">
        <f t="shared" si="118"/>
        <v>4472774.44</v>
      </c>
      <c r="U640" s="69">
        <f t="shared" si="118"/>
        <v>4220500</v>
      </c>
      <c r="V640" s="37">
        <f t="shared" si="118"/>
        <v>4220500</v>
      </c>
      <c r="W640" s="22">
        <f t="shared" si="118"/>
        <v>4220500</v>
      </c>
    </row>
    <row r="641" spans="1:23" ht="51" outlineLevel="5">
      <c r="A641" s="39" t="s">
        <v>405</v>
      </c>
      <c r="B641" s="35" t="s">
        <v>711</v>
      </c>
      <c r="C641" s="35" t="s">
        <v>598</v>
      </c>
      <c r="D641" s="35" t="s">
        <v>581</v>
      </c>
      <c r="E641" s="35" t="s">
        <v>729</v>
      </c>
      <c r="F641" s="35" t="s">
        <v>182</v>
      </c>
      <c r="G641" s="36"/>
      <c r="H641" s="36"/>
      <c r="I641" s="36"/>
      <c r="J641" s="18"/>
      <c r="K641" s="18"/>
      <c r="L641" s="58"/>
      <c r="M641" s="92"/>
      <c r="N641" s="71"/>
      <c r="O641" s="71"/>
      <c r="P641" s="71"/>
      <c r="Q641" s="71">
        <f aca="true" t="shared" si="119" ref="Q641:T642">Q642</f>
        <v>249213</v>
      </c>
      <c r="R641" s="71">
        <f t="shared" si="119"/>
        <v>7500</v>
      </c>
      <c r="S641" s="71">
        <f t="shared" si="119"/>
        <v>-4438.56</v>
      </c>
      <c r="T641" s="71">
        <f t="shared" si="119"/>
        <v>4472774.44</v>
      </c>
      <c r="U641" s="69">
        <f>U643</f>
        <v>4220500</v>
      </c>
      <c r="V641" s="37">
        <f>V643</f>
        <v>4220500</v>
      </c>
      <c r="W641" s="22">
        <f>W643</f>
        <v>4220500</v>
      </c>
    </row>
    <row r="642" spans="1:23" ht="25.5" outlineLevel="5">
      <c r="A642" s="9" t="s">
        <v>37</v>
      </c>
      <c r="B642" s="35" t="s">
        <v>711</v>
      </c>
      <c r="C642" s="35" t="s">
        <v>598</v>
      </c>
      <c r="D642" s="35" t="s">
        <v>581</v>
      </c>
      <c r="E642" s="35" t="s">
        <v>729</v>
      </c>
      <c r="F642" s="35" t="s">
        <v>36</v>
      </c>
      <c r="G642" s="36"/>
      <c r="H642" s="36"/>
      <c r="I642" s="36"/>
      <c r="J642" s="18"/>
      <c r="K642" s="18"/>
      <c r="L642" s="58"/>
      <c r="M642" s="92"/>
      <c r="N642" s="71"/>
      <c r="O642" s="71"/>
      <c r="P642" s="71"/>
      <c r="Q642" s="71">
        <f t="shared" si="119"/>
        <v>249213</v>
      </c>
      <c r="R642" s="71">
        <f t="shared" si="119"/>
        <v>7500</v>
      </c>
      <c r="S642" s="71">
        <f t="shared" si="119"/>
        <v>-4438.56</v>
      </c>
      <c r="T642" s="71">
        <f t="shared" si="119"/>
        <v>4472774.44</v>
      </c>
      <c r="U642" s="69"/>
      <c r="V642" s="37"/>
      <c r="W642" s="22"/>
    </row>
    <row r="643" spans="1:23" ht="63.75" outlineLevel="6">
      <c r="A643" s="9" t="s">
        <v>606</v>
      </c>
      <c r="B643" s="35" t="s">
        <v>711</v>
      </c>
      <c r="C643" s="35" t="s">
        <v>598</v>
      </c>
      <c r="D643" s="35" t="s">
        <v>581</v>
      </c>
      <c r="E643" s="35" t="s">
        <v>729</v>
      </c>
      <c r="F643" s="35" t="s">
        <v>607</v>
      </c>
      <c r="G643" s="36">
        <v>4220500</v>
      </c>
      <c r="H643" s="36"/>
      <c r="I643" s="36"/>
      <c r="J643" s="18"/>
      <c r="K643" s="18"/>
      <c r="L643" s="58"/>
      <c r="M643" s="92"/>
      <c r="N643" s="71"/>
      <c r="O643" s="71"/>
      <c r="P643" s="71"/>
      <c r="Q643" s="71">
        <v>249213</v>
      </c>
      <c r="R643" s="71">
        <v>7500</v>
      </c>
      <c r="S643" s="71">
        <v>-4438.56</v>
      </c>
      <c r="T643" s="71">
        <f>J643+I643+H643+G643+K643+L643+M643+N643+O643+P643+Q643+R643+S643</f>
        <v>4472774.44</v>
      </c>
      <c r="U643" s="69">
        <v>4220500</v>
      </c>
      <c r="V643" s="37">
        <v>4220500</v>
      </c>
      <c r="W643" s="22">
        <v>4220500</v>
      </c>
    </row>
    <row r="644" spans="1:23" ht="38.25" outlineLevel="5">
      <c r="A644" s="9" t="s">
        <v>730</v>
      </c>
      <c r="B644" s="35" t="s">
        <v>711</v>
      </c>
      <c r="C644" s="35" t="s">
        <v>598</v>
      </c>
      <c r="D644" s="35" t="s">
        <v>581</v>
      </c>
      <c r="E644" s="35" t="s">
        <v>731</v>
      </c>
      <c r="F644" s="35"/>
      <c r="G644" s="36"/>
      <c r="H644" s="36"/>
      <c r="I644" s="36"/>
      <c r="J644" s="18"/>
      <c r="K644" s="18"/>
      <c r="L644" s="58"/>
      <c r="M644" s="92"/>
      <c r="N644" s="71"/>
      <c r="O644" s="71"/>
      <c r="P644" s="71"/>
      <c r="Q644" s="71">
        <f aca="true" t="shared" si="120" ref="Q644:W644">Q645</f>
        <v>179715</v>
      </c>
      <c r="R644" s="71">
        <f t="shared" si="120"/>
        <v>33683.72</v>
      </c>
      <c r="S644" s="71">
        <f t="shared" si="120"/>
        <v>50601.74</v>
      </c>
      <c r="T644" s="71">
        <f t="shared" si="120"/>
        <v>2635100.4600000004</v>
      </c>
      <c r="U644" s="69">
        <f t="shared" si="120"/>
        <v>2371100</v>
      </c>
      <c r="V644" s="37">
        <f t="shared" si="120"/>
        <v>2329300</v>
      </c>
      <c r="W644" s="22">
        <f t="shared" si="120"/>
        <v>2329300</v>
      </c>
    </row>
    <row r="645" spans="1:23" ht="51" outlineLevel="5">
      <c r="A645" s="39" t="s">
        <v>405</v>
      </c>
      <c r="B645" s="35" t="s">
        <v>711</v>
      </c>
      <c r="C645" s="35" t="s">
        <v>598</v>
      </c>
      <c r="D645" s="35" t="s">
        <v>581</v>
      </c>
      <c r="E645" s="35" t="s">
        <v>731</v>
      </c>
      <c r="F645" s="35" t="s">
        <v>182</v>
      </c>
      <c r="G645" s="36"/>
      <c r="H645" s="36"/>
      <c r="I645" s="36"/>
      <c r="J645" s="18"/>
      <c r="K645" s="18"/>
      <c r="L645" s="58"/>
      <c r="M645" s="92"/>
      <c r="N645" s="71"/>
      <c r="O645" s="71"/>
      <c r="P645" s="71"/>
      <c r="Q645" s="71">
        <f aca="true" t="shared" si="121" ref="Q645:T646">Q646</f>
        <v>179715</v>
      </c>
      <c r="R645" s="71">
        <f t="shared" si="121"/>
        <v>33683.72</v>
      </c>
      <c r="S645" s="71">
        <f t="shared" si="121"/>
        <v>50601.74</v>
      </c>
      <c r="T645" s="71">
        <f t="shared" si="121"/>
        <v>2635100.4600000004</v>
      </c>
      <c r="U645" s="69">
        <f>U647</f>
        <v>2371100</v>
      </c>
      <c r="V645" s="37">
        <f>V647</f>
        <v>2329300</v>
      </c>
      <c r="W645" s="22">
        <f>W647</f>
        <v>2329300</v>
      </c>
    </row>
    <row r="646" spans="1:23" ht="25.5" outlineLevel="5">
      <c r="A646" s="9" t="s">
        <v>37</v>
      </c>
      <c r="B646" s="35" t="s">
        <v>711</v>
      </c>
      <c r="C646" s="35" t="s">
        <v>598</v>
      </c>
      <c r="D646" s="35" t="s">
        <v>581</v>
      </c>
      <c r="E646" s="35" t="s">
        <v>731</v>
      </c>
      <c r="F646" s="35" t="s">
        <v>36</v>
      </c>
      <c r="G646" s="36"/>
      <c r="H646" s="36"/>
      <c r="I646" s="36"/>
      <c r="J646" s="18"/>
      <c r="K646" s="18"/>
      <c r="L646" s="58"/>
      <c r="M646" s="92"/>
      <c r="N646" s="71"/>
      <c r="O646" s="71"/>
      <c r="P646" s="71"/>
      <c r="Q646" s="71">
        <f t="shared" si="121"/>
        <v>179715</v>
      </c>
      <c r="R646" s="71">
        <f t="shared" si="121"/>
        <v>33683.72</v>
      </c>
      <c r="S646" s="71">
        <f t="shared" si="121"/>
        <v>50601.74</v>
      </c>
      <c r="T646" s="71">
        <f t="shared" si="121"/>
        <v>2635100.4600000004</v>
      </c>
      <c r="U646" s="69"/>
      <c r="V646" s="37"/>
      <c r="W646" s="22"/>
    </row>
    <row r="647" spans="1:23" ht="63.75" outlineLevel="6">
      <c r="A647" s="9" t="s">
        <v>606</v>
      </c>
      <c r="B647" s="35" t="s">
        <v>711</v>
      </c>
      <c r="C647" s="35" t="s">
        <v>598</v>
      </c>
      <c r="D647" s="35" t="s">
        <v>581</v>
      </c>
      <c r="E647" s="35" t="s">
        <v>731</v>
      </c>
      <c r="F647" s="35" t="s">
        <v>607</v>
      </c>
      <c r="G647" s="36">
        <v>2371100</v>
      </c>
      <c r="H647" s="36"/>
      <c r="I647" s="36"/>
      <c r="J647" s="18"/>
      <c r="K647" s="18"/>
      <c r="L647" s="58"/>
      <c r="M647" s="92"/>
      <c r="N647" s="71"/>
      <c r="O647" s="71"/>
      <c r="P647" s="71"/>
      <c r="Q647" s="71">
        <v>179715</v>
      </c>
      <c r="R647" s="71">
        <v>33683.72</v>
      </c>
      <c r="S647" s="71">
        <v>50601.74</v>
      </c>
      <c r="T647" s="71">
        <f>J647+I647+H647+G647+K647+L647+M647+N647+O647+P647+Q647+R647+S647</f>
        <v>2635100.4600000004</v>
      </c>
      <c r="U647" s="69">
        <v>2371100</v>
      </c>
      <c r="V647" s="37">
        <v>2329300</v>
      </c>
      <c r="W647" s="22">
        <v>2329300</v>
      </c>
    </row>
    <row r="648" spans="1:23" ht="38.25" outlineLevel="5">
      <c r="A648" s="9" t="s">
        <v>732</v>
      </c>
      <c r="B648" s="35" t="s">
        <v>711</v>
      </c>
      <c r="C648" s="35" t="s">
        <v>598</v>
      </c>
      <c r="D648" s="35" t="s">
        <v>581</v>
      </c>
      <c r="E648" s="35" t="s">
        <v>733</v>
      </c>
      <c r="F648" s="35"/>
      <c r="G648" s="36"/>
      <c r="H648" s="36"/>
      <c r="I648" s="36"/>
      <c r="J648" s="18"/>
      <c r="K648" s="18"/>
      <c r="L648" s="58"/>
      <c r="M648" s="92"/>
      <c r="N648" s="71"/>
      <c r="O648" s="71"/>
      <c r="P648" s="71">
        <f aca="true" t="shared" si="122" ref="P648:W648">P649</f>
        <v>33930</v>
      </c>
      <c r="Q648" s="71">
        <f t="shared" si="122"/>
        <v>643423</v>
      </c>
      <c r="R648" s="71">
        <f t="shared" si="122"/>
        <v>6000</v>
      </c>
      <c r="S648" s="71">
        <f t="shared" si="122"/>
        <v>-5434</v>
      </c>
      <c r="T648" s="71">
        <f t="shared" si="122"/>
        <v>2792619</v>
      </c>
      <c r="U648" s="69">
        <f t="shared" si="122"/>
        <v>2114700</v>
      </c>
      <c r="V648" s="37">
        <f t="shared" si="122"/>
        <v>2114700</v>
      </c>
      <c r="W648" s="22">
        <f t="shared" si="122"/>
        <v>2114700</v>
      </c>
    </row>
    <row r="649" spans="1:23" ht="51" outlineLevel="5">
      <c r="A649" s="39" t="s">
        <v>405</v>
      </c>
      <c r="B649" s="35" t="s">
        <v>711</v>
      </c>
      <c r="C649" s="35" t="s">
        <v>598</v>
      </c>
      <c r="D649" s="35" t="s">
        <v>581</v>
      </c>
      <c r="E649" s="35" t="s">
        <v>733</v>
      </c>
      <c r="F649" s="35" t="s">
        <v>182</v>
      </c>
      <c r="G649" s="36"/>
      <c r="H649" s="36"/>
      <c r="I649" s="36"/>
      <c r="J649" s="18"/>
      <c r="K649" s="18"/>
      <c r="L649" s="58"/>
      <c r="M649" s="92"/>
      <c r="N649" s="71"/>
      <c r="O649" s="71"/>
      <c r="P649" s="71">
        <f>P651</f>
        <v>33930</v>
      </c>
      <c r="Q649" s="71">
        <f aca="true" t="shared" si="123" ref="Q649:T650">Q650</f>
        <v>643423</v>
      </c>
      <c r="R649" s="71">
        <f t="shared" si="123"/>
        <v>6000</v>
      </c>
      <c r="S649" s="71">
        <f t="shared" si="123"/>
        <v>-5434</v>
      </c>
      <c r="T649" s="71">
        <f t="shared" si="123"/>
        <v>2792619</v>
      </c>
      <c r="U649" s="69">
        <f>U651</f>
        <v>2114700</v>
      </c>
      <c r="V649" s="37">
        <f>V651</f>
        <v>2114700</v>
      </c>
      <c r="W649" s="22">
        <f>W651</f>
        <v>2114700</v>
      </c>
    </row>
    <row r="650" spans="1:23" ht="25.5" outlineLevel="5">
      <c r="A650" s="9" t="s">
        <v>37</v>
      </c>
      <c r="B650" s="35" t="s">
        <v>711</v>
      </c>
      <c r="C650" s="35" t="s">
        <v>598</v>
      </c>
      <c r="D650" s="35" t="s">
        <v>581</v>
      </c>
      <c r="E650" s="35" t="s">
        <v>733</v>
      </c>
      <c r="F650" s="35" t="s">
        <v>36</v>
      </c>
      <c r="G650" s="36"/>
      <c r="H650" s="36"/>
      <c r="I650" s="36"/>
      <c r="J650" s="18"/>
      <c r="K650" s="18"/>
      <c r="L650" s="58"/>
      <c r="M650" s="92"/>
      <c r="N650" s="71"/>
      <c r="O650" s="71"/>
      <c r="P650" s="71"/>
      <c r="Q650" s="71">
        <f t="shared" si="123"/>
        <v>643423</v>
      </c>
      <c r="R650" s="71">
        <f t="shared" si="123"/>
        <v>6000</v>
      </c>
      <c r="S650" s="71">
        <f t="shared" si="123"/>
        <v>-5434</v>
      </c>
      <c r="T650" s="71">
        <f t="shared" si="123"/>
        <v>2792619</v>
      </c>
      <c r="U650" s="69"/>
      <c r="V650" s="37"/>
      <c r="W650" s="22"/>
    </row>
    <row r="651" spans="1:23" ht="63.75" outlineLevel="6">
      <c r="A651" s="9" t="s">
        <v>606</v>
      </c>
      <c r="B651" s="35" t="s">
        <v>711</v>
      </c>
      <c r="C651" s="35" t="s">
        <v>598</v>
      </c>
      <c r="D651" s="35" t="s">
        <v>581</v>
      </c>
      <c r="E651" s="35" t="s">
        <v>733</v>
      </c>
      <c r="F651" s="35" t="s">
        <v>607</v>
      </c>
      <c r="G651" s="36">
        <v>2114700</v>
      </c>
      <c r="H651" s="36"/>
      <c r="I651" s="36"/>
      <c r="J651" s="18"/>
      <c r="K651" s="18"/>
      <c r="L651" s="58"/>
      <c r="M651" s="92"/>
      <c r="N651" s="71"/>
      <c r="O651" s="71"/>
      <c r="P651" s="71">
        <v>33930</v>
      </c>
      <c r="Q651" s="71">
        <v>643423</v>
      </c>
      <c r="R651" s="71">
        <v>6000</v>
      </c>
      <c r="S651" s="71">
        <v>-5434</v>
      </c>
      <c r="T651" s="71">
        <f>J651+I651+H651+G651+K651+L651+M651+N651+O651+P651+Q651+R651+S651</f>
        <v>2792619</v>
      </c>
      <c r="U651" s="69">
        <v>2114700</v>
      </c>
      <c r="V651" s="37">
        <v>2114700</v>
      </c>
      <c r="W651" s="22">
        <v>2114700</v>
      </c>
    </row>
    <row r="652" spans="1:23" ht="38.25" outlineLevel="5">
      <c r="A652" s="9" t="s">
        <v>734</v>
      </c>
      <c r="B652" s="35" t="s">
        <v>711</v>
      </c>
      <c r="C652" s="35" t="s">
        <v>598</v>
      </c>
      <c r="D652" s="35" t="s">
        <v>581</v>
      </c>
      <c r="E652" s="35" t="s">
        <v>735</v>
      </c>
      <c r="F652" s="35"/>
      <c r="G652" s="36"/>
      <c r="H652" s="36"/>
      <c r="I652" s="36"/>
      <c r="J652" s="18"/>
      <c r="K652" s="18"/>
      <c r="L652" s="58"/>
      <c r="M652" s="92"/>
      <c r="N652" s="71"/>
      <c r="O652" s="71"/>
      <c r="P652" s="71">
        <f aca="true" t="shared" si="124" ref="P652:W652">P653</f>
        <v>46300</v>
      </c>
      <c r="Q652" s="71">
        <f t="shared" si="124"/>
        <v>595923</v>
      </c>
      <c r="R652" s="71">
        <f t="shared" si="124"/>
        <v>7000</v>
      </c>
      <c r="S652" s="71">
        <f t="shared" si="124"/>
        <v>240000</v>
      </c>
      <c r="T652" s="71">
        <f t="shared" si="124"/>
        <v>4512423</v>
      </c>
      <c r="U652" s="69">
        <f t="shared" si="124"/>
        <v>3623200</v>
      </c>
      <c r="V652" s="37">
        <f t="shared" si="124"/>
        <v>3581400</v>
      </c>
      <c r="W652" s="22">
        <f t="shared" si="124"/>
        <v>3581400</v>
      </c>
    </row>
    <row r="653" spans="1:23" ht="51" outlineLevel="5">
      <c r="A653" s="39" t="s">
        <v>405</v>
      </c>
      <c r="B653" s="35" t="s">
        <v>711</v>
      </c>
      <c r="C653" s="35" t="s">
        <v>598</v>
      </c>
      <c r="D653" s="35" t="s">
        <v>581</v>
      </c>
      <c r="E653" s="35" t="s">
        <v>735</v>
      </c>
      <c r="F653" s="35" t="s">
        <v>182</v>
      </c>
      <c r="G653" s="36"/>
      <c r="H653" s="36"/>
      <c r="I653" s="36"/>
      <c r="J653" s="18"/>
      <c r="K653" s="18"/>
      <c r="L653" s="58"/>
      <c r="M653" s="92"/>
      <c r="N653" s="71"/>
      <c r="O653" s="71"/>
      <c r="P653" s="71">
        <f>P655</f>
        <v>46300</v>
      </c>
      <c r="Q653" s="71">
        <f aca="true" t="shared" si="125" ref="Q653:T654">Q654</f>
        <v>595923</v>
      </c>
      <c r="R653" s="71">
        <f t="shared" si="125"/>
        <v>7000</v>
      </c>
      <c r="S653" s="71">
        <f t="shared" si="125"/>
        <v>240000</v>
      </c>
      <c r="T653" s="71">
        <f t="shared" si="125"/>
        <v>4512423</v>
      </c>
      <c r="U653" s="69">
        <f>U655</f>
        <v>3623200</v>
      </c>
      <c r="V653" s="37">
        <f>V655</f>
        <v>3581400</v>
      </c>
      <c r="W653" s="22">
        <f>W655</f>
        <v>3581400</v>
      </c>
    </row>
    <row r="654" spans="1:23" ht="25.5" outlineLevel="5">
      <c r="A654" s="9" t="s">
        <v>37</v>
      </c>
      <c r="B654" s="35" t="s">
        <v>711</v>
      </c>
      <c r="C654" s="35" t="s">
        <v>598</v>
      </c>
      <c r="D654" s="35" t="s">
        <v>581</v>
      </c>
      <c r="E654" s="35" t="s">
        <v>735</v>
      </c>
      <c r="F654" s="35" t="s">
        <v>36</v>
      </c>
      <c r="G654" s="36"/>
      <c r="H654" s="36"/>
      <c r="I654" s="36"/>
      <c r="J654" s="18"/>
      <c r="K654" s="18"/>
      <c r="L654" s="58"/>
      <c r="M654" s="92"/>
      <c r="N654" s="71"/>
      <c r="O654" s="71"/>
      <c r="P654" s="71"/>
      <c r="Q654" s="71">
        <f t="shared" si="125"/>
        <v>595923</v>
      </c>
      <c r="R654" s="71">
        <f t="shared" si="125"/>
        <v>7000</v>
      </c>
      <c r="S654" s="71">
        <f t="shared" si="125"/>
        <v>240000</v>
      </c>
      <c r="T654" s="71">
        <f t="shared" si="125"/>
        <v>4512423</v>
      </c>
      <c r="U654" s="69"/>
      <c r="V654" s="37"/>
      <c r="W654" s="22"/>
    </row>
    <row r="655" spans="1:23" ht="63.75" outlineLevel="6">
      <c r="A655" s="9" t="s">
        <v>606</v>
      </c>
      <c r="B655" s="35" t="s">
        <v>711</v>
      </c>
      <c r="C655" s="35" t="s">
        <v>598</v>
      </c>
      <c r="D655" s="35" t="s">
        <v>581</v>
      </c>
      <c r="E655" s="35" t="s">
        <v>735</v>
      </c>
      <c r="F655" s="35" t="s">
        <v>607</v>
      </c>
      <c r="G655" s="36">
        <v>3623200</v>
      </c>
      <c r="H655" s="36"/>
      <c r="I655" s="36"/>
      <c r="J655" s="18"/>
      <c r="K655" s="18"/>
      <c r="L655" s="58"/>
      <c r="M655" s="92"/>
      <c r="N655" s="71"/>
      <c r="O655" s="71"/>
      <c r="P655" s="71">
        <v>46300</v>
      </c>
      <c r="Q655" s="71">
        <v>595923</v>
      </c>
      <c r="R655" s="71">
        <v>7000</v>
      </c>
      <c r="S655" s="71">
        <v>240000</v>
      </c>
      <c r="T655" s="71">
        <f>J655+I655+H655+G655+K655+L655+M655+N655+O655+P655+Q655+R655+S655</f>
        <v>4512423</v>
      </c>
      <c r="U655" s="69">
        <v>3623200</v>
      </c>
      <c r="V655" s="37">
        <v>3581400</v>
      </c>
      <c r="W655" s="22">
        <v>3581400</v>
      </c>
    </row>
    <row r="656" spans="1:23" ht="38.25" outlineLevel="5">
      <c r="A656" s="9" t="s">
        <v>736</v>
      </c>
      <c r="B656" s="35" t="s">
        <v>711</v>
      </c>
      <c r="C656" s="35" t="s">
        <v>598</v>
      </c>
      <c r="D656" s="35" t="s">
        <v>581</v>
      </c>
      <c r="E656" s="35" t="s">
        <v>737</v>
      </c>
      <c r="F656" s="35"/>
      <c r="G656" s="36"/>
      <c r="H656" s="36"/>
      <c r="I656" s="36"/>
      <c r="J656" s="18"/>
      <c r="K656" s="18"/>
      <c r="L656" s="58"/>
      <c r="M656" s="92"/>
      <c r="N656" s="71"/>
      <c r="O656" s="71"/>
      <c r="P656" s="71"/>
      <c r="Q656" s="71">
        <f aca="true" t="shared" si="126" ref="Q656:W656">Q657</f>
        <v>371600</v>
      </c>
      <c r="R656" s="71">
        <f t="shared" si="126"/>
        <v>22500</v>
      </c>
      <c r="S656" s="71">
        <f t="shared" si="126"/>
        <v>-38143.26</v>
      </c>
      <c r="T656" s="71">
        <f t="shared" si="126"/>
        <v>4875756.74</v>
      </c>
      <c r="U656" s="69">
        <f t="shared" si="126"/>
        <v>4519800</v>
      </c>
      <c r="V656" s="37">
        <f t="shared" si="126"/>
        <v>4519800</v>
      </c>
      <c r="W656" s="22">
        <f t="shared" si="126"/>
        <v>4519800</v>
      </c>
    </row>
    <row r="657" spans="1:23" ht="51" outlineLevel="5">
      <c r="A657" s="39" t="s">
        <v>405</v>
      </c>
      <c r="B657" s="35" t="s">
        <v>711</v>
      </c>
      <c r="C657" s="35" t="s">
        <v>598</v>
      </c>
      <c r="D657" s="35" t="s">
        <v>581</v>
      </c>
      <c r="E657" s="35" t="s">
        <v>737</v>
      </c>
      <c r="F657" s="35" t="s">
        <v>182</v>
      </c>
      <c r="G657" s="36"/>
      <c r="H657" s="36"/>
      <c r="I657" s="36"/>
      <c r="J657" s="18"/>
      <c r="K657" s="18"/>
      <c r="L657" s="58"/>
      <c r="M657" s="92"/>
      <c r="N657" s="71"/>
      <c r="O657" s="71"/>
      <c r="P657" s="71"/>
      <c r="Q657" s="71">
        <f aca="true" t="shared" si="127" ref="Q657:T658">Q658</f>
        <v>371600</v>
      </c>
      <c r="R657" s="71">
        <f t="shared" si="127"/>
        <v>22500</v>
      </c>
      <c r="S657" s="71">
        <f t="shared" si="127"/>
        <v>-38143.26</v>
      </c>
      <c r="T657" s="71">
        <f t="shared" si="127"/>
        <v>4875756.74</v>
      </c>
      <c r="U657" s="69">
        <f>U659</f>
        <v>4519800</v>
      </c>
      <c r="V657" s="37">
        <f>V659</f>
        <v>4519800</v>
      </c>
      <c r="W657" s="22">
        <f>W659</f>
        <v>4519800</v>
      </c>
    </row>
    <row r="658" spans="1:23" ht="25.5" outlineLevel="5">
      <c r="A658" s="9" t="s">
        <v>37</v>
      </c>
      <c r="B658" s="35" t="s">
        <v>711</v>
      </c>
      <c r="C658" s="35" t="s">
        <v>598</v>
      </c>
      <c r="D658" s="35" t="s">
        <v>581</v>
      </c>
      <c r="E658" s="35" t="s">
        <v>737</v>
      </c>
      <c r="F658" s="35" t="s">
        <v>36</v>
      </c>
      <c r="G658" s="36"/>
      <c r="H658" s="36"/>
      <c r="I658" s="36"/>
      <c r="J658" s="18"/>
      <c r="K658" s="18"/>
      <c r="L658" s="58"/>
      <c r="M658" s="92"/>
      <c r="N658" s="71"/>
      <c r="O658" s="71"/>
      <c r="P658" s="71"/>
      <c r="Q658" s="71">
        <f t="shared" si="127"/>
        <v>371600</v>
      </c>
      <c r="R658" s="71">
        <f t="shared" si="127"/>
        <v>22500</v>
      </c>
      <c r="S658" s="71">
        <f t="shared" si="127"/>
        <v>-38143.26</v>
      </c>
      <c r="T658" s="71">
        <f t="shared" si="127"/>
        <v>4875756.74</v>
      </c>
      <c r="U658" s="69"/>
      <c r="V658" s="37"/>
      <c r="W658" s="22"/>
    </row>
    <row r="659" spans="1:23" ht="63.75" outlineLevel="6">
      <c r="A659" s="9" t="s">
        <v>606</v>
      </c>
      <c r="B659" s="35" t="s">
        <v>711</v>
      </c>
      <c r="C659" s="35" t="s">
        <v>598</v>
      </c>
      <c r="D659" s="35" t="s">
        <v>581</v>
      </c>
      <c r="E659" s="35" t="s">
        <v>737</v>
      </c>
      <c r="F659" s="35" t="s">
        <v>607</v>
      </c>
      <c r="G659" s="36">
        <v>4519800</v>
      </c>
      <c r="H659" s="36"/>
      <c r="I659" s="36"/>
      <c r="J659" s="18"/>
      <c r="K659" s="18"/>
      <c r="L659" s="58"/>
      <c r="M659" s="92"/>
      <c r="N659" s="71"/>
      <c r="O659" s="71"/>
      <c r="P659" s="71"/>
      <c r="Q659" s="71">
        <v>371600</v>
      </c>
      <c r="R659" s="71">
        <v>22500</v>
      </c>
      <c r="S659" s="71">
        <v>-38143.26</v>
      </c>
      <c r="T659" s="71">
        <f>J659+I659+H659+G659+K659+L659+M659+N659+O659+P659+Q659+R659+S659</f>
        <v>4875756.74</v>
      </c>
      <c r="U659" s="69">
        <v>4519800</v>
      </c>
      <c r="V659" s="37">
        <v>4519800</v>
      </c>
      <c r="W659" s="22">
        <v>4519800</v>
      </c>
    </row>
    <row r="660" spans="1:23" ht="38.25" outlineLevel="5">
      <c r="A660" s="9" t="s">
        <v>738</v>
      </c>
      <c r="B660" s="35" t="s">
        <v>711</v>
      </c>
      <c r="C660" s="35" t="s">
        <v>598</v>
      </c>
      <c r="D660" s="35" t="s">
        <v>581</v>
      </c>
      <c r="E660" s="35" t="s">
        <v>739</v>
      </c>
      <c r="F660" s="35"/>
      <c r="G660" s="36"/>
      <c r="H660" s="36"/>
      <c r="I660" s="36"/>
      <c r="J660" s="18"/>
      <c r="K660" s="18"/>
      <c r="L660" s="58"/>
      <c r="M660" s="92"/>
      <c r="N660" s="71"/>
      <c r="O660" s="71"/>
      <c r="P660" s="71"/>
      <c r="Q660" s="71">
        <f aca="true" t="shared" si="128" ref="Q660:W660">Q661</f>
        <v>135808</v>
      </c>
      <c r="R660" s="71">
        <f t="shared" si="128"/>
        <v>18600</v>
      </c>
      <c r="S660" s="71">
        <f t="shared" si="128"/>
        <v>-346.76</v>
      </c>
      <c r="T660" s="71">
        <f t="shared" si="128"/>
        <v>2437961.24</v>
      </c>
      <c r="U660" s="69">
        <f t="shared" si="128"/>
        <v>2283900</v>
      </c>
      <c r="V660" s="37">
        <f t="shared" si="128"/>
        <v>2283900</v>
      </c>
      <c r="W660" s="22">
        <f t="shared" si="128"/>
        <v>2283900</v>
      </c>
    </row>
    <row r="661" spans="1:23" ht="51" outlineLevel="5">
      <c r="A661" s="39" t="s">
        <v>405</v>
      </c>
      <c r="B661" s="35" t="s">
        <v>711</v>
      </c>
      <c r="C661" s="35" t="s">
        <v>598</v>
      </c>
      <c r="D661" s="35" t="s">
        <v>581</v>
      </c>
      <c r="E661" s="35" t="s">
        <v>739</v>
      </c>
      <c r="F661" s="35" t="s">
        <v>182</v>
      </c>
      <c r="G661" s="36"/>
      <c r="H661" s="36"/>
      <c r="I661" s="36"/>
      <c r="J661" s="18"/>
      <c r="K661" s="18"/>
      <c r="L661" s="58"/>
      <c r="M661" s="92"/>
      <c r="N661" s="71"/>
      <c r="O661" s="71"/>
      <c r="P661" s="71"/>
      <c r="Q661" s="71">
        <f aca="true" t="shared" si="129" ref="Q661:T662">Q662</f>
        <v>135808</v>
      </c>
      <c r="R661" s="71">
        <f t="shared" si="129"/>
        <v>18600</v>
      </c>
      <c r="S661" s="71">
        <f t="shared" si="129"/>
        <v>-346.76</v>
      </c>
      <c r="T661" s="71">
        <f t="shared" si="129"/>
        <v>2437961.24</v>
      </c>
      <c r="U661" s="69">
        <f>U663</f>
        <v>2283900</v>
      </c>
      <c r="V661" s="37">
        <f>V663</f>
        <v>2283900</v>
      </c>
      <c r="W661" s="22">
        <f>W663</f>
        <v>2283900</v>
      </c>
    </row>
    <row r="662" spans="1:23" ht="25.5" outlineLevel="5">
      <c r="A662" s="9" t="s">
        <v>37</v>
      </c>
      <c r="B662" s="35" t="s">
        <v>711</v>
      </c>
      <c r="C662" s="35" t="s">
        <v>598</v>
      </c>
      <c r="D662" s="35" t="s">
        <v>581</v>
      </c>
      <c r="E662" s="35" t="s">
        <v>739</v>
      </c>
      <c r="F662" s="35" t="s">
        <v>36</v>
      </c>
      <c r="G662" s="36"/>
      <c r="H662" s="36"/>
      <c r="I662" s="36"/>
      <c r="J662" s="18"/>
      <c r="K662" s="18"/>
      <c r="L662" s="58"/>
      <c r="M662" s="92"/>
      <c r="N662" s="71"/>
      <c r="O662" s="71"/>
      <c r="P662" s="71"/>
      <c r="Q662" s="71">
        <f t="shared" si="129"/>
        <v>135808</v>
      </c>
      <c r="R662" s="71">
        <f t="shared" si="129"/>
        <v>18600</v>
      </c>
      <c r="S662" s="71">
        <f t="shared" si="129"/>
        <v>-346.76</v>
      </c>
      <c r="T662" s="71">
        <f t="shared" si="129"/>
        <v>2437961.24</v>
      </c>
      <c r="U662" s="69"/>
      <c r="V662" s="37"/>
      <c r="W662" s="22"/>
    </row>
    <row r="663" spans="1:23" ht="63.75" outlineLevel="6">
      <c r="A663" s="9" t="s">
        <v>606</v>
      </c>
      <c r="B663" s="35" t="s">
        <v>711</v>
      </c>
      <c r="C663" s="35" t="s">
        <v>598</v>
      </c>
      <c r="D663" s="35" t="s">
        <v>581</v>
      </c>
      <c r="E663" s="35" t="s">
        <v>739</v>
      </c>
      <c r="F663" s="35" t="s">
        <v>607</v>
      </c>
      <c r="G663" s="36">
        <v>2283900</v>
      </c>
      <c r="H663" s="36"/>
      <c r="I663" s="36"/>
      <c r="J663" s="18"/>
      <c r="K663" s="18"/>
      <c r="L663" s="58"/>
      <c r="M663" s="92"/>
      <c r="N663" s="71"/>
      <c r="O663" s="71"/>
      <c r="P663" s="71"/>
      <c r="Q663" s="71">
        <v>135808</v>
      </c>
      <c r="R663" s="71">
        <v>18600</v>
      </c>
      <c r="S663" s="71">
        <v>-346.76</v>
      </c>
      <c r="T663" s="71">
        <f>J663+I663+H663+G663+K663+L663+M663+N663+O663+P663+Q663+R663+S663</f>
        <v>2437961.24</v>
      </c>
      <c r="U663" s="69">
        <v>2283900</v>
      </c>
      <c r="V663" s="37">
        <v>2283900</v>
      </c>
      <c r="W663" s="22">
        <v>2283900</v>
      </c>
    </row>
    <row r="664" spans="1:23" ht="38.25" outlineLevel="5">
      <c r="A664" s="9" t="s">
        <v>740</v>
      </c>
      <c r="B664" s="35" t="s">
        <v>711</v>
      </c>
      <c r="C664" s="35" t="s">
        <v>598</v>
      </c>
      <c r="D664" s="35" t="s">
        <v>581</v>
      </c>
      <c r="E664" s="35" t="s">
        <v>741</v>
      </c>
      <c r="F664" s="35"/>
      <c r="G664" s="36"/>
      <c r="H664" s="36"/>
      <c r="I664" s="36"/>
      <c r="J664" s="18"/>
      <c r="K664" s="18"/>
      <c r="L664" s="58"/>
      <c r="M664" s="92"/>
      <c r="N664" s="71"/>
      <c r="O664" s="71"/>
      <c r="P664" s="71"/>
      <c r="Q664" s="71">
        <f aca="true" t="shared" si="130" ref="Q664:W664">Q665</f>
        <v>781655</v>
      </c>
      <c r="R664" s="71">
        <f t="shared" si="130"/>
        <v>2700</v>
      </c>
      <c r="S664" s="71">
        <f t="shared" si="130"/>
        <v>368784.72</v>
      </c>
      <c r="T664" s="71">
        <f t="shared" si="130"/>
        <v>6275139.72</v>
      </c>
      <c r="U664" s="69">
        <f t="shared" si="130"/>
        <v>5122000</v>
      </c>
      <c r="V664" s="37">
        <f t="shared" si="130"/>
        <v>5122000</v>
      </c>
      <c r="W664" s="22">
        <f t="shared" si="130"/>
        <v>5122000</v>
      </c>
    </row>
    <row r="665" spans="1:23" ht="51" outlineLevel="5">
      <c r="A665" s="39" t="s">
        <v>405</v>
      </c>
      <c r="B665" s="35" t="s">
        <v>711</v>
      </c>
      <c r="C665" s="35" t="s">
        <v>598</v>
      </c>
      <c r="D665" s="35" t="s">
        <v>581</v>
      </c>
      <c r="E665" s="35" t="s">
        <v>741</v>
      </c>
      <c r="F665" s="35" t="s">
        <v>182</v>
      </c>
      <c r="G665" s="36"/>
      <c r="H665" s="36"/>
      <c r="I665" s="36"/>
      <c r="J665" s="18"/>
      <c r="K665" s="18"/>
      <c r="L665" s="58"/>
      <c r="M665" s="92"/>
      <c r="N665" s="71"/>
      <c r="O665" s="71"/>
      <c r="P665" s="71"/>
      <c r="Q665" s="71">
        <f aca="true" t="shared" si="131" ref="Q665:T666">Q666</f>
        <v>781655</v>
      </c>
      <c r="R665" s="71">
        <f t="shared" si="131"/>
        <v>2700</v>
      </c>
      <c r="S665" s="71">
        <f t="shared" si="131"/>
        <v>368784.72</v>
      </c>
      <c r="T665" s="71">
        <f t="shared" si="131"/>
        <v>6275139.72</v>
      </c>
      <c r="U665" s="69">
        <f>U667</f>
        <v>5122000</v>
      </c>
      <c r="V665" s="37">
        <f>V667</f>
        <v>5122000</v>
      </c>
      <c r="W665" s="22">
        <f>W667</f>
        <v>5122000</v>
      </c>
    </row>
    <row r="666" spans="1:23" ht="25.5" outlineLevel="5">
      <c r="A666" s="9" t="s">
        <v>37</v>
      </c>
      <c r="B666" s="35" t="s">
        <v>711</v>
      </c>
      <c r="C666" s="35" t="s">
        <v>598</v>
      </c>
      <c r="D666" s="35" t="s">
        <v>581</v>
      </c>
      <c r="E666" s="35" t="s">
        <v>741</v>
      </c>
      <c r="F666" s="35" t="s">
        <v>36</v>
      </c>
      <c r="G666" s="36"/>
      <c r="H666" s="36"/>
      <c r="I666" s="36"/>
      <c r="J666" s="18"/>
      <c r="K666" s="18"/>
      <c r="L666" s="58"/>
      <c r="M666" s="92"/>
      <c r="N666" s="71"/>
      <c r="O666" s="71"/>
      <c r="P666" s="71"/>
      <c r="Q666" s="71">
        <f t="shared" si="131"/>
        <v>781655</v>
      </c>
      <c r="R666" s="71">
        <f t="shared" si="131"/>
        <v>2700</v>
      </c>
      <c r="S666" s="71">
        <f t="shared" si="131"/>
        <v>368784.72</v>
      </c>
      <c r="T666" s="71">
        <f t="shared" si="131"/>
        <v>6275139.72</v>
      </c>
      <c r="U666" s="69"/>
      <c r="V666" s="37"/>
      <c r="W666" s="22"/>
    </row>
    <row r="667" spans="1:23" ht="63.75" outlineLevel="6">
      <c r="A667" s="9" t="s">
        <v>606</v>
      </c>
      <c r="B667" s="35" t="s">
        <v>711</v>
      </c>
      <c r="C667" s="35" t="s">
        <v>598</v>
      </c>
      <c r="D667" s="35" t="s">
        <v>581</v>
      </c>
      <c r="E667" s="35" t="s">
        <v>741</v>
      </c>
      <c r="F667" s="35" t="s">
        <v>607</v>
      </c>
      <c r="G667" s="36">
        <v>5122000</v>
      </c>
      <c r="H667" s="36"/>
      <c r="I667" s="36"/>
      <c r="J667" s="18"/>
      <c r="K667" s="18"/>
      <c r="L667" s="58"/>
      <c r="M667" s="92"/>
      <c r="N667" s="71"/>
      <c r="O667" s="71"/>
      <c r="P667" s="71"/>
      <c r="Q667" s="71">
        <v>781655</v>
      </c>
      <c r="R667" s="71">
        <v>2700</v>
      </c>
      <c r="S667" s="71">
        <v>368784.72</v>
      </c>
      <c r="T667" s="71">
        <f>J667+I667+H667+G667+K667+L667+M667+N667+O667+P667+Q667+R667+S667</f>
        <v>6275139.72</v>
      </c>
      <c r="U667" s="69">
        <v>5122000</v>
      </c>
      <c r="V667" s="37">
        <v>5122000</v>
      </c>
      <c r="W667" s="22">
        <v>5122000</v>
      </c>
    </row>
    <row r="668" spans="1:23" ht="38.25" outlineLevel="5">
      <c r="A668" s="9" t="s">
        <v>742</v>
      </c>
      <c r="B668" s="35" t="s">
        <v>711</v>
      </c>
      <c r="C668" s="35" t="s">
        <v>598</v>
      </c>
      <c r="D668" s="35" t="s">
        <v>581</v>
      </c>
      <c r="E668" s="35" t="s">
        <v>743</v>
      </c>
      <c r="F668" s="35"/>
      <c r="G668" s="36"/>
      <c r="H668" s="36"/>
      <c r="I668" s="36"/>
      <c r="J668" s="18"/>
      <c r="K668" s="18"/>
      <c r="L668" s="58"/>
      <c r="M668" s="92"/>
      <c r="N668" s="71"/>
      <c r="O668" s="71"/>
      <c r="P668" s="71"/>
      <c r="Q668" s="71">
        <f aca="true" t="shared" si="132" ref="Q668:W668">Q669</f>
        <v>332560</v>
      </c>
      <c r="R668" s="71">
        <f t="shared" si="132"/>
        <v>11200</v>
      </c>
      <c r="S668" s="71">
        <f t="shared" si="132"/>
        <v>-5068.26</v>
      </c>
      <c r="T668" s="71">
        <f t="shared" si="132"/>
        <v>2294491.74</v>
      </c>
      <c r="U668" s="69">
        <f t="shared" si="132"/>
        <v>1955800</v>
      </c>
      <c r="V668" s="37">
        <f t="shared" si="132"/>
        <v>1940800</v>
      </c>
      <c r="W668" s="22">
        <f t="shared" si="132"/>
        <v>1940800</v>
      </c>
    </row>
    <row r="669" spans="1:23" ht="51" outlineLevel="5">
      <c r="A669" s="39" t="s">
        <v>405</v>
      </c>
      <c r="B669" s="35" t="s">
        <v>711</v>
      </c>
      <c r="C669" s="35" t="s">
        <v>598</v>
      </c>
      <c r="D669" s="35" t="s">
        <v>581</v>
      </c>
      <c r="E669" s="35" t="s">
        <v>743</v>
      </c>
      <c r="F669" s="35" t="s">
        <v>182</v>
      </c>
      <c r="G669" s="36"/>
      <c r="H669" s="36"/>
      <c r="I669" s="36"/>
      <c r="J669" s="18"/>
      <c r="K669" s="18"/>
      <c r="L669" s="58"/>
      <c r="M669" s="92"/>
      <c r="N669" s="71"/>
      <c r="O669" s="71"/>
      <c r="P669" s="71"/>
      <c r="Q669" s="71">
        <f aca="true" t="shared" si="133" ref="Q669:W669">Q671</f>
        <v>332560</v>
      </c>
      <c r="R669" s="71">
        <f t="shared" si="133"/>
        <v>11200</v>
      </c>
      <c r="S669" s="71">
        <f>S671</f>
        <v>-5068.26</v>
      </c>
      <c r="T669" s="71">
        <f t="shared" si="133"/>
        <v>2294491.74</v>
      </c>
      <c r="U669" s="69">
        <f t="shared" si="133"/>
        <v>1955800</v>
      </c>
      <c r="V669" s="37">
        <f t="shared" si="133"/>
        <v>1940800</v>
      </c>
      <c r="W669" s="22">
        <f t="shared" si="133"/>
        <v>1940800</v>
      </c>
    </row>
    <row r="670" spans="1:23" ht="25.5" outlineLevel="5">
      <c r="A670" s="9" t="s">
        <v>37</v>
      </c>
      <c r="B670" s="35" t="s">
        <v>711</v>
      </c>
      <c r="C670" s="35" t="s">
        <v>598</v>
      </c>
      <c r="D670" s="35" t="s">
        <v>581</v>
      </c>
      <c r="E670" s="35" t="s">
        <v>743</v>
      </c>
      <c r="F670" s="35" t="s">
        <v>36</v>
      </c>
      <c r="G670" s="36"/>
      <c r="H670" s="36"/>
      <c r="I670" s="36"/>
      <c r="J670" s="18"/>
      <c r="K670" s="18"/>
      <c r="L670" s="58"/>
      <c r="M670" s="92"/>
      <c r="N670" s="71"/>
      <c r="O670" s="71"/>
      <c r="P670" s="71"/>
      <c r="Q670" s="71">
        <f>Q669</f>
        <v>332560</v>
      </c>
      <c r="R670" s="71">
        <f>R669</f>
        <v>11200</v>
      </c>
      <c r="S670" s="71">
        <f>S669</f>
        <v>-5068.26</v>
      </c>
      <c r="T670" s="71">
        <f>T669</f>
        <v>2294491.74</v>
      </c>
      <c r="U670" s="69"/>
      <c r="V670" s="37"/>
      <c r="W670" s="22"/>
    </row>
    <row r="671" spans="1:23" ht="63.75" outlineLevel="6">
      <c r="A671" s="9" t="s">
        <v>606</v>
      </c>
      <c r="B671" s="35" t="s">
        <v>711</v>
      </c>
      <c r="C671" s="35" t="s">
        <v>598</v>
      </c>
      <c r="D671" s="35" t="s">
        <v>581</v>
      </c>
      <c r="E671" s="35" t="s">
        <v>743</v>
      </c>
      <c r="F671" s="35" t="s">
        <v>607</v>
      </c>
      <c r="G671" s="36">
        <v>1955800</v>
      </c>
      <c r="H671" s="36"/>
      <c r="I671" s="36"/>
      <c r="J671" s="18"/>
      <c r="K671" s="18"/>
      <c r="L671" s="58"/>
      <c r="M671" s="92"/>
      <c r="N671" s="71"/>
      <c r="O671" s="71"/>
      <c r="P671" s="71"/>
      <c r="Q671" s="71">
        <v>332560</v>
      </c>
      <c r="R671" s="71">
        <v>11200</v>
      </c>
      <c r="S671" s="71">
        <v>-5068.26</v>
      </c>
      <c r="T671" s="71">
        <f>J671+I671+H671+G671+K671+L671+M671+N671+O671+P671+Q671+R671+S671</f>
        <v>2294491.74</v>
      </c>
      <c r="U671" s="69">
        <v>1955800</v>
      </c>
      <c r="V671" s="37">
        <v>1940800</v>
      </c>
      <c r="W671" s="22">
        <v>1940800</v>
      </c>
    </row>
    <row r="672" spans="1:23" ht="38.25" outlineLevel="5">
      <c r="A672" s="9" t="s">
        <v>744</v>
      </c>
      <c r="B672" s="35" t="s">
        <v>711</v>
      </c>
      <c r="C672" s="35" t="s">
        <v>598</v>
      </c>
      <c r="D672" s="35" t="s">
        <v>581</v>
      </c>
      <c r="E672" s="35" t="s">
        <v>745</v>
      </c>
      <c r="F672" s="35"/>
      <c r="G672" s="36"/>
      <c r="H672" s="36"/>
      <c r="I672" s="36"/>
      <c r="J672" s="18"/>
      <c r="K672" s="18"/>
      <c r="L672" s="58"/>
      <c r="M672" s="92"/>
      <c r="N672" s="71"/>
      <c r="O672" s="71"/>
      <c r="P672" s="71"/>
      <c r="Q672" s="71">
        <f>Q673</f>
        <v>183711</v>
      </c>
      <c r="R672" s="71"/>
      <c r="S672" s="71">
        <f>S673</f>
        <v>242960.74</v>
      </c>
      <c r="T672" s="71">
        <f>T673</f>
        <v>3101171.74</v>
      </c>
      <c r="U672" s="69">
        <f>U673</f>
        <v>2674500</v>
      </c>
      <c r="V672" s="37">
        <f>V673</f>
        <v>2614500</v>
      </c>
      <c r="W672" s="22">
        <f>W673</f>
        <v>2614500</v>
      </c>
    </row>
    <row r="673" spans="1:23" ht="51" outlineLevel="5">
      <c r="A673" s="39" t="s">
        <v>405</v>
      </c>
      <c r="B673" s="35" t="s">
        <v>711</v>
      </c>
      <c r="C673" s="35" t="s">
        <v>598</v>
      </c>
      <c r="D673" s="35" t="s">
        <v>581</v>
      </c>
      <c r="E673" s="35" t="s">
        <v>745</v>
      </c>
      <c r="F673" s="35" t="s">
        <v>182</v>
      </c>
      <c r="G673" s="36"/>
      <c r="H673" s="36"/>
      <c r="I673" s="36"/>
      <c r="J673" s="18"/>
      <c r="K673" s="18"/>
      <c r="L673" s="58"/>
      <c r="M673" s="92"/>
      <c r="N673" s="71"/>
      <c r="O673" s="71"/>
      <c r="P673" s="71"/>
      <c r="Q673" s="71">
        <f>Q674</f>
        <v>183711</v>
      </c>
      <c r="R673" s="71"/>
      <c r="S673" s="71">
        <f>S674</f>
        <v>242960.74</v>
      </c>
      <c r="T673" s="71">
        <f>T674</f>
        <v>3101171.74</v>
      </c>
      <c r="U673" s="69">
        <f>U675</f>
        <v>2674500</v>
      </c>
      <c r="V673" s="37">
        <f>V675</f>
        <v>2614500</v>
      </c>
      <c r="W673" s="22">
        <f>W675</f>
        <v>2614500</v>
      </c>
    </row>
    <row r="674" spans="1:23" ht="25.5" outlineLevel="5">
      <c r="A674" s="9" t="s">
        <v>37</v>
      </c>
      <c r="B674" s="35" t="s">
        <v>711</v>
      </c>
      <c r="C674" s="35" t="s">
        <v>598</v>
      </c>
      <c r="D674" s="35" t="s">
        <v>581</v>
      </c>
      <c r="E674" s="35" t="s">
        <v>745</v>
      </c>
      <c r="F674" s="35" t="s">
        <v>36</v>
      </c>
      <c r="G674" s="36"/>
      <c r="H674" s="36"/>
      <c r="I674" s="36"/>
      <c r="J674" s="18"/>
      <c r="K674" s="18"/>
      <c r="L674" s="58"/>
      <c r="M674" s="92"/>
      <c r="N674" s="71"/>
      <c r="O674" s="71"/>
      <c r="P674" s="71"/>
      <c r="Q674" s="71">
        <f>Q675</f>
        <v>183711</v>
      </c>
      <c r="R674" s="71"/>
      <c r="S674" s="71">
        <f>S675</f>
        <v>242960.74</v>
      </c>
      <c r="T674" s="71">
        <f>T675</f>
        <v>3101171.74</v>
      </c>
      <c r="U674" s="69"/>
      <c r="V674" s="37"/>
      <c r="W674" s="22"/>
    </row>
    <row r="675" spans="1:23" ht="63.75" outlineLevel="6">
      <c r="A675" s="9" t="s">
        <v>606</v>
      </c>
      <c r="B675" s="35" t="s">
        <v>711</v>
      </c>
      <c r="C675" s="35" t="s">
        <v>598</v>
      </c>
      <c r="D675" s="35" t="s">
        <v>581</v>
      </c>
      <c r="E675" s="35" t="s">
        <v>745</v>
      </c>
      <c r="F675" s="35" t="s">
        <v>607</v>
      </c>
      <c r="G675" s="36">
        <v>2674500</v>
      </c>
      <c r="H675" s="36"/>
      <c r="I675" s="36"/>
      <c r="J675" s="18"/>
      <c r="K675" s="18"/>
      <c r="L675" s="58"/>
      <c r="M675" s="92"/>
      <c r="N675" s="71"/>
      <c r="O675" s="71"/>
      <c r="P675" s="71"/>
      <c r="Q675" s="71">
        <v>183711</v>
      </c>
      <c r="R675" s="71"/>
      <c r="S675" s="71">
        <v>242960.74</v>
      </c>
      <c r="T675" s="71">
        <f>J675+I675+H675+G675+K675+L675+M675+N675+O675+P675+Q675+R675+S675</f>
        <v>3101171.74</v>
      </c>
      <c r="U675" s="69">
        <v>2674500</v>
      </c>
      <c r="V675" s="37">
        <v>2614500</v>
      </c>
      <c r="W675" s="22">
        <v>2614500</v>
      </c>
    </row>
    <row r="676" spans="1:23" ht="25.5" outlineLevel="3">
      <c r="A676" s="9" t="s">
        <v>600</v>
      </c>
      <c r="B676" s="35" t="s">
        <v>711</v>
      </c>
      <c r="C676" s="35" t="s">
        <v>598</v>
      </c>
      <c r="D676" s="35" t="s">
        <v>581</v>
      </c>
      <c r="E676" s="35" t="s">
        <v>601</v>
      </c>
      <c r="F676" s="35"/>
      <c r="G676" s="36"/>
      <c r="H676" s="36"/>
      <c r="I676" s="36"/>
      <c r="J676" s="18"/>
      <c r="K676" s="18">
        <f>K677</f>
        <v>23464227</v>
      </c>
      <c r="L676" s="58"/>
      <c r="M676" s="92"/>
      <c r="N676" s="71"/>
      <c r="O676" s="71"/>
      <c r="P676" s="71">
        <f aca="true" t="shared" si="134" ref="P676:W676">P677</f>
        <v>0</v>
      </c>
      <c r="Q676" s="71">
        <f t="shared" si="134"/>
        <v>32241</v>
      </c>
      <c r="R676" s="71"/>
      <c r="S676" s="71">
        <f t="shared" si="134"/>
        <v>-256205</v>
      </c>
      <c r="T676" s="71">
        <f t="shared" si="134"/>
        <v>29838863</v>
      </c>
      <c r="U676" s="69">
        <f t="shared" si="134"/>
        <v>6598600</v>
      </c>
      <c r="V676" s="37">
        <f t="shared" si="134"/>
        <v>35775100</v>
      </c>
      <c r="W676" s="22">
        <f t="shared" si="134"/>
        <v>35842500</v>
      </c>
    </row>
    <row r="677" spans="1:23" ht="25.5" outlineLevel="4">
      <c r="A677" s="9" t="s">
        <v>602</v>
      </c>
      <c r="B677" s="35" t="s">
        <v>711</v>
      </c>
      <c r="C677" s="35" t="s">
        <v>598</v>
      </c>
      <c r="D677" s="35" t="s">
        <v>581</v>
      </c>
      <c r="E677" s="35" t="s">
        <v>603</v>
      </c>
      <c r="F677" s="35"/>
      <c r="G677" s="36"/>
      <c r="H677" s="36"/>
      <c r="I677" s="36"/>
      <c r="J677" s="18"/>
      <c r="K677" s="18">
        <f>K678+K682+K686</f>
        <v>23464227</v>
      </c>
      <c r="L677" s="58"/>
      <c r="M677" s="92"/>
      <c r="N677" s="71"/>
      <c r="O677" s="71"/>
      <c r="P677" s="71">
        <f aca="true" t="shared" si="135" ref="P677:W677">P678+P682+P686</f>
        <v>0</v>
      </c>
      <c r="Q677" s="71">
        <f t="shared" si="135"/>
        <v>32241</v>
      </c>
      <c r="R677" s="71"/>
      <c r="S677" s="71">
        <f>S678+S682+S686</f>
        <v>-256205</v>
      </c>
      <c r="T677" s="71">
        <f t="shared" si="135"/>
        <v>29838863</v>
      </c>
      <c r="U677" s="70">
        <f t="shared" si="135"/>
        <v>6598600</v>
      </c>
      <c r="V677" s="18">
        <f t="shared" si="135"/>
        <v>35775100</v>
      </c>
      <c r="W677" s="19">
        <f t="shared" si="135"/>
        <v>35842500</v>
      </c>
    </row>
    <row r="678" spans="1:23" ht="38.25" outlineLevel="5">
      <c r="A678" s="9" t="s">
        <v>746</v>
      </c>
      <c r="B678" s="35" t="s">
        <v>711</v>
      </c>
      <c r="C678" s="35" t="s">
        <v>598</v>
      </c>
      <c r="D678" s="35" t="s">
        <v>581</v>
      </c>
      <c r="E678" s="35" t="s">
        <v>747</v>
      </c>
      <c r="F678" s="35"/>
      <c r="G678" s="36"/>
      <c r="H678" s="36"/>
      <c r="I678" s="36"/>
      <c r="J678" s="18"/>
      <c r="K678" s="18"/>
      <c r="L678" s="58"/>
      <c r="M678" s="92"/>
      <c r="N678" s="71"/>
      <c r="O678" s="71"/>
      <c r="P678" s="71">
        <f aca="true" t="shared" si="136" ref="P678:W678">P679</f>
        <v>0</v>
      </c>
      <c r="Q678" s="71"/>
      <c r="R678" s="71"/>
      <c r="S678" s="71">
        <f t="shared" si="136"/>
        <v>-6205</v>
      </c>
      <c r="T678" s="71">
        <f t="shared" si="136"/>
        <v>6592395</v>
      </c>
      <c r="U678" s="69">
        <f t="shared" si="136"/>
        <v>6598600</v>
      </c>
      <c r="V678" s="37">
        <f t="shared" si="136"/>
        <v>6598600</v>
      </c>
      <c r="W678" s="22">
        <f t="shared" si="136"/>
        <v>6598600</v>
      </c>
    </row>
    <row r="679" spans="1:23" ht="51" outlineLevel="5">
      <c r="A679" s="39" t="s">
        <v>405</v>
      </c>
      <c r="B679" s="35" t="s">
        <v>711</v>
      </c>
      <c r="C679" s="35" t="s">
        <v>598</v>
      </c>
      <c r="D679" s="35" t="s">
        <v>581</v>
      </c>
      <c r="E679" s="35" t="s">
        <v>747</v>
      </c>
      <c r="F679" s="35" t="s">
        <v>182</v>
      </c>
      <c r="G679" s="36"/>
      <c r="H679" s="36"/>
      <c r="I679" s="36"/>
      <c r="J679" s="18"/>
      <c r="K679" s="18"/>
      <c r="L679" s="58"/>
      <c r="M679" s="92"/>
      <c r="N679" s="71"/>
      <c r="O679" s="71"/>
      <c r="P679" s="71">
        <f>P681</f>
        <v>0</v>
      </c>
      <c r="Q679" s="71"/>
      <c r="R679" s="71"/>
      <c r="S679" s="71">
        <f>S680</f>
        <v>-6205</v>
      </c>
      <c r="T679" s="71">
        <f>T680</f>
        <v>6592395</v>
      </c>
      <c r="U679" s="69">
        <f>U681</f>
        <v>6598600</v>
      </c>
      <c r="V679" s="37">
        <f>V681</f>
        <v>6598600</v>
      </c>
      <c r="W679" s="22">
        <f>W681</f>
        <v>6598600</v>
      </c>
    </row>
    <row r="680" spans="1:23" ht="25.5" outlineLevel="5">
      <c r="A680" s="9" t="s">
        <v>37</v>
      </c>
      <c r="B680" s="35" t="s">
        <v>711</v>
      </c>
      <c r="C680" s="35" t="s">
        <v>598</v>
      </c>
      <c r="D680" s="35" t="s">
        <v>581</v>
      </c>
      <c r="E680" s="35" t="s">
        <v>747</v>
      </c>
      <c r="F680" s="35" t="s">
        <v>36</v>
      </c>
      <c r="G680" s="36"/>
      <c r="H680" s="36"/>
      <c r="I680" s="36"/>
      <c r="J680" s="18"/>
      <c r="K680" s="18"/>
      <c r="L680" s="58"/>
      <c r="M680" s="92"/>
      <c r="N680" s="71"/>
      <c r="O680" s="71"/>
      <c r="P680" s="71"/>
      <c r="Q680" s="71"/>
      <c r="R680" s="71"/>
      <c r="S680" s="71">
        <f>S681</f>
        <v>-6205</v>
      </c>
      <c r="T680" s="71">
        <f>T681</f>
        <v>6592395</v>
      </c>
      <c r="U680" s="69"/>
      <c r="V680" s="37"/>
      <c r="W680" s="22"/>
    </row>
    <row r="681" spans="1:23" ht="63.75" outlineLevel="6">
      <c r="A681" s="9" t="s">
        <v>606</v>
      </c>
      <c r="B681" s="35" t="s">
        <v>711</v>
      </c>
      <c r="C681" s="35" t="s">
        <v>598</v>
      </c>
      <c r="D681" s="35" t="s">
        <v>581</v>
      </c>
      <c r="E681" s="35" t="s">
        <v>747</v>
      </c>
      <c r="F681" s="35" t="s">
        <v>607</v>
      </c>
      <c r="G681" s="36">
        <v>6598600</v>
      </c>
      <c r="H681" s="36"/>
      <c r="I681" s="36"/>
      <c r="J681" s="18"/>
      <c r="K681" s="18"/>
      <c r="L681" s="58"/>
      <c r="M681" s="92"/>
      <c r="N681" s="71"/>
      <c r="O681" s="71"/>
      <c r="P681" s="71">
        <v>0</v>
      </c>
      <c r="Q681" s="71"/>
      <c r="R681" s="71"/>
      <c r="S681" s="71">
        <v>-6205</v>
      </c>
      <c r="T681" s="71">
        <f>J681+I681+H681+G681+K681+L681+M681+N681+O681+P681+Q681+R681+S681</f>
        <v>6592395</v>
      </c>
      <c r="U681" s="69">
        <v>6598600</v>
      </c>
      <c r="V681" s="37">
        <v>6598600</v>
      </c>
      <c r="W681" s="22">
        <v>6598600</v>
      </c>
    </row>
    <row r="682" spans="1:23" ht="38.25" outlineLevel="6">
      <c r="A682" s="9" t="s">
        <v>604</v>
      </c>
      <c r="B682" s="35" t="s">
        <v>711</v>
      </c>
      <c r="C682" s="35" t="s">
        <v>598</v>
      </c>
      <c r="D682" s="35" t="s">
        <v>581</v>
      </c>
      <c r="E682" s="35" t="s">
        <v>605</v>
      </c>
      <c r="F682" s="35"/>
      <c r="G682" s="36"/>
      <c r="H682" s="36"/>
      <c r="I682" s="36"/>
      <c r="J682" s="18"/>
      <c r="K682" s="18">
        <f>K683</f>
        <v>12478120</v>
      </c>
      <c r="L682" s="58"/>
      <c r="M682" s="92"/>
      <c r="N682" s="71"/>
      <c r="O682" s="71"/>
      <c r="P682" s="71"/>
      <c r="Q682" s="71">
        <f>Q683</f>
        <v>32241</v>
      </c>
      <c r="R682" s="71"/>
      <c r="S682" s="71">
        <f>S683</f>
        <v>-250000</v>
      </c>
      <c r="T682" s="71">
        <f>T683</f>
        <v>12260361</v>
      </c>
      <c r="U682" s="70">
        <f>U683</f>
        <v>0</v>
      </c>
      <c r="V682" s="18">
        <f>V683</f>
        <v>15405900</v>
      </c>
      <c r="W682" s="19">
        <f>W683</f>
        <v>15446100</v>
      </c>
    </row>
    <row r="683" spans="1:23" ht="51" outlineLevel="6">
      <c r="A683" s="39" t="s">
        <v>405</v>
      </c>
      <c r="B683" s="35" t="s">
        <v>711</v>
      </c>
      <c r="C683" s="35" t="s">
        <v>598</v>
      </c>
      <c r="D683" s="35" t="s">
        <v>581</v>
      </c>
      <c r="E683" s="35" t="s">
        <v>605</v>
      </c>
      <c r="F683" s="35" t="s">
        <v>182</v>
      </c>
      <c r="G683" s="36"/>
      <c r="H683" s="36"/>
      <c r="I683" s="36"/>
      <c r="J683" s="18"/>
      <c r="K683" s="18">
        <f>K685</f>
        <v>12478120</v>
      </c>
      <c r="L683" s="58"/>
      <c r="M683" s="92"/>
      <c r="N683" s="71"/>
      <c r="O683" s="71"/>
      <c r="P683" s="71"/>
      <c r="Q683" s="71">
        <f>Q684</f>
        <v>32241</v>
      </c>
      <c r="R683" s="71"/>
      <c r="S683" s="71">
        <f>S684</f>
        <v>-250000</v>
      </c>
      <c r="T683" s="71">
        <f>T684</f>
        <v>12260361</v>
      </c>
      <c r="U683" s="70">
        <f>U685</f>
        <v>0</v>
      </c>
      <c r="V683" s="18">
        <f>V685</f>
        <v>15405900</v>
      </c>
      <c r="W683" s="19">
        <f>W685</f>
        <v>15446100</v>
      </c>
    </row>
    <row r="684" spans="1:23" ht="25.5" outlineLevel="6">
      <c r="A684" s="9" t="s">
        <v>37</v>
      </c>
      <c r="B684" s="35" t="s">
        <v>711</v>
      </c>
      <c r="C684" s="35" t="s">
        <v>598</v>
      </c>
      <c r="D684" s="35" t="s">
        <v>581</v>
      </c>
      <c r="E684" s="35" t="s">
        <v>605</v>
      </c>
      <c r="F684" s="35" t="s">
        <v>36</v>
      </c>
      <c r="G684" s="36"/>
      <c r="H684" s="36"/>
      <c r="I684" s="36"/>
      <c r="J684" s="18"/>
      <c r="K684" s="18"/>
      <c r="L684" s="58"/>
      <c r="M684" s="92"/>
      <c r="N684" s="71"/>
      <c r="O684" s="71"/>
      <c r="P684" s="71"/>
      <c r="Q684" s="71">
        <f>Q685</f>
        <v>32241</v>
      </c>
      <c r="R684" s="71"/>
      <c r="S684" s="71">
        <f>S685</f>
        <v>-250000</v>
      </c>
      <c r="T684" s="71">
        <f>T685</f>
        <v>12260361</v>
      </c>
      <c r="U684" s="70"/>
      <c r="V684" s="18"/>
      <c r="W684" s="19"/>
    </row>
    <row r="685" spans="1:23" ht="63.75" outlineLevel="6">
      <c r="A685" s="9" t="s">
        <v>606</v>
      </c>
      <c r="B685" s="35" t="s">
        <v>711</v>
      </c>
      <c r="C685" s="35" t="s">
        <v>598</v>
      </c>
      <c r="D685" s="35" t="s">
        <v>581</v>
      </c>
      <c r="E685" s="35" t="s">
        <v>605</v>
      </c>
      <c r="F685" s="35" t="s">
        <v>607</v>
      </c>
      <c r="G685" s="36">
        <v>0</v>
      </c>
      <c r="H685" s="36"/>
      <c r="I685" s="36"/>
      <c r="J685" s="18"/>
      <c r="K685" s="18">
        <v>12478120</v>
      </c>
      <c r="L685" s="58"/>
      <c r="M685" s="92"/>
      <c r="N685" s="71"/>
      <c r="O685" s="71"/>
      <c r="P685" s="71"/>
      <c r="Q685" s="71">
        <v>32241</v>
      </c>
      <c r="R685" s="71"/>
      <c r="S685" s="71">
        <v>-250000</v>
      </c>
      <c r="T685" s="71">
        <f>J685+I685+H685+G685+K685+L685+M685+N685+O685+P685+Q685+R685+S685</f>
        <v>12260361</v>
      </c>
      <c r="U685" s="69"/>
      <c r="V685" s="37">
        <v>15405900</v>
      </c>
      <c r="W685" s="22">
        <v>15446100</v>
      </c>
    </row>
    <row r="686" spans="1:23" ht="38.25" outlineLevel="6">
      <c r="A686" s="9" t="s">
        <v>612</v>
      </c>
      <c r="B686" s="35" t="s">
        <v>711</v>
      </c>
      <c r="C686" s="35" t="s">
        <v>598</v>
      </c>
      <c r="D686" s="35" t="s">
        <v>581</v>
      </c>
      <c r="E686" s="35" t="s">
        <v>613</v>
      </c>
      <c r="F686" s="35"/>
      <c r="G686" s="36"/>
      <c r="H686" s="36"/>
      <c r="I686" s="36"/>
      <c r="J686" s="18"/>
      <c r="K686" s="18">
        <f>K687</f>
        <v>10986107</v>
      </c>
      <c r="L686" s="58"/>
      <c r="M686" s="92"/>
      <c r="N686" s="71"/>
      <c r="O686" s="71"/>
      <c r="P686" s="71"/>
      <c r="Q686" s="71"/>
      <c r="R686" s="71"/>
      <c r="S686" s="71"/>
      <c r="T686" s="71">
        <f>T687</f>
        <v>10986107</v>
      </c>
      <c r="U686" s="70">
        <f>U687</f>
        <v>0</v>
      </c>
      <c r="V686" s="18">
        <f>V687</f>
        <v>13770600</v>
      </c>
      <c r="W686" s="19">
        <f>W687</f>
        <v>13797800</v>
      </c>
    </row>
    <row r="687" spans="1:23" ht="51" outlineLevel="6">
      <c r="A687" s="39" t="s">
        <v>405</v>
      </c>
      <c r="B687" s="35" t="s">
        <v>711</v>
      </c>
      <c r="C687" s="35" t="s">
        <v>598</v>
      </c>
      <c r="D687" s="35" t="s">
        <v>581</v>
      </c>
      <c r="E687" s="35" t="s">
        <v>613</v>
      </c>
      <c r="F687" s="35" t="s">
        <v>182</v>
      </c>
      <c r="G687" s="36"/>
      <c r="H687" s="36"/>
      <c r="I687" s="36"/>
      <c r="J687" s="18"/>
      <c r="K687" s="18">
        <f>K689</f>
        <v>10986107</v>
      </c>
      <c r="L687" s="58"/>
      <c r="M687" s="92"/>
      <c r="N687" s="71"/>
      <c r="O687" s="71"/>
      <c r="P687" s="71"/>
      <c r="Q687" s="71"/>
      <c r="R687" s="71"/>
      <c r="S687" s="71"/>
      <c r="T687" s="71">
        <f>T688</f>
        <v>10986107</v>
      </c>
      <c r="U687" s="70">
        <f>U689</f>
        <v>0</v>
      </c>
      <c r="V687" s="18">
        <f>V689</f>
        <v>13770600</v>
      </c>
      <c r="W687" s="19">
        <f>W689</f>
        <v>13797800</v>
      </c>
    </row>
    <row r="688" spans="1:23" ht="25.5" outlineLevel="6">
      <c r="A688" s="9" t="s">
        <v>37</v>
      </c>
      <c r="B688" s="35" t="s">
        <v>711</v>
      </c>
      <c r="C688" s="35" t="s">
        <v>598</v>
      </c>
      <c r="D688" s="35" t="s">
        <v>581</v>
      </c>
      <c r="E688" s="35" t="s">
        <v>613</v>
      </c>
      <c r="F688" s="35" t="s">
        <v>36</v>
      </c>
      <c r="G688" s="36"/>
      <c r="H688" s="36"/>
      <c r="I688" s="36"/>
      <c r="J688" s="18"/>
      <c r="K688" s="18"/>
      <c r="L688" s="58"/>
      <c r="M688" s="92"/>
      <c r="N688" s="71"/>
      <c r="O688" s="71"/>
      <c r="P688" s="71"/>
      <c r="Q688" s="71"/>
      <c r="R688" s="71"/>
      <c r="S688" s="71"/>
      <c r="T688" s="71">
        <f>T689</f>
        <v>10986107</v>
      </c>
      <c r="U688" s="70"/>
      <c r="V688" s="18"/>
      <c r="W688" s="19"/>
    </row>
    <row r="689" spans="1:23" ht="63.75" outlineLevel="6">
      <c r="A689" s="9" t="s">
        <v>606</v>
      </c>
      <c r="B689" s="35" t="s">
        <v>711</v>
      </c>
      <c r="C689" s="35" t="s">
        <v>598</v>
      </c>
      <c r="D689" s="35" t="s">
        <v>581</v>
      </c>
      <c r="E689" s="35" t="s">
        <v>613</v>
      </c>
      <c r="F689" s="35" t="s">
        <v>607</v>
      </c>
      <c r="G689" s="36">
        <v>0</v>
      </c>
      <c r="H689" s="36"/>
      <c r="I689" s="36"/>
      <c r="J689" s="18"/>
      <c r="K689" s="18">
        <v>10986107</v>
      </c>
      <c r="L689" s="58"/>
      <c r="M689" s="92"/>
      <c r="N689" s="71"/>
      <c r="O689" s="71"/>
      <c r="P689" s="71"/>
      <c r="Q689" s="71"/>
      <c r="R689" s="71"/>
      <c r="S689" s="71"/>
      <c r="T689" s="71">
        <f>J689+I689+H689+G689+K689+L689+M689+N689+O689+P689+Q689+R689+S689</f>
        <v>10986107</v>
      </c>
      <c r="U689" s="69"/>
      <c r="V689" s="37">
        <v>13770600</v>
      </c>
      <c r="W689" s="22">
        <v>13797800</v>
      </c>
    </row>
    <row r="690" spans="1:23" ht="15" outlineLevel="6">
      <c r="A690" s="9" t="s">
        <v>143</v>
      </c>
      <c r="B690" s="35" t="s">
        <v>711</v>
      </c>
      <c r="C690" s="35" t="s">
        <v>598</v>
      </c>
      <c r="D690" s="35" t="s">
        <v>581</v>
      </c>
      <c r="E690" s="35" t="s">
        <v>142</v>
      </c>
      <c r="F690" s="35"/>
      <c r="G690" s="36"/>
      <c r="H690" s="36"/>
      <c r="I690" s="36"/>
      <c r="J690" s="18"/>
      <c r="K690" s="18">
        <f>K696</f>
        <v>4060100</v>
      </c>
      <c r="L690" s="58"/>
      <c r="M690" s="92"/>
      <c r="N690" s="71">
        <f>N696+N691</f>
        <v>2520000</v>
      </c>
      <c r="O690" s="71"/>
      <c r="P690" s="71"/>
      <c r="Q690" s="71"/>
      <c r="R690" s="71">
        <f>R696+R691</f>
        <v>2520000</v>
      </c>
      <c r="S690" s="71"/>
      <c r="T690" s="71">
        <f>T696+T691</f>
        <v>9100100</v>
      </c>
      <c r="U690" s="70">
        <f>U696</f>
        <v>0</v>
      </c>
      <c r="V690" s="18">
        <f>V696</f>
        <v>4060100</v>
      </c>
      <c r="W690" s="19">
        <f>W696</f>
        <v>4060100</v>
      </c>
    </row>
    <row r="691" spans="1:23" ht="34.5" customHeight="1" outlineLevel="6">
      <c r="A691" s="9" t="s">
        <v>335</v>
      </c>
      <c r="B691" s="35" t="s">
        <v>711</v>
      </c>
      <c r="C691" s="35" t="s">
        <v>598</v>
      </c>
      <c r="D691" s="35" t="s">
        <v>581</v>
      </c>
      <c r="E691" s="35" t="s">
        <v>336</v>
      </c>
      <c r="F691" s="35"/>
      <c r="G691" s="36"/>
      <c r="H691" s="36"/>
      <c r="I691" s="36"/>
      <c r="J691" s="18"/>
      <c r="K691" s="18"/>
      <c r="L691" s="58"/>
      <c r="M691" s="92"/>
      <c r="N691" s="71">
        <f>N692</f>
        <v>2520000</v>
      </c>
      <c r="O691" s="71"/>
      <c r="P691" s="71"/>
      <c r="Q691" s="71"/>
      <c r="R691" s="71">
        <f aca="true" t="shared" si="137" ref="R691:T693">R692</f>
        <v>2520000</v>
      </c>
      <c r="S691" s="71"/>
      <c r="T691" s="71">
        <f t="shared" si="137"/>
        <v>5040000</v>
      </c>
      <c r="U691" s="70"/>
      <c r="V691" s="18"/>
      <c r="W691" s="19"/>
    </row>
    <row r="692" spans="1:23" ht="56.25" customHeight="1" outlineLevel="6">
      <c r="A692" s="39" t="s">
        <v>405</v>
      </c>
      <c r="B692" s="35" t="s">
        <v>711</v>
      </c>
      <c r="C692" s="35" t="s">
        <v>598</v>
      </c>
      <c r="D692" s="35" t="s">
        <v>581</v>
      </c>
      <c r="E692" s="35" t="s">
        <v>336</v>
      </c>
      <c r="F692" s="35" t="s">
        <v>182</v>
      </c>
      <c r="G692" s="36"/>
      <c r="H692" s="36"/>
      <c r="I692" s="36"/>
      <c r="J692" s="18"/>
      <c r="K692" s="18"/>
      <c r="L692" s="58"/>
      <c r="M692" s="92"/>
      <c r="N692" s="71">
        <f>N694</f>
        <v>2520000</v>
      </c>
      <c r="O692" s="71"/>
      <c r="P692" s="71"/>
      <c r="Q692" s="71"/>
      <c r="R692" s="71">
        <f t="shared" si="137"/>
        <v>2520000</v>
      </c>
      <c r="S692" s="71"/>
      <c r="T692" s="71">
        <f t="shared" si="137"/>
        <v>5040000</v>
      </c>
      <c r="U692" s="70"/>
      <c r="V692" s="18"/>
      <c r="W692" s="19"/>
    </row>
    <row r="693" spans="1:23" ht="27.75" customHeight="1" outlineLevel="6">
      <c r="A693" s="9" t="s">
        <v>37</v>
      </c>
      <c r="B693" s="35" t="s">
        <v>711</v>
      </c>
      <c r="C693" s="35" t="s">
        <v>598</v>
      </c>
      <c r="D693" s="35" t="s">
        <v>581</v>
      </c>
      <c r="E693" s="35" t="s">
        <v>336</v>
      </c>
      <c r="F693" s="35" t="s">
        <v>36</v>
      </c>
      <c r="G693" s="36"/>
      <c r="H693" s="36"/>
      <c r="I693" s="36"/>
      <c r="J693" s="18"/>
      <c r="K693" s="18"/>
      <c r="L693" s="58"/>
      <c r="M693" s="92"/>
      <c r="N693" s="71"/>
      <c r="O693" s="71"/>
      <c r="P693" s="71"/>
      <c r="Q693" s="71"/>
      <c r="R693" s="71">
        <f t="shared" si="137"/>
        <v>2520000</v>
      </c>
      <c r="S693" s="71"/>
      <c r="T693" s="71">
        <f t="shared" si="137"/>
        <v>5040000</v>
      </c>
      <c r="U693" s="70"/>
      <c r="V693" s="18"/>
      <c r="W693" s="19"/>
    </row>
    <row r="694" spans="1:23" ht="31.5" customHeight="1" outlineLevel="6">
      <c r="A694" s="9" t="s">
        <v>759</v>
      </c>
      <c r="B694" s="35" t="s">
        <v>711</v>
      </c>
      <c r="C694" s="35" t="s">
        <v>598</v>
      </c>
      <c r="D694" s="35" t="s">
        <v>581</v>
      </c>
      <c r="E694" s="35" t="s">
        <v>336</v>
      </c>
      <c r="F694" s="35" t="s">
        <v>623</v>
      </c>
      <c r="G694" s="36"/>
      <c r="H694" s="36"/>
      <c r="I694" s="36"/>
      <c r="J694" s="18"/>
      <c r="K694" s="18"/>
      <c r="L694" s="58"/>
      <c r="M694" s="92"/>
      <c r="N694" s="71">
        <v>2520000</v>
      </c>
      <c r="O694" s="71"/>
      <c r="P694" s="71"/>
      <c r="Q694" s="71"/>
      <c r="R694" s="71">
        <v>2520000</v>
      </c>
      <c r="S694" s="71"/>
      <c r="T694" s="71">
        <f>J694+I694+H694+G694+K694+L694+M694+N694+O694+P694+Q694+R694+S694</f>
        <v>5040000</v>
      </c>
      <c r="U694" s="70"/>
      <c r="V694" s="18"/>
      <c r="W694" s="19"/>
    </row>
    <row r="695" spans="1:23" ht="40.5" customHeight="1" hidden="1" outlineLevel="6">
      <c r="A695" s="9"/>
      <c r="B695" s="35"/>
      <c r="C695" s="35"/>
      <c r="D695" s="35"/>
      <c r="E695" s="35"/>
      <c r="F695" s="35"/>
      <c r="G695" s="36"/>
      <c r="H695" s="36"/>
      <c r="I695" s="36"/>
      <c r="J695" s="18"/>
      <c r="K695" s="18"/>
      <c r="L695" s="58"/>
      <c r="M695" s="92"/>
      <c r="N695" s="71"/>
      <c r="O695" s="71"/>
      <c r="P695" s="71"/>
      <c r="Q695" s="71"/>
      <c r="R695" s="71"/>
      <c r="S695" s="71"/>
      <c r="T695" s="71"/>
      <c r="U695" s="70"/>
      <c r="V695" s="18"/>
      <c r="W695" s="19"/>
    </row>
    <row r="696" spans="1:23" ht="44.25" customHeight="1" outlineLevel="6">
      <c r="A696" s="9" t="s">
        <v>141</v>
      </c>
      <c r="B696" s="35" t="s">
        <v>711</v>
      </c>
      <c r="C696" s="35" t="s">
        <v>598</v>
      </c>
      <c r="D696" s="35" t="s">
        <v>581</v>
      </c>
      <c r="E696" s="35" t="s">
        <v>140</v>
      </c>
      <c r="F696" s="35"/>
      <c r="G696" s="36"/>
      <c r="H696" s="36"/>
      <c r="I696" s="36"/>
      <c r="J696" s="18"/>
      <c r="K696" s="18">
        <f>K697</f>
        <v>4060100</v>
      </c>
      <c r="L696" s="58"/>
      <c r="M696" s="92"/>
      <c r="N696" s="71"/>
      <c r="O696" s="71"/>
      <c r="P696" s="71"/>
      <c r="Q696" s="71"/>
      <c r="R696" s="71"/>
      <c r="S696" s="71"/>
      <c r="T696" s="71">
        <f>T697</f>
        <v>4060100</v>
      </c>
      <c r="U696" s="70">
        <f>U697</f>
        <v>0</v>
      </c>
      <c r="V696" s="18">
        <f>V697</f>
        <v>4060100</v>
      </c>
      <c r="W696" s="19">
        <f>W697</f>
        <v>4060100</v>
      </c>
    </row>
    <row r="697" spans="1:23" ht="51" outlineLevel="6">
      <c r="A697" s="39" t="s">
        <v>405</v>
      </c>
      <c r="B697" s="35" t="s">
        <v>711</v>
      </c>
      <c r="C697" s="35" t="s">
        <v>598</v>
      </c>
      <c r="D697" s="35" t="s">
        <v>581</v>
      </c>
      <c r="E697" s="35" t="s">
        <v>140</v>
      </c>
      <c r="F697" s="35" t="s">
        <v>182</v>
      </c>
      <c r="G697" s="36"/>
      <c r="H697" s="36"/>
      <c r="I697" s="36"/>
      <c r="J697" s="18"/>
      <c r="K697" s="18">
        <f>K699</f>
        <v>4060100</v>
      </c>
      <c r="L697" s="58"/>
      <c r="M697" s="92"/>
      <c r="N697" s="71"/>
      <c r="O697" s="71"/>
      <c r="P697" s="71"/>
      <c r="Q697" s="71"/>
      <c r="R697" s="71"/>
      <c r="S697" s="71"/>
      <c r="T697" s="71">
        <f>T698</f>
        <v>4060100</v>
      </c>
      <c r="U697" s="70">
        <f>U699</f>
        <v>0</v>
      </c>
      <c r="V697" s="18">
        <f>V699</f>
        <v>4060100</v>
      </c>
      <c r="W697" s="19">
        <f>W699</f>
        <v>4060100</v>
      </c>
    </row>
    <row r="698" spans="1:23" ht="25.5" outlineLevel="6">
      <c r="A698" s="9" t="s">
        <v>37</v>
      </c>
      <c r="B698" s="35" t="s">
        <v>711</v>
      </c>
      <c r="C698" s="35" t="s">
        <v>598</v>
      </c>
      <c r="D698" s="35" t="s">
        <v>581</v>
      </c>
      <c r="E698" s="35" t="s">
        <v>140</v>
      </c>
      <c r="F698" s="35" t="s">
        <v>36</v>
      </c>
      <c r="G698" s="36"/>
      <c r="H698" s="36"/>
      <c r="I698" s="36"/>
      <c r="J698" s="18"/>
      <c r="K698" s="18"/>
      <c r="L698" s="58"/>
      <c r="M698" s="92"/>
      <c r="N698" s="71"/>
      <c r="O698" s="71"/>
      <c r="P698" s="71"/>
      <c r="Q698" s="71"/>
      <c r="R698" s="71"/>
      <c r="S698" s="71"/>
      <c r="T698" s="71">
        <f>T699</f>
        <v>4060100</v>
      </c>
      <c r="U698" s="70"/>
      <c r="V698" s="18"/>
      <c r="W698" s="19"/>
    </row>
    <row r="699" spans="1:23" ht="25.5" outlineLevel="6">
      <c r="A699" s="9" t="s">
        <v>622</v>
      </c>
      <c r="B699" s="35" t="s">
        <v>711</v>
      </c>
      <c r="C699" s="35" t="s">
        <v>598</v>
      </c>
      <c r="D699" s="35" t="s">
        <v>581</v>
      </c>
      <c r="E699" s="35" t="s">
        <v>140</v>
      </c>
      <c r="F699" s="35" t="s">
        <v>623</v>
      </c>
      <c r="G699" s="36"/>
      <c r="H699" s="36"/>
      <c r="I699" s="36"/>
      <c r="J699" s="18"/>
      <c r="K699" s="18">
        <v>4060100</v>
      </c>
      <c r="L699" s="58"/>
      <c r="M699" s="92"/>
      <c r="N699" s="71"/>
      <c r="O699" s="71"/>
      <c r="P699" s="71"/>
      <c r="Q699" s="71"/>
      <c r="R699" s="71"/>
      <c r="S699" s="71"/>
      <c r="T699" s="71">
        <f>J699+I699+H699+G699+K699+L699+M699+N699+O699+P699+Q699+R699+S699</f>
        <v>4060100</v>
      </c>
      <c r="U699" s="69"/>
      <c r="V699" s="37">
        <v>4060100</v>
      </c>
      <c r="W699" s="22">
        <v>4060100</v>
      </c>
    </row>
    <row r="700" spans="1:23" ht="25.5" outlineLevel="6">
      <c r="A700" s="9" t="s">
        <v>337</v>
      </c>
      <c r="B700" s="35" t="s">
        <v>711</v>
      </c>
      <c r="C700" s="35" t="s">
        <v>598</v>
      </c>
      <c r="D700" s="35" t="s">
        <v>581</v>
      </c>
      <c r="E700" s="35" t="s">
        <v>338</v>
      </c>
      <c r="F700" s="35"/>
      <c r="G700" s="36"/>
      <c r="H700" s="36"/>
      <c r="I700" s="36"/>
      <c r="J700" s="18"/>
      <c r="K700" s="18"/>
      <c r="L700" s="58"/>
      <c r="M700" s="92"/>
      <c r="N700" s="71"/>
      <c r="O700" s="71"/>
      <c r="P700" s="71"/>
      <c r="Q700" s="71">
        <f aca="true" t="shared" si="138" ref="Q700:T703">Q701</f>
        <v>454546.5</v>
      </c>
      <c r="R700" s="71"/>
      <c r="S700" s="71"/>
      <c r="T700" s="71">
        <f t="shared" si="138"/>
        <v>454546.5</v>
      </c>
      <c r="U700" s="69"/>
      <c r="V700" s="37"/>
      <c r="W700" s="22"/>
    </row>
    <row r="701" spans="1:23" ht="63.75" outlineLevel="6">
      <c r="A701" s="9" t="s">
        <v>331</v>
      </c>
      <c r="B701" s="35" t="s">
        <v>711</v>
      </c>
      <c r="C701" s="35" t="s">
        <v>598</v>
      </c>
      <c r="D701" s="35" t="s">
        <v>581</v>
      </c>
      <c r="E701" s="35" t="s">
        <v>332</v>
      </c>
      <c r="F701" s="35"/>
      <c r="G701" s="36"/>
      <c r="H701" s="36"/>
      <c r="I701" s="36"/>
      <c r="J701" s="18"/>
      <c r="K701" s="18"/>
      <c r="L701" s="58"/>
      <c r="M701" s="92"/>
      <c r="N701" s="71"/>
      <c r="O701" s="71"/>
      <c r="P701" s="71"/>
      <c r="Q701" s="71">
        <f t="shared" si="138"/>
        <v>454546.5</v>
      </c>
      <c r="R701" s="71"/>
      <c r="S701" s="71"/>
      <c r="T701" s="71">
        <f t="shared" si="138"/>
        <v>454546.5</v>
      </c>
      <c r="U701" s="69"/>
      <c r="V701" s="37"/>
      <c r="W701" s="22"/>
    </row>
    <row r="702" spans="1:23" ht="51" outlineLevel="6">
      <c r="A702" s="39" t="s">
        <v>405</v>
      </c>
      <c r="B702" s="35" t="s">
        <v>711</v>
      </c>
      <c r="C702" s="35" t="s">
        <v>598</v>
      </c>
      <c r="D702" s="35" t="s">
        <v>581</v>
      </c>
      <c r="E702" s="35" t="s">
        <v>332</v>
      </c>
      <c r="F702" s="35" t="s">
        <v>182</v>
      </c>
      <c r="G702" s="36"/>
      <c r="H702" s="36"/>
      <c r="I702" s="36"/>
      <c r="J702" s="18"/>
      <c r="K702" s="18"/>
      <c r="L702" s="58"/>
      <c r="M702" s="92"/>
      <c r="N702" s="71"/>
      <c r="O702" s="71"/>
      <c r="P702" s="71"/>
      <c r="Q702" s="71">
        <f t="shared" si="138"/>
        <v>454546.5</v>
      </c>
      <c r="R702" s="71"/>
      <c r="S702" s="71"/>
      <c r="T702" s="71">
        <f t="shared" si="138"/>
        <v>454546.5</v>
      </c>
      <c r="U702" s="69"/>
      <c r="V702" s="37"/>
      <c r="W702" s="22"/>
    </row>
    <row r="703" spans="1:23" ht="25.5" outlineLevel="6">
      <c r="A703" s="9" t="s">
        <v>37</v>
      </c>
      <c r="B703" s="35" t="s">
        <v>711</v>
      </c>
      <c r="C703" s="35" t="s">
        <v>598</v>
      </c>
      <c r="D703" s="35" t="s">
        <v>581</v>
      </c>
      <c r="E703" s="35" t="s">
        <v>332</v>
      </c>
      <c r="F703" s="35" t="s">
        <v>36</v>
      </c>
      <c r="G703" s="36"/>
      <c r="H703" s="36"/>
      <c r="I703" s="36"/>
      <c r="J703" s="18"/>
      <c r="K703" s="18"/>
      <c r="L703" s="58"/>
      <c r="M703" s="92"/>
      <c r="N703" s="71"/>
      <c r="O703" s="71"/>
      <c r="P703" s="71"/>
      <c r="Q703" s="71">
        <f t="shared" si="138"/>
        <v>454546.5</v>
      </c>
      <c r="R703" s="71"/>
      <c r="S703" s="71"/>
      <c r="T703" s="71">
        <f t="shared" si="138"/>
        <v>454546.5</v>
      </c>
      <c r="U703" s="69"/>
      <c r="V703" s="37"/>
      <c r="W703" s="22"/>
    </row>
    <row r="704" spans="1:23" ht="25.5" outlineLevel="6">
      <c r="A704" s="9" t="s">
        <v>622</v>
      </c>
      <c r="B704" s="35" t="s">
        <v>711</v>
      </c>
      <c r="C704" s="35" t="s">
        <v>598</v>
      </c>
      <c r="D704" s="35" t="s">
        <v>581</v>
      </c>
      <c r="E704" s="35" t="s">
        <v>332</v>
      </c>
      <c r="F704" s="35" t="s">
        <v>623</v>
      </c>
      <c r="G704" s="36"/>
      <c r="H704" s="36"/>
      <c r="I704" s="36"/>
      <c r="J704" s="18"/>
      <c r="K704" s="18"/>
      <c r="L704" s="58"/>
      <c r="M704" s="92"/>
      <c r="N704" s="71"/>
      <c r="O704" s="71"/>
      <c r="P704" s="71"/>
      <c r="Q704" s="71">
        <v>454546.5</v>
      </c>
      <c r="R704" s="71"/>
      <c r="S704" s="71"/>
      <c r="T704" s="71">
        <f>J704+I704+H704+G704+K704+L704+M704+N704+O704+P704+Q704+R704+S704</f>
        <v>454546.5</v>
      </c>
      <c r="U704" s="69"/>
      <c r="V704" s="37"/>
      <c r="W704" s="22"/>
    </row>
    <row r="705" spans="1:23" ht="25.5" outlineLevel="3">
      <c r="A705" s="9" t="s">
        <v>685</v>
      </c>
      <c r="B705" s="35" t="s">
        <v>711</v>
      </c>
      <c r="C705" s="35" t="s">
        <v>598</v>
      </c>
      <c r="D705" s="35" t="s">
        <v>581</v>
      </c>
      <c r="E705" s="35" t="s">
        <v>686</v>
      </c>
      <c r="F705" s="35"/>
      <c r="G705" s="36"/>
      <c r="H705" s="36"/>
      <c r="I705" s="36"/>
      <c r="J705" s="18"/>
      <c r="K705" s="18"/>
      <c r="L705" s="58"/>
      <c r="M705" s="92"/>
      <c r="N705" s="71"/>
      <c r="O705" s="71">
        <f>O706</f>
        <v>-129214</v>
      </c>
      <c r="P705" s="71"/>
      <c r="Q705" s="71"/>
      <c r="R705" s="71">
        <f>R706</f>
        <v>0</v>
      </c>
      <c r="S705" s="134">
        <f>S706</f>
        <v>0</v>
      </c>
      <c r="T705" s="71">
        <f>T706</f>
        <v>3907486</v>
      </c>
      <c r="U705" s="69">
        <v>4036700</v>
      </c>
      <c r="V705" s="37">
        <v>4036700</v>
      </c>
      <c r="W705" s="22">
        <v>4036700</v>
      </c>
    </row>
    <row r="706" spans="1:23" ht="38.25" outlineLevel="4">
      <c r="A706" s="9" t="s">
        <v>748</v>
      </c>
      <c r="B706" s="35" t="s">
        <v>711</v>
      </c>
      <c r="C706" s="35" t="s">
        <v>598</v>
      </c>
      <c r="D706" s="35" t="s">
        <v>581</v>
      </c>
      <c r="E706" s="35" t="s">
        <v>749</v>
      </c>
      <c r="F706" s="35"/>
      <c r="G706" s="36"/>
      <c r="H706" s="36"/>
      <c r="I706" s="36"/>
      <c r="J706" s="18"/>
      <c r="K706" s="18"/>
      <c r="L706" s="58"/>
      <c r="M706" s="92"/>
      <c r="N706" s="71"/>
      <c r="O706" s="71">
        <f>O707+O711+O715+O719+O723+O727+O731+O735+O739+O743+O747+O751</f>
        <v>-129214</v>
      </c>
      <c r="P706" s="71"/>
      <c r="Q706" s="71"/>
      <c r="R706" s="71">
        <f aca="true" t="shared" si="139" ref="R706:W706">R707+R711+R715+R719+R723+R727+R731+R735+R739+R743+R747+R751</f>
        <v>0</v>
      </c>
      <c r="S706" s="134">
        <f t="shared" si="139"/>
        <v>0</v>
      </c>
      <c r="T706" s="71">
        <f t="shared" si="139"/>
        <v>3907486</v>
      </c>
      <c r="U706" s="69">
        <f t="shared" si="139"/>
        <v>4036700</v>
      </c>
      <c r="V706" s="37">
        <f t="shared" si="139"/>
        <v>4036700</v>
      </c>
      <c r="W706" s="22">
        <f t="shared" si="139"/>
        <v>4036700</v>
      </c>
    </row>
    <row r="707" spans="1:23" ht="51" outlineLevel="4">
      <c r="A707" s="9" t="s">
        <v>184</v>
      </c>
      <c r="B707" s="35" t="s">
        <v>711</v>
      </c>
      <c r="C707" s="35" t="s">
        <v>598</v>
      </c>
      <c r="D707" s="35" t="s">
        <v>581</v>
      </c>
      <c r="E707" s="35" t="s">
        <v>749</v>
      </c>
      <c r="F707" s="35"/>
      <c r="G707" s="36"/>
      <c r="H707" s="36"/>
      <c r="I707" s="36"/>
      <c r="J707" s="18"/>
      <c r="K707" s="18"/>
      <c r="L707" s="58"/>
      <c r="M707" s="92"/>
      <c r="N707" s="71"/>
      <c r="O707" s="71">
        <f aca="true" t="shared" si="140" ref="O707:W707">O708</f>
        <v>-5000</v>
      </c>
      <c r="P707" s="71"/>
      <c r="Q707" s="71"/>
      <c r="R707" s="71">
        <f t="shared" si="140"/>
        <v>-31340</v>
      </c>
      <c r="S707" s="71">
        <f t="shared" si="140"/>
        <v>-64370.53</v>
      </c>
      <c r="T707" s="71">
        <f t="shared" si="140"/>
        <v>88989.47</v>
      </c>
      <c r="U707" s="69">
        <f t="shared" si="140"/>
        <v>189700</v>
      </c>
      <c r="V707" s="37">
        <f t="shared" si="140"/>
        <v>189700</v>
      </c>
      <c r="W707" s="22">
        <f t="shared" si="140"/>
        <v>189700</v>
      </c>
    </row>
    <row r="708" spans="1:23" ht="51" outlineLevel="4">
      <c r="A708" s="39" t="s">
        <v>405</v>
      </c>
      <c r="B708" s="35" t="s">
        <v>711</v>
      </c>
      <c r="C708" s="35" t="s">
        <v>598</v>
      </c>
      <c r="D708" s="35" t="s">
        <v>581</v>
      </c>
      <c r="E708" s="35" t="s">
        <v>749</v>
      </c>
      <c r="F708" s="35" t="s">
        <v>182</v>
      </c>
      <c r="G708" s="36"/>
      <c r="H708" s="36"/>
      <c r="I708" s="36"/>
      <c r="J708" s="18"/>
      <c r="K708" s="18"/>
      <c r="L708" s="58"/>
      <c r="M708" s="92"/>
      <c r="N708" s="71"/>
      <c r="O708" s="71">
        <f>O710</f>
        <v>-5000</v>
      </c>
      <c r="P708" s="71"/>
      <c r="Q708" s="71"/>
      <c r="R708" s="71">
        <f aca="true" t="shared" si="141" ref="R708:T709">R709</f>
        <v>-31340</v>
      </c>
      <c r="S708" s="71">
        <f t="shared" si="141"/>
        <v>-64370.53</v>
      </c>
      <c r="T708" s="71">
        <f t="shared" si="141"/>
        <v>88989.47</v>
      </c>
      <c r="U708" s="69">
        <f>U710</f>
        <v>189700</v>
      </c>
      <c r="V708" s="37">
        <f>V710</f>
        <v>189700</v>
      </c>
      <c r="W708" s="22">
        <f>W710</f>
        <v>189700</v>
      </c>
    </row>
    <row r="709" spans="1:23" ht="25.5" outlineLevel="4">
      <c r="A709" s="9" t="s">
        <v>37</v>
      </c>
      <c r="B709" s="35" t="s">
        <v>711</v>
      </c>
      <c r="C709" s="35" t="s">
        <v>598</v>
      </c>
      <c r="D709" s="35" t="s">
        <v>581</v>
      </c>
      <c r="E709" s="35" t="s">
        <v>749</v>
      </c>
      <c r="F709" s="35" t="s">
        <v>36</v>
      </c>
      <c r="G709" s="36"/>
      <c r="H709" s="36"/>
      <c r="I709" s="36"/>
      <c r="J709" s="18"/>
      <c r="K709" s="18"/>
      <c r="L709" s="58"/>
      <c r="M709" s="92"/>
      <c r="N709" s="71"/>
      <c r="O709" s="71"/>
      <c r="P709" s="71"/>
      <c r="Q709" s="71"/>
      <c r="R709" s="71">
        <f t="shared" si="141"/>
        <v>-31340</v>
      </c>
      <c r="S709" s="71">
        <f t="shared" si="141"/>
        <v>-64370.53</v>
      </c>
      <c r="T709" s="71">
        <f t="shared" si="141"/>
        <v>88989.47</v>
      </c>
      <c r="U709" s="69"/>
      <c r="V709" s="37"/>
      <c r="W709" s="22"/>
    </row>
    <row r="710" spans="1:23" ht="25.5" outlineLevel="6">
      <c r="A710" s="9" t="s">
        <v>622</v>
      </c>
      <c r="B710" s="35" t="s">
        <v>711</v>
      </c>
      <c r="C710" s="35" t="s">
        <v>598</v>
      </c>
      <c r="D710" s="35" t="s">
        <v>581</v>
      </c>
      <c r="E710" s="35" t="s">
        <v>749</v>
      </c>
      <c r="F710" s="35" t="s">
        <v>623</v>
      </c>
      <c r="G710" s="36">
        <v>189700</v>
      </c>
      <c r="H710" s="36"/>
      <c r="I710" s="36"/>
      <c r="J710" s="18"/>
      <c r="K710" s="18"/>
      <c r="L710" s="58"/>
      <c r="M710" s="92"/>
      <c r="N710" s="71"/>
      <c r="O710" s="71">
        <v>-5000</v>
      </c>
      <c r="P710" s="71"/>
      <c r="Q710" s="71"/>
      <c r="R710" s="71">
        <v>-31340</v>
      </c>
      <c r="S710" s="71">
        <v>-64370.53</v>
      </c>
      <c r="T710" s="71">
        <f>J710+I710+H710+G710+K710+L710+M710+N710+O710+P710+Q710+R710+S710</f>
        <v>88989.47</v>
      </c>
      <c r="U710" s="69">
        <v>189700</v>
      </c>
      <c r="V710" s="37">
        <v>189700</v>
      </c>
      <c r="W710" s="22">
        <v>189700</v>
      </c>
    </row>
    <row r="711" spans="1:23" ht="51" outlineLevel="5">
      <c r="A711" s="9" t="s">
        <v>750</v>
      </c>
      <c r="B711" s="35" t="s">
        <v>711</v>
      </c>
      <c r="C711" s="35" t="s">
        <v>598</v>
      </c>
      <c r="D711" s="35" t="s">
        <v>581</v>
      </c>
      <c r="E711" s="35" t="s">
        <v>751</v>
      </c>
      <c r="F711" s="35"/>
      <c r="G711" s="36"/>
      <c r="H711" s="36"/>
      <c r="I711" s="36"/>
      <c r="J711" s="18"/>
      <c r="K711" s="18"/>
      <c r="L711" s="58"/>
      <c r="M711" s="92"/>
      <c r="N711" s="71"/>
      <c r="O711" s="71">
        <f aca="true" t="shared" si="142" ref="O711:W711">O712</f>
        <v>-21756</v>
      </c>
      <c r="P711" s="71"/>
      <c r="Q711" s="71"/>
      <c r="R711" s="71">
        <f t="shared" si="142"/>
        <v>6000</v>
      </c>
      <c r="S711" s="71"/>
      <c r="T711" s="71">
        <f t="shared" si="142"/>
        <v>465844</v>
      </c>
      <c r="U711" s="69">
        <f t="shared" si="142"/>
        <v>481600</v>
      </c>
      <c r="V711" s="37">
        <f t="shared" si="142"/>
        <v>481600</v>
      </c>
      <c r="W711" s="22">
        <f t="shared" si="142"/>
        <v>481600</v>
      </c>
    </row>
    <row r="712" spans="1:23" ht="51" outlineLevel="5">
      <c r="A712" s="39" t="s">
        <v>405</v>
      </c>
      <c r="B712" s="35" t="s">
        <v>711</v>
      </c>
      <c r="C712" s="35" t="s">
        <v>598</v>
      </c>
      <c r="D712" s="35" t="s">
        <v>581</v>
      </c>
      <c r="E712" s="35" t="s">
        <v>751</v>
      </c>
      <c r="F712" s="35" t="s">
        <v>182</v>
      </c>
      <c r="G712" s="36"/>
      <c r="H712" s="36"/>
      <c r="I712" s="36"/>
      <c r="J712" s="18"/>
      <c r="K712" s="18"/>
      <c r="L712" s="58"/>
      <c r="M712" s="92"/>
      <c r="N712" s="71"/>
      <c r="O712" s="71">
        <f>O714</f>
        <v>-21756</v>
      </c>
      <c r="P712" s="71"/>
      <c r="Q712" s="71"/>
      <c r="R712" s="71">
        <f>R713</f>
        <v>6000</v>
      </c>
      <c r="S712" s="71"/>
      <c r="T712" s="71">
        <f>T713</f>
        <v>465844</v>
      </c>
      <c r="U712" s="69">
        <f>U714</f>
        <v>481600</v>
      </c>
      <c r="V712" s="37">
        <f>V714</f>
        <v>481600</v>
      </c>
      <c r="W712" s="22">
        <f>W714</f>
        <v>481600</v>
      </c>
    </row>
    <row r="713" spans="1:23" ht="25.5" outlineLevel="5">
      <c r="A713" s="9" t="s">
        <v>37</v>
      </c>
      <c r="B713" s="35" t="s">
        <v>711</v>
      </c>
      <c r="C713" s="35" t="s">
        <v>598</v>
      </c>
      <c r="D713" s="35" t="s">
        <v>581</v>
      </c>
      <c r="E713" s="35" t="s">
        <v>751</v>
      </c>
      <c r="F713" s="35" t="s">
        <v>36</v>
      </c>
      <c r="G713" s="36"/>
      <c r="H713" s="36"/>
      <c r="I713" s="36"/>
      <c r="J713" s="18"/>
      <c r="K713" s="18"/>
      <c r="L713" s="58"/>
      <c r="M713" s="92"/>
      <c r="N713" s="71"/>
      <c r="O713" s="71"/>
      <c r="P713" s="71"/>
      <c r="Q713" s="71"/>
      <c r="R713" s="71">
        <f>R714</f>
        <v>6000</v>
      </c>
      <c r="S713" s="71"/>
      <c r="T713" s="71">
        <f>T714</f>
        <v>465844</v>
      </c>
      <c r="U713" s="69"/>
      <c r="V713" s="37"/>
      <c r="W713" s="22"/>
    </row>
    <row r="714" spans="1:23" ht="25.5" outlineLevel="6">
      <c r="A714" s="9" t="s">
        <v>622</v>
      </c>
      <c r="B714" s="35" t="s">
        <v>711</v>
      </c>
      <c r="C714" s="35" t="s">
        <v>598</v>
      </c>
      <c r="D714" s="35" t="s">
        <v>581</v>
      </c>
      <c r="E714" s="35" t="s">
        <v>751</v>
      </c>
      <c r="F714" s="35" t="s">
        <v>623</v>
      </c>
      <c r="G714" s="36">
        <v>481600</v>
      </c>
      <c r="H714" s="36"/>
      <c r="I714" s="36"/>
      <c r="J714" s="18"/>
      <c r="K714" s="18"/>
      <c r="L714" s="58"/>
      <c r="M714" s="92"/>
      <c r="N714" s="71"/>
      <c r="O714" s="71">
        <v>-21756</v>
      </c>
      <c r="P714" s="71"/>
      <c r="Q714" s="71"/>
      <c r="R714" s="71">
        <v>6000</v>
      </c>
      <c r="S714" s="71"/>
      <c r="T714" s="71">
        <f>J714+I714+H714+G714+K714+L714+M714+N714+O714+P714+Q714+R714+S714</f>
        <v>465844</v>
      </c>
      <c r="U714" s="69">
        <v>481600</v>
      </c>
      <c r="V714" s="37">
        <v>481600</v>
      </c>
      <c r="W714" s="22">
        <v>481600</v>
      </c>
    </row>
    <row r="715" spans="1:23" ht="38.25" outlineLevel="5">
      <c r="A715" s="9" t="s">
        <v>752</v>
      </c>
      <c r="B715" s="35" t="s">
        <v>711</v>
      </c>
      <c r="C715" s="35" t="s">
        <v>598</v>
      </c>
      <c r="D715" s="35" t="s">
        <v>581</v>
      </c>
      <c r="E715" s="35" t="s">
        <v>753</v>
      </c>
      <c r="F715" s="35"/>
      <c r="G715" s="36"/>
      <c r="H715" s="36"/>
      <c r="I715" s="36"/>
      <c r="J715" s="18"/>
      <c r="K715" s="18"/>
      <c r="L715" s="58"/>
      <c r="M715" s="92"/>
      <c r="N715" s="71"/>
      <c r="O715" s="71">
        <f aca="true" t="shared" si="143" ref="O715:W715">O716</f>
        <v>-9024</v>
      </c>
      <c r="P715" s="71"/>
      <c r="Q715" s="71"/>
      <c r="R715" s="71">
        <f t="shared" si="143"/>
        <v>6000</v>
      </c>
      <c r="S715" s="71"/>
      <c r="T715" s="71">
        <f t="shared" si="143"/>
        <v>379976</v>
      </c>
      <c r="U715" s="69">
        <f t="shared" si="143"/>
        <v>383000</v>
      </c>
      <c r="V715" s="37">
        <f t="shared" si="143"/>
        <v>383000</v>
      </c>
      <c r="W715" s="22">
        <f t="shared" si="143"/>
        <v>383000</v>
      </c>
    </row>
    <row r="716" spans="1:23" ht="51" outlineLevel="5">
      <c r="A716" s="39" t="s">
        <v>405</v>
      </c>
      <c r="B716" s="35" t="s">
        <v>711</v>
      </c>
      <c r="C716" s="35" t="s">
        <v>598</v>
      </c>
      <c r="D716" s="35" t="s">
        <v>581</v>
      </c>
      <c r="E716" s="35" t="s">
        <v>753</v>
      </c>
      <c r="F716" s="35" t="s">
        <v>182</v>
      </c>
      <c r="G716" s="36"/>
      <c r="H716" s="36"/>
      <c r="I716" s="36"/>
      <c r="J716" s="18"/>
      <c r="K716" s="18"/>
      <c r="L716" s="58"/>
      <c r="M716" s="92"/>
      <c r="N716" s="71"/>
      <c r="O716" s="71">
        <f>O718</f>
        <v>-9024</v>
      </c>
      <c r="P716" s="71"/>
      <c r="Q716" s="71"/>
      <c r="R716" s="71">
        <f>R717</f>
        <v>6000</v>
      </c>
      <c r="S716" s="71"/>
      <c r="T716" s="71">
        <f>T717</f>
        <v>379976</v>
      </c>
      <c r="U716" s="69">
        <f>U718</f>
        <v>383000</v>
      </c>
      <c r="V716" s="37">
        <f>V718</f>
        <v>383000</v>
      </c>
      <c r="W716" s="22">
        <f>W718</f>
        <v>383000</v>
      </c>
    </row>
    <row r="717" spans="1:23" ht="25.5" outlineLevel="5">
      <c r="A717" s="9" t="s">
        <v>37</v>
      </c>
      <c r="B717" s="35" t="s">
        <v>711</v>
      </c>
      <c r="C717" s="35" t="s">
        <v>598</v>
      </c>
      <c r="D717" s="35" t="s">
        <v>581</v>
      </c>
      <c r="E717" s="35" t="s">
        <v>753</v>
      </c>
      <c r="F717" s="35" t="s">
        <v>36</v>
      </c>
      <c r="G717" s="36"/>
      <c r="H717" s="36"/>
      <c r="I717" s="36"/>
      <c r="J717" s="18"/>
      <c r="K717" s="18"/>
      <c r="L717" s="58"/>
      <c r="M717" s="92"/>
      <c r="N717" s="71"/>
      <c r="O717" s="71"/>
      <c r="P717" s="71"/>
      <c r="Q717" s="71"/>
      <c r="R717" s="71">
        <f>R718</f>
        <v>6000</v>
      </c>
      <c r="S717" s="71"/>
      <c r="T717" s="71">
        <f>T718</f>
        <v>379976</v>
      </c>
      <c r="U717" s="69"/>
      <c r="V717" s="37"/>
      <c r="W717" s="22"/>
    </row>
    <row r="718" spans="1:23" ht="25.5" outlineLevel="6">
      <c r="A718" s="9" t="s">
        <v>622</v>
      </c>
      <c r="B718" s="35" t="s">
        <v>711</v>
      </c>
      <c r="C718" s="35" t="s">
        <v>598</v>
      </c>
      <c r="D718" s="35" t="s">
        <v>581</v>
      </c>
      <c r="E718" s="35" t="s">
        <v>753</v>
      </c>
      <c r="F718" s="35" t="s">
        <v>623</v>
      </c>
      <c r="G718" s="36">
        <v>383000</v>
      </c>
      <c r="H718" s="36"/>
      <c r="I718" s="36"/>
      <c r="J718" s="18"/>
      <c r="K718" s="18"/>
      <c r="L718" s="58"/>
      <c r="M718" s="92"/>
      <c r="N718" s="71"/>
      <c r="O718" s="71">
        <v>-9024</v>
      </c>
      <c r="P718" s="71"/>
      <c r="Q718" s="71"/>
      <c r="R718" s="71">
        <v>6000</v>
      </c>
      <c r="S718" s="71"/>
      <c r="T718" s="71">
        <f>J718+I718+H718+G718+K718+L718+M718+N718+O718+P718+Q718+R718+S718</f>
        <v>379976</v>
      </c>
      <c r="U718" s="69">
        <v>383000</v>
      </c>
      <c r="V718" s="37">
        <v>383000</v>
      </c>
      <c r="W718" s="22">
        <v>383000</v>
      </c>
    </row>
    <row r="719" spans="1:23" ht="38.25" outlineLevel="5">
      <c r="A719" s="9" t="s">
        <v>754</v>
      </c>
      <c r="B719" s="35" t="s">
        <v>711</v>
      </c>
      <c r="C719" s="35" t="s">
        <v>598</v>
      </c>
      <c r="D719" s="35" t="s">
        <v>581</v>
      </c>
      <c r="E719" s="35" t="s">
        <v>755</v>
      </c>
      <c r="F719" s="35"/>
      <c r="G719" s="36"/>
      <c r="H719" s="36"/>
      <c r="I719" s="36"/>
      <c r="J719" s="18"/>
      <c r="K719" s="18"/>
      <c r="L719" s="58"/>
      <c r="M719" s="92"/>
      <c r="N719" s="71"/>
      <c r="O719" s="71">
        <f aca="true" t="shared" si="144" ref="O719:W719">O720</f>
        <v>-22680</v>
      </c>
      <c r="P719" s="71"/>
      <c r="Q719" s="71"/>
      <c r="R719" s="71"/>
      <c r="S719" s="71"/>
      <c r="T719" s="71">
        <f t="shared" si="144"/>
        <v>552720</v>
      </c>
      <c r="U719" s="69">
        <f t="shared" si="144"/>
        <v>575400</v>
      </c>
      <c r="V719" s="37">
        <f t="shared" si="144"/>
        <v>575400</v>
      </c>
      <c r="W719" s="22">
        <f t="shared" si="144"/>
        <v>575400</v>
      </c>
    </row>
    <row r="720" spans="1:23" ht="51" outlineLevel="5">
      <c r="A720" s="39" t="s">
        <v>405</v>
      </c>
      <c r="B720" s="35" t="s">
        <v>711</v>
      </c>
      <c r="C720" s="35" t="s">
        <v>598</v>
      </c>
      <c r="D720" s="35" t="s">
        <v>581</v>
      </c>
      <c r="E720" s="35" t="s">
        <v>755</v>
      </c>
      <c r="F720" s="35" t="s">
        <v>182</v>
      </c>
      <c r="G720" s="36"/>
      <c r="H720" s="36"/>
      <c r="I720" s="36"/>
      <c r="J720" s="18"/>
      <c r="K720" s="18"/>
      <c r="L720" s="58"/>
      <c r="M720" s="92"/>
      <c r="N720" s="71"/>
      <c r="O720" s="71">
        <f>O722</f>
        <v>-22680</v>
      </c>
      <c r="P720" s="71"/>
      <c r="Q720" s="71"/>
      <c r="R720" s="71"/>
      <c r="S720" s="71"/>
      <c r="T720" s="71">
        <f>T721</f>
        <v>552720</v>
      </c>
      <c r="U720" s="69">
        <f>U722</f>
        <v>575400</v>
      </c>
      <c r="V720" s="37">
        <f>V722</f>
        <v>575400</v>
      </c>
      <c r="W720" s="22">
        <f>W722</f>
        <v>575400</v>
      </c>
    </row>
    <row r="721" spans="1:23" ht="25.5" outlineLevel="5">
      <c r="A721" s="9" t="s">
        <v>37</v>
      </c>
      <c r="B721" s="35" t="s">
        <v>711</v>
      </c>
      <c r="C721" s="35" t="s">
        <v>598</v>
      </c>
      <c r="D721" s="35" t="s">
        <v>581</v>
      </c>
      <c r="E721" s="35" t="s">
        <v>755</v>
      </c>
      <c r="F721" s="35" t="s">
        <v>36</v>
      </c>
      <c r="G721" s="36"/>
      <c r="H721" s="36"/>
      <c r="I721" s="36"/>
      <c r="J721" s="18"/>
      <c r="K721" s="18"/>
      <c r="L721" s="58"/>
      <c r="M721" s="92"/>
      <c r="N721" s="71"/>
      <c r="O721" s="71"/>
      <c r="P721" s="71"/>
      <c r="Q721" s="71"/>
      <c r="R721" s="71"/>
      <c r="S721" s="71"/>
      <c r="T721" s="71">
        <f>T722</f>
        <v>552720</v>
      </c>
      <c r="U721" s="69"/>
      <c r="V721" s="37"/>
      <c r="W721" s="22"/>
    </row>
    <row r="722" spans="1:23" ht="25.5" outlineLevel="6">
      <c r="A722" s="9" t="s">
        <v>622</v>
      </c>
      <c r="B722" s="35" t="s">
        <v>711</v>
      </c>
      <c r="C722" s="35" t="s">
        <v>598</v>
      </c>
      <c r="D722" s="35" t="s">
        <v>581</v>
      </c>
      <c r="E722" s="35" t="s">
        <v>755</v>
      </c>
      <c r="F722" s="35" t="s">
        <v>623</v>
      </c>
      <c r="G722" s="36">
        <v>575400</v>
      </c>
      <c r="H722" s="36"/>
      <c r="I722" s="36"/>
      <c r="J722" s="18"/>
      <c r="K722" s="18"/>
      <c r="L722" s="58"/>
      <c r="M722" s="92"/>
      <c r="N722" s="71"/>
      <c r="O722" s="71">
        <v>-22680</v>
      </c>
      <c r="P722" s="71"/>
      <c r="Q722" s="71"/>
      <c r="R722" s="71"/>
      <c r="S722" s="71"/>
      <c r="T722" s="71">
        <f>J722+I722+H722+G722+K722+L722+M722+N722+O722+P722+Q722+R722+S722</f>
        <v>552720</v>
      </c>
      <c r="U722" s="69">
        <v>575400</v>
      </c>
      <c r="V722" s="37">
        <v>575400</v>
      </c>
      <c r="W722" s="22">
        <v>575400</v>
      </c>
    </row>
    <row r="723" spans="1:23" ht="38.25" outlineLevel="5">
      <c r="A723" s="9" t="s">
        <v>756</v>
      </c>
      <c r="B723" s="35" t="s">
        <v>711</v>
      </c>
      <c r="C723" s="35" t="s">
        <v>598</v>
      </c>
      <c r="D723" s="35" t="s">
        <v>581</v>
      </c>
      <c r="E723" s="35" t="s">
        <v>757</v>
      </c>
      <c r="F723" s="35"/>
      <c r="G723" s="36"/>
      <c r="H723" s="36"/>
      <c r="I723" s="36"/>
      <c r="J723" s="18"/>
      <c r="K723" s="18"/>
      <c r="L723" s="58"/>
      <c r="M723" s="92"/>
      <c r="N723" s="71"/>
      <c r="O723" s="71">
        <f aca="true" t="shared" si="145" ref="O723:W723">O724</f>
        <v>-11872</v>
      </c>
      <c r="P723" s="71"/>
      <c r="Q723" s="71"/>
      <c r="R723" s="71"/>
      <c r="S723" s="71"/>
      <c r="T723" s="71">
        <f t="shared" si="145"/>
        <v>293728</v>
      </c>
      <c r="U723" s="69">
        <f t="shared" si="145"/>
        <v>305600</v>
      </c>
      <c r="V723" s="37">
        <f t="shared" si="145"/>
        <v>305600</v>
      </c>
      <c r="W723" s="22">
        <f t="shared" si="145"/>
        <v>305600</v>
      </c>
    </row>
    <row r="724" spans="1:23" ht="51" outlineLevel="5">
      <c r="A724" s="39" t="s">
        <v>405</v>
      </c>
      <c r="B724" s="35" t="s">
        <v>711</v>
      </c>
      <c r="C724" s="35" t="s">
        <v>598</v>
      </c>
      <c r="D724" s="35" t="s">
        <v>581</v>
      </c>
      <c r="E724" s="35" t="s">
        <v>757</v>
      </c>
      <c r="F724" s="35" t="s">
        <v>182</v>
      </c>
      <c r="G724" s="36"/>
      <c r="H724" s="36"/>
      <c r="I724" s="36"/>
      <c r="J724" s="18"/>
      <c r="K724" s="18"/>
      <c r="L724" s="58"/>
      <c r="M724" s="92"/>
      <c r="N724" s="71"/>
      <c r="O724" s="71">
        <f>O726</f>
        <v>-11872</v>
      </c>
      <c r="P724" s="71"/>
      <c r="Q724" s="71"/>
      <c r="R724" s="71"/>
      <c r="S724" s="71"/>
      <c r="T724" s="71">
        <f>T725</f>
        <v>293728</v>
      </c>
      <c r="U724" s="69">
        <f>U726</f>
        <v>305600</v>
      </c>
      <c r="V724" s="37">
        <f>V726</f>
        <v>305600</v>
      </c>
      <c r="W724" s="22">
        <f>W726</f>
        <v>305600</v>
      </c>
    </row>
    <row r="725" spans="1:23" ht="25.5" outlineLevel="5">
      <c r="A725" s="9" t="s">
        <v>37</v>
      </c>
      <c r="B725" s="35" t="s">
        <v>711</v>
      </c>
      <c r="C725" s="35" t="s">
        <v>598</v>
      </c>
      <c r="D725" s="35" t="s">
        <v>581</v>
      </c>
      <c r="E725" s="35" t="s">
        <v>757</v>
      </c>
      <c r="F725" s="35" t="s">
        <v>36</v>
      </c>
      <c r="G725" s="36"/>
      <c r="H725" s="36"/>
      <c r="I725" s="36"/>
      <c r="J725" s="18"/>
      <c r="K725" s="18"/>
      <c r="L725" s="58"/>
      <c r="M725" s="92"/>
      <c r="N725" s="71"/>
      <c r="O725" s="71"/>
      <c r="P725" s="71"/>
      <c r="Q725" s="71"/>
      <c r="R725" s="71"/>
      <c r="S725" s="71"/>
      <c r="T725" s="71">
        <f>T726</f>
        <v>293728</v>
      </c>
      <c r="U725" s="69"/>
      <c r="V725" s="37"/>
      <c r="W725" s="22"/>
    </row>
    <row r="726" spans="1:23" ht="25.5" outlineLevel="6">
      <c r="A726" s="9" t="s">
        <v>622</v>
      </c>
      <c r="B726" s="35" t="s">
        <v>711</v>
      </c>
      <c r="C726" s="35" t="s">
        <v>598</v>
      </c>
      <c r="D726" s="35" t="s">
        <v>581</v>
      </c>
      <c r="E726" s="35" t="s">
        <v>757</v>
      </c>
      <c r="F726" s="35" t="s">
        <v>623</v>
      </c>
      <c r="G726" s="36">
        <v>305600</v>
      </c>
      <c r="H726" s="36"/>
      <c r="I726" s="36"/>
      <c r="J726" s="18"/>
      <c r="K726" s="18"/>
      <c r="L726" s="58"/>
      <c r="M726" s="92"/>
      <c r="N726" s="71"/>
      <c r="O726" s="71">
        <v>-11872</v>
      </c>
      <c r="P726" s="71"/>
      <c r="Q726" s="71"/>
      <c r="R726" s="71"/>
      <c r="S726" s="71"/>
      <c r="T726" s="71">
        <f>J726+I726+H726+G726+K726+L726+M726+N726+O726+P726+Q726+R726+S726</f>
        <v>293728</v>
      </c>
      <c r="U726" s="69">
        <v>305600</v>
      </c>
      <c r="V726" s="37">
        <v>305600</v>
      </c>
      <c r="W726" s="22">
        <v>305600</v>
      </c>
    </row>
    <row r="727" spans="1:23" ht="38.25" outlineLevel="5">
      <c r="A727" s="9" t="s">
        <v>58</v>
      </c>
      <c r="B727" s="35" t="s">
        <v>711</v>
      </c>
      <c r="C727" s="35" t="s">
        <v>598</v>
      </c>
      <c r="D727" s="35" t="s">
        <v>581</v>
      </c>
      <c r="E727" s="35" t="s">
        <v>59</v>
      </c>
      <c r="F727" s="35"/>
      <c r="G727" s="36"/>
      <c r="H727" s="36"/>
      <c r="I727" s="36"/>
      <c r="J727" s="18"/>
      <c r="K727" s="18"/>
      <c r="L727" s="58"/>
      <c r="M727" s="92"/>
      <c r="N727" s="71"/>
      <c r="O727" s="71">
        <f aca="true" t="shared" si="146" ref="O727:W727">O728</f>
        <v>-3412</v>
      </c>
      <c r="P727" s="71"/>
      <c r="Q727" s="71"/>
      <c r="R727" s="71"/>
      <c r="S727" s="71"/>
      <c r="T727" s="71">
        <f t="shared" si="146"/>
        <v>123388</v>
      </c>
      <c r="U727" s="69">
        <f t="shared" si="146"/>
        <v>126800</v>
      </c>
      <c r="V727" s="37">
        <f t="shared" si="146"/>
        <v>126800</v>
      </c>
      <c r="W727" s="22">
        <f t="shared" si="146"/>
        <v>126800</v>
      </c>
    </row>
    <row r="728" spans="1:23" ht="51" outlineLevel="5">
      <c r="A728" s="39" t="s">
        <v>405</v>
      </c>
      <c r="B728" s="35" t="s">
        <v>711</v>
      </c>
      <c r="C728" s="35" t="s">
        <v>598</v>
      </c>
      <c r="D728" s="35" t="s">
        <v>581</v>
      </c>
      <c r="E728" s="35" t="s">
        <v>59</v>
      </c>
      <c r="F728" s="35" t="s">
        <v>182</v>
      </c>
      <c r="G728" s="36"/>
      <c r="H728" s="36"/>
      <c r="I728" s="36"/>
      <c r="J728" s="18"/>
      <c r="K728" s="18"/>
      <c r="L728" s="58"/>
      <c r="M728" s="92"/>
      <c r="N728" s="71"/>
      <c r="O728" s="71">
        <f>O730</f>
        <v>-3412</v>
      </c>
      <c r="P728" s="71"/>
      <c r="Q728" s="71"/>
      <c r="R728" s="71"/>
      <c r="S728" s="71"/>
      <c r="T728" s="71">
        <f>T729</f>
        <v>123388</v>
      </c>
      <c r="U728" s="69">
        <f>U730</f>
        <v>126800</v>
      </c>
      <c r="V728" s="37">
        <f>V730</f>
        <v>126800</v>
      </c>
      <c r="W728" s="22">
        <f>W730</f>
        <v>126800</v>
      </c>
    </row>
    <row r="729" spans="1:23" ht="25.5" outlineLevel="5">
      <c r="A729" s="9" t="s">
        <v>37</v>
      </c>
      <c r="B729" s="35" t="s">
        <v>711</v>
      </c>
      <c r="C729" s="35" t="s">
        <v>598</v>
      </c>
      <c r="D729" s="35" t="s">
        <v>581</v>
      </c>
      <c r="E729" s="35" t="s">
        <v>59</v>
      </c>
      <c r="F729" s="35" t="s">
        <v>36</v>
      </c>
      <c r="G729" s="36"/>
      <c r="H729" s="36"/>
      <c r="I729" s="36"/>
      <c r="J729" s="18"/>
      <c r="K729" s="18"/>
      <c r="L729" s="58"/>
      <c r="M729" s="92"/>
      <c r="N729" s="71"/>
      <c r="O729" s="71"/>
      <c r="P729" s="71"/>
      <c r="Q729" s="71"/>
      <c r="R729" s="71"/>
      <c r="S729" s="71"/>
      <c r="T729" s="71">
        <f>T730</f>
        <v>123388</v>
      </c>
      <c r="U729" s="69"/>
      <c r="V729" s="37"/>
      <c r="W729" s="22"/>
    </row>
    <row r="730" spans="1:23" ht="25.5" outlineLevel="6">
      <c r="A730" s="9" t="s">
        <v>622</v>
      </c>
      <c r="B730" s="35" t="s">
        <v>711</v>
      </c>
      <c r="C730" s="35" t="s">
        <v>598</v>
      </c>
      <c r="D730" s="35" t="s">
        <v>581</v>
      </c>
      <c r="E730" s="35" t="s">
        <v>59</v>
      </c>
      <c r="F730" s="35" t="s">
        <v>623</v>
      </c>
      <c r="G730" s="36">
        <v>126800</v>
      </c>
      <c r="H730" s="36"/>
      <c r="I730" s="36"/>
      <c r="J730" s="18"/>
      <c r="K730" s="18"/>
      <c r="L730" s="58"/>
      <c r="M730" s="92"/>
      <c r="N730" s="71"/>
      <c r="O730" s="71">
        <v>-3412</v>
      </c>
      <c r="P730" s="71"/>
      <c r="Q730" s="71"/>
      <c r="R730" s="71"/>
      <c r="S730" s="71"/>
      <c r="T730" s="71">
        <f>J730+I730+H730+G730+K730+L730+M730+N730+O730+P730+Q730+R730+S730</f>
        <v>123388</v>
      </c>
      <c r="U730" s="69">
        <v>126800</v>
      </c>
      <c r="V730" s="37">
        <v>126800</v>
      </c>
      <c r="W730" s="22">
        <v>126800</v>
      </c>
    </row>
    <row r="731" spans="1:23" ht="51" outlineLevel="5">
      <c r="A731" s="9" t="s">
        <v>60</v>
      </c>
      <c r="B731" s="35" t="s">
        <v>711</v>
      </c>
      <c r="C731" s="35" t="s">
        <v>598</v>
      </c>
      <c r="D731" s="35" t="s">
        <v>581</v>
      </c>
      <c r="E731" s="35" t="s">
        <v>61</v>
      </c>
      <c r="F731" s="35"/>
      <c r="G731" s="36"/>
      <c r="H731" s="36"/>
      <c r="I731" s="36"/>
      <c r="J731" s="18"/>
      <c r="K731" s="18"/>
      <c r="L731" s="58"/>
      <c r="M731" s="92"/>
      <c r="N731" s="71"/>
      <c r="O731" s="71">
        <f aca="true" t="shared" si="147" ref="O731:W731">O732</f>
        <v>-7368</v>
      </c>
      <c r="P731" s="71"/>
      <c r="Q731" s="71"/>
      <c r="R731" s="71"/>
      <c r="S731" s="71"/>
      <c r="T731" s="71">
        <f t="shared" si="147"/>
        <v>245032</v>
      </c>
      <c r="U731" s="69">
        <f t="shared" si="147"/>
        <v>252400</v>
      </c>
      <c r="V731" s="37">
        <f t="shared" si="147"/>
        <v>252400</v>
      </c>
      <c r="W731" s="22">
        <f t="shared" si="147"/>
        <v>252400</v>
      </c>
    </row>
    <row r="732" spans="1:23" ht="51" outlineLevel="5">
      <c r="A732" s="39" t="s">
        <v>405</v>
      </c>
      <c r="B732" s="35" t="s">
        <v>711</v>
      </c>
      <c r="C732" s="35" t="s">
        <v>598</v>
      </c>
      <c r="D732" s="35" t="s">
        <v>581</v>
      </c>
      <c r="E732" s="35" t="s">
        <v>61</v>
      </c>
      <c r="F732" s="35" t="s">
        <v>182</v>
      </c>
      <c r="G732" s="36"/>
      <c r="H732" s="36"/>
      <c r="I732" s="36"/>
      <c r="J732" s="18"/>
      <c r="K732" s="18"/>
      <c r="L732" s="58"/>
      <c r="M732" s="92"/>
      <c r="N732" s="71"/>
      <c r="O732" s="71">
        <f>O734</f>
        <v>-7368</v>
      </c>
      <c r="P732" s="71"/>
      <c r="Q732" s="71"/>
      <c r="R732" s="71"/>
      <c r="S732" s="71"/>
      <c r="T732" s="71">
        <f>T733</f>
        <v>245032</v>
      </c>
      <c r="U732" s="69">
        <f>U734</f>
        <v>252400</v>
      </c>
      <c r="V732" s="37">
        <f>V734</f>
        <v>252400</v>
      </c>
      <c r="W732" s="22">
        <f>W734</f>
        <v>252400</v>
      </c>
    </row>
    <row r="733" spans="1:23" ht="25.5" outlineLevel="5">
      <c r="A733" s="9" t="s">
        <v>37</v>
      </c>
      <c r="B733" s="35" t="s">
        <v>711</v>
      </c>
      <c r="C733" s="35" t="s">
        <v>598</v>
      </c>
      <c r="D733" s="35" t="s">
        <v>581</v>
      </c>
      <c r="E733" s="35" t="s">
        <v>61</v>
      </c>
      <c r="F733" s="35" t="s">
        <v>36</v>
      </c>
      <c r="G733" s="36"/>
      <c r="H733" s="36"/>
      <c r="I733" s="36"/>
      <c r="J733" s="18"/>
      <c r="K733" s="18"/>
      <c r="L733" s="58"/>
      <c r="M733" s="92"/>
      <c r="N733" s="71"/>
      <c r="O733" s="71"/>
      <c r="P733" s="71"/>
      <c r="Q733" s="71"/>
      <c r="R733" s="71"/>
      <c r="S733" s="71"/>
      <c r="T733" s="71">
        <f>T734</f>
        <v>245032</v>
      </c>
      <c r="U733" s="69"/>
      <c r="V733" s="37"/>
      <c r="W733" s="22"/>
    </row>
    <row r="734" spans="1:23" ht="25.5" outlineLevel="6">
      <c r="A734" s="9" t="s">
        <v>622</v>
      </c>
      <c r="B734" s="35" t="s">
        <v>711</v>
      </c>
      <c r="C734" s="35" t="s">
        <v>598</v>
      </c>
      <c r="D734" s="35" t="s">
        <v>581</v>
      </c>
      <c r="E734" s="35" t="s">
        <v>61</v>
      </c>
      <c r="F734" s="35" t="s">
        <v>623</v>
      </c>
      <c r="G734" s="36">
        <v>252400</v>
      </c>
      <c r="H734" s="36"/>
      <c r="I734" s="36"/>
      <c r="J734" s="18"/>
      <c r="K734" s="18"/>
      <c r="L734" s="58"/>
      <c r="M734" s="92"/>
      <c r="N734" s="71"/>
      <c r="O734" s="71">
        <v>-7368</v>
      </c>
      <c r="P734" s="71"/>
      <c r="Q734" s="71"/>
      <c r="R734" s="71"/>
      <c r="S734" s="71"/>
      <c r="T734" s="71">
        <f>J734+I734+H734+G734+K734+L734+M734+N734+O734+P734+Q734+R734+S734</f>
        <v>245032</v>
      </c>
      <c r="U734" s="69">
        <v>252400</v>
      </c>
      <c r="V734" s="37">
        <v>252400</v>
      </c>
      <c r="W734" s="22">
        <v>252400</v>
      </c>
    </row>
    <row r="735" spans="1:23" ht="38.25" outlineLevel="5">
      <c r="A735" s="9" t="s">
        <v>62</v>
      </c>
      <c r="B735" s="35" t="s">
        <v>711</v>
      </c>
      <c r="C735" s="35" t="s">
        <v>598</v>
      </c>
      <c r="D735" s="35" t="s">
        <v>581</v>
      </c>
      <c r="E735" s="35" t="s">
        <v>63</v>
      </c>
      <c r="F735" s="35"/>
      <c r="G735" s="36"/>
      <c r="H735" s="36"/>
      <c r="I735" s="36"/>
      <c r="J735" s="18"/>
      <c r="K735" s="18"/>
      <c r="L735" s="58"/>
      <c r="M735" s="92"/>
      <c r="N735" s="71"/>
      <c r="O735" s="71">
        <f aca="true" t="shared" si="148" ref="O735:W735">O736</f>
        <v>-12472</v>
      </c>
      <c r="P735" s="71"/>
      <c r="Q735" s="71"/>
      <c r="R735" s="71"/>
      <c r="S735" s="71"/>
      <c r="T735" s="71">
        <f t="shared" si="148"/>
        <v>341728</v>
      </c>
      <c r="U735" s="69">
        <f t="shared" si="148"/>
        <v>354200</v>
      </c>
      <c r="V735" s="37">
        <f t="shared" si="148"/>
        <v>354200</v>
      </c>
      <c r="W735" s="22">
        <f t="shared" si="148"/>
        <v>354200</v>
      </c>
    </row>
    <row r="736" spans="1:23" ht="51" outlineLevel="5">
      <c r="A736" s="39" t="s">
        <v>405</v>
      </c>
      <c r="B736" s="35" t="s">
        <v>711</v>
      </c>
      <c r="C736" s="35" t="s">
        <v>598</v>
      </c>
      <c r="D736" s="35" t="s">
        <v>581</v>
      </c>
      <c r="E736" s="35" t="s">
        <v>63</v>
      </c>
      <c r="F736" s="35" t="s">
        <v>182</v>
      </c>
      <c r="G736" s="36"/>
      <c r="H736" s="36"/>
      <c r="I736" s="36"/>
      <c r="J736" s="18"/>
      <c r="K736" s="18"/>
      <c r="L736" s="58"/>
      <c r="M736" s="92"/>
      <c r="N736" s="71"/>
      <c r="O736" s="71">
        <f>O738</f>
        <v>-12472</v>
      </c>
      <c r="P736" s="71"/>
      <c r="Q736" s="71"/>
      <c r="R736" s="71"/>
      <c r="S736" s="71"/>
      <c r="T736" s="71">
        <f>T737</f>
        <v>341728</v>
      </c>
      <c r="U736" s="69">
        <f>U738</f>
        <v>354200</v>
      </c>
      <c r="V736" s="37">
        <f>V738</f>
        <v>354200</v>
      </c>
      <c r="W736" s="22">
        <f>W738</f>
        <v>354200</v>
      </c>
    </row>
    <row r="737" spans="1:23" ht="25.5" outlineLevel="5">
      <c r="A737" s="9" t="s">
        <v>37</v>
      </c>
      <c r="B737" s="35" t="s">
        <v>711</v>
      </c>
      <c r="C737" s="35" t="s">
        <v>598</v>
      </c>
      <c r="D737" s="35" t="s">
        <v>581</v>
      </c>
      <c r="E737" s="35" t="s">
        <v>63</v>
      </c>
      <c r="F737" s="35" t="s">
        <v>36</v>
      </c>
      <c r="G737" s="36"/>
      <c r="H737" s="36"/>
      <c r="I737" s="36"/>
      <c r="J737" s="18"/>
      <c r="K737" s="18"/>
      <c r="L737" s="58"/>
      <c r="M737" s="92"/>
      <c r="N737" s="71"/>
      <c r="O737" s="71"/>
      <c r="P737" s="71"/>
      <c r="Q737" s="71"/>
      <c r="R737" s="71"/>
      <c r="S737" s="71"/>
      <c r="T737" s="71">
        <f>T738</f>
        <v>341728</v>
      </c>
      <c r="U737" s="69"/>
      <c r="V737" s="37"/>
      <c r="W737" s="22"/>
    </row>
    <row r="738" spans="1:23" ht="25.5" outlineLevel="6">
      <c r="A738" s="9" t="s">
        <v>622</v>
      </c>
      <c r="B738" s="35" t="s">
        <v>711</v>
      </c>
      <c r="C738" s="35" t="s">
        <v>598</v>
      </c>
      <c r="D738" s="35" t="s">
        <v>581</v>
      </c>
      <c r="E738" s="35" t="s">
        <v>63</v>
      </c>
      <c r="F738" s="35" t="s">
        <v>623</v>
      </c>
      <c r="G738" s="36">
        <v>354200</v>
      </c>
      <c r="H738" s="36"/>
      <c r="I738" s="36"/>
      <c r="J738" s="18"/>
      <c r="K738" s="18"/>
      <c r="L738" s="58"/>
      <c r="M738" s="92"/>
      <c r="N738" s="71"/>
      <c r="O738" s="71">
        <v>-12472</v>
      </c>
      <c r="P738" s="71"/>
      <c r="Q738" s="71"/>
      <c r="R738" s="71"/>
      <c r="S738" s="71"/>
      <c r="T738" s="71">
        <f>J738+I738+H738+G738+K738+L738+M738+N738+O738+P738+Q738+R738+S738</f>
        <v>341728</v>
      </c>
      <c r="U738" s="69">
        <v>354200</v>
      </c>
      <c r="V738" s="37">
        <v>354200</v>
      </c>
      <c r="W738" s="22">
        <v>354200</v>
      </c>
    </row>
    <row r="739" spans="1:23" ht="38.25" outlineLevel="5">
      <c r="A739" s="9" t="s">
        <v>64</v>
      </c>
      <c r="B739" s="35" t="s">
        <v>711</v>
      </c>
      <c r="C739" s="35" t="s">
        <v>598</v>
      </c>
      <c r="D739" s="35" t="s">
        <v>581</v>
      </c>
      <c r="E739" s="35" t="s">
        <v>65</v>
      </c>
      <c r="F739" s="35"/>
      <c r="G739" s="36"/>
      <c r="H739" s="36"/>
      <c r="I739" s="36"/>
      <c r="J739" s="18"/>
      <c r="K739" s="18"/>
      <c r="L739" s="58"/>
      <c r="M739" s="92"/>
      <c r="N739" s="71"/>
      <c r="O739" s="71">
        <f aca="true" t="shared" si="149" ref="O739:W739">O740</f>
        <v>-11012</v>
      </c>
      <c r="P739" s="71"/>
      <c r="Q739" s="71"/>
      <c r="R739" s="71"/>
      <c r="S739" s="71"/>
      <c r="T739" s="71">
        <f t="shared" si="149"/>
        <v>314188</v>
      </c>
      <c r="U739" s="69">
        <f t="shared" si="149"/>
        <v>325200</v>
      </c>
      <c r="V739" s="37">
        <f t="shared" si="149"/>
        <v>325200</v>
      </c>
      <c r="W739" s="22">
        <f t="shared" si="149"/>
        <v>325200</v>
      </c>
    </row>
    <row r="740" spans="1:23" ht="51" outlineLevel="5">
      <c r="A740" s="39" t="s">
        <v>405</v>
      </c>
      <c r="B740" s="35" t="s">
        <v>711</v>
      </c>
      <c r="C740" s="35" t="s">
        <v>598</v>
      </c>
      <c r="D740" s="35" t="s">
        <v>581</v>
      </c>
      <c r="E740" s="35" t="s">
        <v>65</v>
      </c>
      <c r="F740" s="35" t="s">
        <v>182</v>
      </c>
      <c r="G740" s="36"/>
      <c r="H740" s="36"/>
      <c r="I740" s="36"/>
      <c r="J740" s="18"/>
      <c r="K740" s="18"/>
      <c r="L740" s="58"/>
      <c r="M740" s="92"/>
      <c r="N740" s="71"/>
      <c r="O740" s="71">
        <f>O742</f>
        <v>-11012</v>
      </c>
      <c r="P740" s="71"/>
      <c r="Q740" s="71"/>
      <c r="R740" s="71"/>
      <c r="S740" s="71"/>
      <c r="T740" s="71">
        <f>T741</f>
        <v>314188</v>
      </c>
      <c r="U740" s="69">
        <f>U742</f>
        <v>325200</v>
      </c>
      <c r="V740" s="37">
        <f>V742</f>
        <v>325200</v>
      </c>
      <c r="W740" s="22">
        <f>W742</f>
        <v>325200</v>
      </c>
    </row>
    <row r="741" spans="1:23" ht="25.5" outlineLevel="5">
      <c r="A741" s="9" t="s">
        <v>37</v>
      </c>
      <c r="B741" s="35" t="s">
        <v>711</v>
      </c>
      <c r="C741" s="35" t="s">
        <v>598</v>
      </c>
      <c r="D741" s="35" t="s">
        <v>581</v>
      </c>
      <c r="E741" s="35" t="s">
        <v>65</v>
      </c>
      <c r="F741" s="35" t="s">
        <v>36</v>
      </c>
      <c r="G741" s="36"/>
      <c r="H741" s="36"/>
      <c r="I741" s="36"/>
      <c r="J741" s="18"/>
      <c r="K741" s="18"/>
      <c r="L741" s="58"/>
      <c r="M741" s="92"/>
      <c r="N741" s="71"/>
      <c r="O741" s="71"/>
      <c r="P741" s="71"/>
      <c r="Q741" s="71"/>
      <c r="R741" s="71"/>
      <c r="S741" s="71"/>
      <c r="T741" s="71">
        <f>T742</f>
        <v>314188</v>
      </c>
      <c r="U741" s="69"/>
      <c r="V741" s="37"/>
      <c r="W741" s="22"/>
    </row>
    <row r="742" spans="1:23" ht="25.5" outlineLevel="6">
      <c r="A742" s="9" t="s">
        <v>622</v>
      </c>
      <c r="B742" s="35" t="s">
        <v>711</v>
      </c>
      <c r="C742" s="35" t="s">
        <v>598</v>
      </c>
      <c r="D742" s="35" t="s">
        <v>581</v>
      </c>
      <c r="E742" s="35" t="s">
        <v>65</v>
      </c>
      <c r="F742" s="35" t="s">
        <v>623</v>
      </c>
      <c r="G742" s="36">
        <v>325200</v>
      </c>
      <c r="H742" s="36"/>
      <c r="I742" s="36"/>
      <c r="J742" s="18"/>
      <c r="K742" s="18"/>
      <c r="L742" s="58"/>
      <c r="M742" s="92"/>
      <c r="N742" s="71"/>
      <c r="O742" s="71">
        <v>-11012</v>
      </c>
      <c r="P742" s="71"/>
      <c r="Q742" s="71"/>
      <c r="R742" s="71"/>
      <c r="S742" s="71"/>
      <c r="T742" s="71">
        <f>J742+I742+H742+G742+K742+L742+M742+N742+O742+P742+Q742+R742+S742</f>
        <v>314188</v>
      </c>
      <c r="U742" s="69">
        <v>325200</v>
      </c>
      <c r="V742" s="37">
        <v>325200</v>
      </c>
      <c r="W742" s="22">
        <v>325200</v>
      </c>
    </row>
    <row r="743" spans="1:23" ht="38.25" outlineLevel="5">
      <c r="A743" s="9" t="s">
        <v>66</v>
      </c>
      <c r="B743" s="35" t="s">
        <v>711</v>
      </c>
      <c r="C743" s="35" t="s">
        <v>598</v>
      </c>
      <c r="D743" s="35" t="s">
        <v>581</v>
      </c>
      <c r="E743" s="35" t="s">
        <v>67</v>
      </c>
      <c r="F743" s="35"/>
      <c r="G743" s="36"/>
      <c r="H743" s="36"/>
      <c r="I743" s="36"/>
      <c r="J743" s="18"/>
      <c r="K743" s="18"/>
      <c r="L743" s="58"/>
      <c r="M743" s="92"/>
      <c r="N743" s="71"/>
      <c r="O743" s="71">
        <f aca="true" t="shared" si="150" ref="O743:W743">O744</f>
        <v>-21430</v>
      </c>
      <c r="P743" s="71"/>
      <c r="Q743" s="71"/>
      <c r="R743" s="71">
        <f t="shared" si="150"/>
        <v>15340</v>
      </c>
      <c r="S743" s="71">
        <f t="shared" si="150"/>
        <v>64370.53</v>
      </c>
      <c r="T743" s="71">
        <f t="shared" si="150"/>
        <v>661180.53</v>
      </c>
      <c r="U743" s="69">
        <f t="shared" si="150"/>
        <v>602900</v>
      </c>
      <c r="V743" s="37">
        <f t="shared" si="150"/>
        <v>602900</v>
      </c>
      <c r="W743" s="22">
        <f t="shared" si="150"/>
        <v>602900</v>
      </c>
    </row>
    <row r="744" spans="1:23" ht="51" outlineLevel="5">
      <c r="A744" s="39" t="s">
        <v>405</v>
      </c>
      <c r="B744" s="35" t="s">
        <v>711</v>
      </c>
      <c r="C744" s="35" t="s">
        <v>598</v>
      </c>
      <c r="D744" s="35" t="s">
        <v>581</v>
      </c>
      <c r="E744" s="35" t="s">
        <v>67</v>
      </c>
      <c r="F744" s="35" t="s">
        <v>182</v>
      </c>
      <c r="G744" s="36"/>
      <c r="H744" s="36"/>
      <c r="I744" s="36"/>
      <c r="J744" s="18"/>
      <c r="K744" s="18"/>
      <c r="L744" s="58"/>
      <c r="M744" s="92"/>
      <c r="N744" s="71"/>
      <c r="O744" s="71">
        <f>O746</f>
        <v>-21430</v>
      </c>
      <c r="P744" s="71"/>
      <c r="Q744" s="71"/>
      <c r="R744" s="71">
        <f aca="true" t="shared" si="151" ref="R744:T745">R745</f>
        <v>15340</v>
      </c>
      <c r="S744" s="71">
        <f t="shared" si="151"/>
        <v>64370.53</v>
      </c>
      <c r="T744" s="71">
        <f t="shared" si="151"/>
        <v>661180.53</v>
      </c>
      <c r="U744" s="69">
        <f>U746</f>
        <v>602900</v>
      </c>
      <c r="V744" s="37">
        <f>V746</f>
        <v>602900</v>
      </c>
      <c r="W744" s="22">
        <f>W746</f>
        <v>602900</v>
      </c>
    </row>
    <row r="745" spans="1:23" ht="25.5" outlineLevel="5">
      <c r="A745" s="9" t="s">
        <v>37</v>
      </c>
      <c r="B745" s="35" t="s">
        <v>711</v>
      </c>
      <c r="C745" s="35" t="s">
        <v>598</v>
      </c>
      <c r="D745" s="35" t="s">
        <v>581</v>
      </c>
      <c r="E745" s="35" t="s">
        <v>67</v>
      </c>
      <c r="F745" s="35" t="s">
        <v>36</v>
      </c>
      <c r="G745" s="36"/>
      <c r="H745" s="36"/>
      <c r="I745" s="36"/>
      <c r="J745" s="18"/>
      <c r="K745" s="18"/>
      <c r="L745" s="58"/>
      <c r="M745" s="92"/>
      <c r="N745" s="71"/>
      <c r="O745" s="71"/>
      <c r="P745" s="71"/>
      <c r="Q745" s="71"/>
      <c r="R745" s="71">
        <f t="shared" si="151"/>
        <v>15340</v>
      </c>
      <c r="S745" s="71">
        <f t="shared" si="151"/>
        <v>64370.53</v>
      </c>
      <c r="T745" s="71">
        <f t="shared" si="151"/>
        <v>661180.53</v>
      </c>
      <c r="U745" s="69"/>
      <c r="V745" s="37"/>
      <c r="W745" s="22"/>
    </row>
    <row r="746" spans="1:23" ht="25.5" outlineLevel="6">
      <c r="A746" s="9" t="s">
        <v>622</v>
      </c>
      <c r="B746" s="35" t="s">
        <v>711</v>
      </c>
      <c r="C746" s="35" t="s">
        <v>598</v>
      </c>
      <c r="D746" s="35" t="s">
        <v>581</v>
      </c>
      <c r="E746" s="35" t="s">
        <v>67</v>
      </c>
      <c r="F746" s="35" t="s">
        <v>623</v>
      </c>
      <c r="G746" s="36">
        <v>602900</v>
      </c>
      <c r="H746" s="36"/>
      <c r="I746" s="36"/>
      <c r="J746" s="18"/>
      <c r="K746" s="18"/>
      <c r="L746" s="58"/>
      <c r="M746" s="92"/>
      <c r="N746" s="71"/>
      <c r="O746" s="71">
        <v>-21430</v>
      </c>
      <c r="P746" s="71"/>
      <c r="Q746" s="71"/>
      <c r="R746" s="71">
        <v>15340</v>
      </c>
      <c r="S746" s="71">
        <v>64370.53</v>
      </c>
      <c r="T746" s="71">
        <f>J746+I746+H746+G746+K746+L746+M746+N746+O746+P746+Q746+R746+S746</f>
        <v>661180.53</v>
      </c>
      <c r="U746" s="69">
        <v>602900</v>
      </c>
      <c r="V746" s="37">
        <v>602900</v>
      </c>
      <c r="W746" s="22">
        <v>602900</v>
      </c>
    </row>
    <row r="747" spans="1:23" ht="38.25" outlineLevel="5">
      <c r="A747" s="9" t="s">
        <v>68</v>
      </c>
      <c r="B747" s="35" t="s">
        <v>711</v>
      </c>
      <c r="C747" s="35" t="s">
        <v>598</v>
      </c>
      <c r="D747" s="35" t="s">
        <v>581</v>
      </c>
      <c r="E747" s="35" t="s">
        <v>69</v>
      </c>
      <c r="F747" s="35"/>
      <c r="G747" s="36"/>
      <c r="H747" s="36"/>
      <c r="I747" s="36"/>
      <c r="J747" s="18"/>
      <c r="K747" s="18"/>
      <c r="L747" s="58"/>
      <c r="M747" s="92"/>
      <c r="N747" s="71"/>
      <c r="O747" s="71">
        <f aca="true" t="shared" si="152" ref="O747:W747">O748</f>
        <v>-3188</v>
      </c>
      <c r="P747" s="71"/>
      <c r="Q747" s="71"/>
      <c r="R747" s="71">
        <f t="shared" si="152"/>
        <v>4000</v>
      </c>
      <c r="S747" s="71"/>
      <c r="T747" s="71">
        <f t="shared" si="152"/>
        <v>169612</v>
      </c>
      <c r="U747" s="69">
        <f t="shared" si="152"/>
        <v>168800</v>
      </c>
      <c r="V747" s="37">
        <f t="shared" si="152"/>
        <v>168800</v>
      </c>
      <c r="W747" s="22">
        <f t="shared" si="152"/>
        <v>168800</v>
      </c>
    </row>
    <row r="748" spans="1:23" ht="51" outlineLevel="5">
      <c r="A748" s="39" t="s">
        <v>405</v>
      </c>
      <c r="B748" s="35" t="s">
        <v>711</v>
      </c>
      <c r="C748" s="35" t="s">
        <v>598</v>
      </c>
      <c r="D748" s="35" t="s">
        <v>581</v>
      </c>
      <c r="E748" s="35" t="s">
        <v>69</v>
      </c>
      <c r="F748" s="35" t="s">
        <v>182</v>
      </c>
      <c r="G748" s="36"/>
      <c r="H748" s="36"/>
      <c r="I748" s="36"/>
      <c r="J748" s="18"/>
      <c r="K748" s="18"/>
      <c r="L748" s="58"/>
      <c r="M748" s="92"/>
      <c r="N748" s="71"/>
      <c r="O748" s="71">
        <f>O750</f>
        <v>-3188</v>
      </c>
      <c r="P748" s="71"/>
      <c r="Q748" s="71"/>
      <c r="R748" s="71">
        <f>R749</f>
        <v>4000</v>
      </c>
      <c r="S748" s="71"/>
      <c r="T748" s="71">
        <f>T749</f>
        <v>169612</v>
      </c>
      <c r="U748" s="69">
        <f>U750</f>
        <v>168800</v>
      </c>
      <c r="V748" s="37">
        <f>V750</f>
        <v>168800</v>
      </c>
      <c r="W748" s="22">
        <f>W750</f>
        <v>168800</v>
      </c>
    </row>
    <row r="749" spans="1:23" ht="25.5" outlineLevel="5">
      <c r="A749" s="9" t="s">
        <v>37</v>
      </c>
      <c r="B749" s="35" t="s">
        <v>711</v>
      </c>
      <c r="C749" s="35" t="s">
        <v>598</v>
      </c>
      <c r="D749" s="35" t="s">
        <v>581</v>
      </c>
      <c r="E749" s="35" t="s">
        <v>69</v>
      </c>
      <c r="F749" s="35" t="s">
        <v>36</v>
      </c>
      <c r="G749" s="36"/>
      <c r="H749" s="36"/>
      <c r="I749" s="36"/>
      <c r="J749" s="18"/>
      <c r="K749" s="18"/>
      <c r="L749" s="58"/>
      <c r="M749" s="92"/>
      <c r="N749" s="71"/>
      <c r="O749" s="71"/>
      <c r="P749" s="71"/>
      <c r="Q749" s="71"/>
      <c r="R749" s="71">
        <f>R750</f>
        <v>4000</v>
      </c>
      <c r="S749" s="71"/>
      <c r="T749" s="71">
        <f>T750</f>
        <v>169612</v>
      </c>
      <c r="U749" s="69"/>
      <c r="V749" s="37"/>
      <c r="W749" s="22"/>
    </row>
    <row r="750" spans="1:23" ht="25.5" outlineLevel="6">
      <c r="A750" s="9" t="s">
        <v>622</v>
      </c>
      <c r="B750" s="35" t="s">
        <v>711</v>
      </c>
      <c r="C750" s="35" t="s">
        <v>598</v>
      </c>
      <c r="D750" s="35" t="s">
        <v>581</v>
      </c>
      <c r="E750" s="35" t="s">
        <v>69</v>
      </c>
      <c r="F750" s="35" t="s">
        <v>623</v>
      </c>
      <c r="G750" s="36">
        <v>168800</v>
      </c>
      <c r="H750" s="36"/>
      <c r="I750" s="36"/>
      <c r="J750" s="18"/>
      <c r="K750" s="18"/>
      <c r="L750" s="58"/>
      <c r="M750" s="92"/>
      <c r="N750" s="71"/>
      <c r="O750" s="71">
        <v>-3188</v>
      </c>
      <c r="P750" s="71"/>
      <c r="Q750" s="71"/>
      <c r="R750" s="71">
        <v>4000</v>
      </c>
      <c r="S750" s="71"/>
      <c r="T750" s="71">
        <f>J750+I750+H750+G750+K750+L750+M750+N750+O750+P750+Q750+R750+S750</f>
        <v>169612</v>
      </c>
      <c r="U750" s="69">
        <v>168800</v>
      </c>
      <c r="V750" s="37">
        <v>168800</v>
      </c>
      <c r="W750" s="22">
        <v>168800</v>
      </c>
    </row>
    <row r="751" spans="1:23" ht="38.25" outlineLevel="5">
      <c r="A751" s="9" t="s">
        <v>70</v>
      </c>
      <c r="B751" s="35" t="s">
        <v>711</v>
      </c>
      <c r="C751" s="35" t="s">
        <v>598</v>
      </c>
      <c r="D751" s="35" t="s">
        <v>581</v>
      </c>
      <c r="E751" s="35" t="s">
        <v>71</v>
      </c>
      <c r="F751" s="35"/>
      <c r="G751" s="36"/>
      <c r="H751" s="36"/>
      <c r="I751" s="36"/>
      <c r="J751" s="18"/>
      <c r="K751" s="18"/>
      <c r="L751" s="58"/>
      <c r="M751" s="92"/>
      <c r="N751" s="71"/>
      <c r="O751" s="71"/>
      <c r="P751" s="71"/>
      <c r="Q751" s="71"/>
      <c r="R751" s="71"/>
      <c r="S751" s="71"/>
      <c r="T751" s="71">
        <f>T752</f>
        <v>271100</v>
      </c>
      <c r="U751" s="69">
        <f>U752</f>
        <v>271100</v>
      </c>
      <c r="V751" s="37">
        <f>V752</f>
        <v>271100</v>
      </c>
      <c r="W751" s="22">
        <f>W752</f>
        <v>271100</v>
      </c>
    </row>
    <row r="752" spans="1:23" ht="51" outlineLevel="5">
      <c r="A752" s="39" t="s">
        <v>405</v>
      </c>
      <c r="B752" s="35" t="s">
        <v>711</v>
      </c>
      <c r="C752" s="35" t="s">
        <v>598</v>
      </c>
      <c r="D752" s="35" t="s">
        <v>581</v>
      </c>
      <c r="E752" s="35" t="s">
        <v>71</v>
      </c>
      <c r="F752" s="35" t="s">
        <v>182</v>
      </c>
      <c r="G752" s="36"/>
      <c r="H752" s="36"/>
      <c r="I752" s="36"/>
      <c r="J752" s="18"/>
      <c r="K752" s="18"/>
      <c r="L752" s="58"/>
      <c r="M752" s="92"/>
      <c r="N752" s="71"/>
      <c r="O752" s="71"/>
      <c r="P752" s="71"/>
      <c r="Q752" s="71"/>
      <c r="R752" s="71"/>
      <c r="S752" s="71"/>
      <c r="T752" s="71">
        <f>T753</f>
        <v>271100</v>
      </c>
      <c r="U752" s="69">
        <f>U754</f>
        <v>271100</v>
      </c>
      <c r="V752" s="37">
        <f>V754</f>
        <v>271100</v>
      </c>
      <c r="W752" s="22">
        <f>W754</f>
        <v>271100</v>
      </c>
    </row>
    <row r="753" spans="1:23" ht="25.5" outlineLevel="5">
      <c r="A753" s="9" t="s">
        <v>37</v>
      </c>
      <c r="B753" s="35" t="s">
        <v>711</v>
      </c>
      <c r="C753" s="35" t="s">
        <v>598</v>
      </c>
      <c r="D753" s="35" t="s">
        <v>581</v>
      </c>
      <c r="E753" s="35" t="s">
        <v>71</v>
      </c>
      <c r="F753" s="35" t="s">
        <v>36</v>
      </c>
      <c r="G753" s="36"/>
      <c r="H753" s="36"/>
      <c r="I753" s="36"/>
      <c r="J753" s="18"/>
      <c r="K753" s="18"/>
      <c r="L753" s="58"/>
      <c r="M753" s="92"/>
      <c r="N753" s="71"/>
      <c r="O753" s="71"/>
      <c r="P753" s="71"/>
      <c r="Q753" s="71"/>
      <c r="R753" s="71"/>
      <c r="S753" s="71"/>
      <c r="T753" s="71">
        <f>T754</f>
        <v>271100</v>
      </c>
      <c r="U753" s="69"/>
      <c r="V753" s="37"/>
      <c r="W753" s="22"/>
    </row>
    <row r="754" spans="1:23" ht="25.5" outlineLevel="6">
      <c r="A754" s="9" t="s">
        <v>622</v>
      </c>
      <c r="B754" s="35" t="s">
        <v>711</v>
      </c>
      <c r="C754" s="35" t="s">
        <v>598</v>
      </c>
      <c r="D754" s="35" t="s">
        <v>581</v>
      </c>
      <c r="E754" s="35" t="s">
        <v>71</v>
      </c>
      <c r="F754" s="35" t="s">
        <v>623</v>
      </c>
      <c r="G754" s="36">
        <v>271100</v>
      </c>
      <c r="H754" s="36"/>
      <c r="I754" s="36"/>
      <c r="J754" s="18"/>
      <c r="K754" s="18"/>
      <c r="L754" s="58"/>
      <c r="M754" s="92"/>
      <c r="N754" s="71"/>
      <c r="O754" s="71"/>
      <c r="P754" s="71"/>
      <c r="Q754" s="71"/>
      <c r="R754" s="71"/>
      <c r="S754" s="71"/>
      <c r="T754" s="71">
        <f>J754+I754+H754+G754+K754+L754+M754+N754+O754+P754+Q754+R754+S754</f>
        <v>271100</v>
      </c>
      <c r="U754" s="69">
        <v>271100</v>
      </c>
      <c r="V754" s="37">
        <v>271100</v>
      </c>
      <c r="W754" s="22">
        <v>271100</v>
      </c>
    </row>
    <row r="755" spans="1:23" ht="15" outlineLevel="3">
      <c r="A755" s="9" t="s">
        <v>478</v>
      </c>
      <c r="B755" s="35" t="s">
        <v>711</v>
      </c>
      <c r="C755" s="35" t="s">
        <v>598</v>
      </c>
      <c r="D755" s="35" t="s">
        <v>581</v>
      </c>
      <c r="E755" s="35" t="s">
        <v>479</v>
      </c>
      <c r="F755" s="35"/>
      <c r="G755" s="36"/>
      <c r="H755" s="36"/>
      <c r="I755" s="36"/>
      <c r="J755" s="18"/>
      <c r="K755" s="18"/>
      <c r="L755" s="58"/>
      <c r="M755" s="92"/>
      <c r="N755" s="71"/>
      <c r="O755" s="71"/>
      <c r="P755" s="71"/>
      <c r="Q755" s="71">
        <f>Q756</f>
        <v>0</v>
      </c>
      <c r="R755" s="71"/>
      <c r="S755" s="71">
        <f>S756</f>
        <v>248395</v>
      </c>
      <c r="T755" s="71">
        <f>T756</f>
        <v>161239039.14</v>
      </c>
      <c r="U755" s="69">
        <f>U756</f>
        <v>160990644.14</v>
      </c>
      <c r="V755" s="37">
        <f>V756</f>
        <v>164211361.82999998</v>
      </c>
      <c r="W755" s="22">
        <f>W756</f>
        <v>173873514.89</v>
      </c>
    </row>
    <row r="756" spans="1:23" ht="127.5" outlineLevel="4">
      <c r="A756" s="9" t="s">
        <v>480</v>
      </c>
      <c r="B756" s="35" t="s">
        <v>711</v>
      </c>
      <c r="C756" s="35" t="s">
        <v>598</v>
      </c>
      <c r="D756" s="35" t="s">
        <v>581</v>
      </c>
      <c r="E756" s="35" t="s">
        <v>481</v>
      </c>
      <c r="F756" s="35"/>
      <c r="G756" s="36"/>
      <c r="H756" s="36"/>
      <c r="I756" s="36"/>
      <c r="J756" s="18"/>
      <c r="K756" s="18"/>
      <c r="L756" s="58"/>
      <c r="M756" s="92"/>
      <c r="N756" s="71"/>
      <c r="O756" s="71"/>
      <c r="P756" s="71"/>
      <c r="Q756" s="71">
        <f>Q757+Q762</f>
        <v>0</v>
      </c>
      <c r="R756" s="71"/>
      <c r="S756" s="71">
        <f>S757+S762</f>
        <v>248395</v>
      </c>
      <c r="T756" s="71">
        <f>T757+T762</f>
        <v>161239039.14</v>
      </c>
      <c r="U756" s="69">
        <f>U757+U762</f>
        <v>160990644.14</v>
      </c>
      <c r="V756" s="37">
        <f>V757+V762</f>
        <v>164211361.82999998</v>
      </c>
      <c r="W756" s="22">
        <f>W757+W762</f>
        <v>173873514.89</v>
      </c>
    </row>
    <row r="757" spans="1:23" ht="63.75" outlineLevel="5">
      <c r="A757" s="9" t="s">
        <v>72</v>
      </c>
      <c r="B757" s="35" t="s">
        <v>711</v>
      </c>
      <c r="C757" s="35" t="s">
        <v>598</v>
      </c>
      <c r="D757" s="35" t="s">
        <v>581</v>
      </c>
      <c r="E757" s="35" t="s">
        <v>73</v>
      </c>
      <c r="F757" s="35"/>
      <c r="G757" s="36"/>
      <c r="H757" s="36"/>
      <c r="I757" s="36"/>
      <c r="J757" s="18"/>
      <c r="K757" s="18"/>
      <c r="L757" s="58"/>
      <c r="M757" s="92"/>
      <c r="N757" s="71"/>
      <c r="O757" s="71"/>
      <c r="P757" s="71"/>
      <c r="Q757" s="71">
        <f>Q758+Q768+Q772+Q776+Q780+Q784+Q788+Q792+Q796+Q800+Q804+Q808</f>
        <v>0</v>
      </c>
      <c r="R757" s="71"/>
      <c r="S757" s="134">
        <f>S758+S768+S772+S776+S780+S784+S788+S792+S796+S800+S804+S808</f>
        <v>0</v>
      </c>
      <c r="T757" s="71">
        <f>T758+T768+T772+T776+T780+T784+T788+T792+T796+T800+T804+T808</f>
        <v>160041244.14</v>
      </c>
      <c r="U757" s="70">
        <f>U758+U768+U772+U776+U780+U784+U788+U792+U796+U800+U804+U808</f>
        <v>160041244.14</v>
      </c>
      <c r="V757" s="18">
        <f>V758+V768+V772+V776+V780+V784+V788+V792+V796+V800+V804+V808</f>
        <v>163261961.82999998</v>
      </c>
      <c r="W757" s="22">
        <f>W758+W768+W772+W776+W780+W784+W788+W792+W796+W800+W804+W808</f>
        <v>172924114.89</v>
      </c>
    </row>
    <row r="758" spans="1:23" ht="76.5" outlineLevel="5">
      <c r="A758" s="9" t="s">
        <v>185</v>
      </c>
      <c r="B758" s="35" t="s">
        <v>711</v>
      </c>
      <c r="C758" s="35" t="s">
        <v>598</v>
      </c>
      <c r="D758" s="35" t="s">
        <v>581</v>
      </c>
      <c r="E758" s="35" t="s">
        <v>73</v>
      </c>
      <c r="F758" s="35"/>
      <c r="G758" s="36"/>
      <c r="H758" s="36"/>
      <c r="I758" s="36"/>
      <c r="J758" s="18"/>
      <c r="K758" s="18"/>
      <c r="L758" s="58"/>
      <c r="M758" s="92"/>
      <c r="N758" s="71"/>
      <c r="O758" s="71"/>
      <c r="P758" s="71"/>
      <c r="Q758" s="71">
        <f>Q759</f>
        <v>-52638</v>
      </c>
      <c r="R758" s="71"/>
      <c r="S758" s="71">
        <f>S759</f>
        <v>-4783900.11</v>
      </c>
      <c r="T758" s="71">
        <f>T759</f>
        <v>4178561.8899999997</v>
      </c>
      <c r="U758" s="69">
        <f>U759</f>
        <v>9015100</v>
      </c>
      <c r="V758" s="37">
        <f>V759</f>
        <v>9186100</v>
      </c>
      <c r="W758" s="22">
        <f>W759</f>
        <v>9729500</v>
      </c>
    </row>
    <row r="759" spans="1:23" ht="51" outlineLevel="5">
      <c r="A759" s="39" t="s">
        <v>405</v>
      </c>
      <c r="B759" s="35" t="s">
        <v>711</v>
      </c>
      <c r="C759" s="35" t="s">
        <v>598</v>
      </c>
      <c r="D759" s="35" t="s">
        <v>581</v>
      </c>
      <c r="E759" s="35" t="s">
        <v>73</v>
      </c>
      <c r="F759" s="35" t="s">
        <v>182</v>
      </c>
      <c r="G759" s="36"/>
      <c r="H759" s="36"/>
      <c r="I759" s="36"/>
      <c r="J759" s="18"/>
      <c r="K759" s="18"/>
      <c r="L759" s="58"/>
      <c r="M759" s="92"/>
      <c r="N759" s="71"/>
      <c r="O759" s="71"/>
      <c r="P759" s="71"/>
      <c r="Q759" s="71">
        <f>Q760</f>
        <v>-52638</v>
      </c>
      <c r="R759" s="71"/>
      <c r="S759" s="71">
        <f>S760</f>
        <v>-4783900.11</v>
      </c>
      <c r="T759" s="71">
        <f>T760</f>
        <v>4178561.8899999997</v>
      </c>
      <c r="U759" s="69">
        <f>U761</f>
        <v>9015100</v>
      </c>
      <c r="V759" s="37">
        <f>V761</f>
        <v>9186100</v>
      </c>
      <c r="W759" s="22">
        <f>W761</f>
        <v>9729500</v>
      </c>
    </row>
    <row r="760" spans="1:23" ht="25.5" outlineLevel="5">
      <c r="A760" s="9" t="s">
        <v>37</v>
      </c>
      <c r="B760" s="35" t="s">
        <v>711</v>
      </c>
      <c r="C760" s="35" t="s">
        <v>598</v>
      </c>
      <c r="D760" s="35" t="s">
        <v>581</v>
      </c>
      <c r="E760" s="35" t="s">
        <v>73</v>
      </c>
      <c r="F760" s="35" t="s">
        <v>36</v>
      </c>
      <c r="G760" s="36"/>
      <c r="H760" s="36"/>
      <c r="I760" s="36"/>
      <c r="J760" s="18"/>
      <c r="K760" s="18"/>
      <c r="L760" s="58"/>
      <c r="M760" s="92"/>
      <c r="N760" s="71"/>
      <c r="O760" s="71"/>
      <c r="P760" s="71"/>
      <c r="Q760" s="71">
        <f>Q761</f>
        <v>-52638</v>
      </c>
      <c r="R760" s="71"/>
      <c r="S760" s="71">
        <f>S761</f>
        <v>-4783900.11</v>
      </c>
      <c r="T760" s="71">
        <f>T761</f>
        <v>4178561.8899999997</v>
      </c>
      <c r="U760" s="69"/>
      <c r="V760" s="37"/>
      <c r="W760" s="22"/>
    </row>
    <row r="761" spans="1:23" ht="63.75" outlineLevel="6">
      <c r="A761" s="9" t="s">
        <v>606</v>
      </c>
      <c r="B761" s="35" t="s">
        <v>711</v>
      </c>
      <c r="C761" s="35" t="s">
        <v>598</v>
      </c>
      <c r="D761" s="35" t="s">
        <v>581</v>
      </c>
      <c r="E761" s="35" t="s">
        <v>73</v>
      </c>
      <c r="F761" s="35" t="s">
        <v>607</v>
      </c>
      <c r="G761" s="36">
        <v>9015100</v>
      </c>
      <c r="H761" s="36"/>
      <c r="I761" s="36"/>
      <c r="J761" s="18"/>
      <c r="K761" s="18"/>
      <c r="L761" s="58"/>
      <c r="M761" s="92"/>
      <c r="N761" s="71"/>
      <c r="O761" s="71"/>
      <c r="P761" s="71"/>
      <c r="Q761" s="71">
        <v>-52638</v>
      </c>
      <c r="R761" s="71"/>
      <c r="S761" s="71">
        <v>-4783900.11</v>
      </c>
      <c r="T761" s="71">
        <f>J761+I761+H761+G761+K761+L761+M761+N761+O761+P761+Q761+R761+S761</f>
        <v>4178561.8899999997</v>
      </c>
      <c r="U761" s="69">
        <v>9015100</v>
      </c>
      <c r="V761" s="37">
        <v>9186100</v>
      </c>
      <c r="W761" s="22">
        <v>9729500</v>
      </c>
    </row>
    <row r="762" spans="1:23" ht="153" outlineLevel="5">
      <c r="A762" s="9" t="s">
        <v>716</v>
      </c>
      <c r="B762" s="35" t="s">
        <v>711</v>
      </c>
      <c r="C762" s="35" t="s">
        <v>598</v>
      </c>
      <c r="D762" s="35" t="s">
        <v>581</v>
      </c>
      <c r="E762" s="35" t="s">
        <v>717</v>
      </c>
      <c r="F762" s="35"/>
      <c r="G762" s="36"/>
      <c r="H762" s="36"/>
      <c r="I762" s="36"/>
      <c r="J762" s="18">
        <f>J763+J765</f>
        <v>0</v>
      </c>
      <c r="K762" s="18"/>
      <c r="L762" s="58"/>
      <c r="M762" s="92"/>
      <c r="N762" s="71"/>
      <c r="O762" s="71"/>
      <c r="P762" s="71"/>
      <c r="Q762" s="71"/>
      <c r="R762" s="71"/>
      <c r="S762" s="71">
        <f>S763+S765</f>
        <v>248395</v>
      </c>
      <c r="T762" s="71">
        <f>T763+T765</f>
        <v>1197795</v>
      </c>
      <c r="U762" s="69">
        <f>U763+U765</f>
        <v>949400</v>
      </c>
      <c r="V762" s="37">
        <f>V763+V765</f>
        <v>949400</v>
      </c>
      <c r="W762" s="22">
        <f>W763+W765</f>
        <v>949400</v>
      </c>
    </row>
    <row r="763" spans="1:23" ht="25.5" hidden="1" outlineLevel="5">
      <c r="A763" s="39" t="s">
        <v>406</v>
      </c>
      <c r="B763" s="35" t="s">
        <v>711</v>
      </c>
      <c r="C763" s="35" t="s">
        <v>598</v>
      </c>
      <c r="D763" s="35" t="s">
        <v>581</v>
      </c>
      <c r="E763" s="35" t="s">
        <v>717</v>
      </c>
      <c r="F763" s="35" t="s">
        <v>183</v>
      </c>
      <c r="G763" s="36"/>
      <c r="H763" s="36"/>
      <c r="I763" s="36"/>
      <c r="J763" s="18">
        <f>J764</f>
        <v>-949400</v>
      </c>
      <c r="K763" s="18"/>
      <c r="L763" s="58"/>
      <c r="M763" s="92"/>
      <c r="N763" s="71"/>
      <c r="O763" s="71"/>
      <c r="P763" s="71"/>
      <c r="Q763" s="71"/>
      <c r="R763" s="71"/>
      <c r="S763" s="71">
        <f>S764</f>
        <v>0</v>
      </c>
      <c r="T763" s="71">
        <f>T764</f>
        <v>0</v>
      </c>
      <c r="U763" s="69">
        <f>U764</f>
        <v>949400</v>
      </c>
      <c r="V763" s="37">
        <f>V764</f>
        <v>0</v>
      </c>
      <c r="W763" s="22">
        <f>W764</f>
        <v>0</v>
      </c>
    </row>
    <row r="764" spans="1:23" ht="51" hidden="1" outlineLevel="6">
      <c r="A764" s="9" t="s">
        <v>718</v>
      </c>
      <c r="B764" s="35" t="s">
        <v>711</v>
      </c>
      <c r="C764" s="35" t="s">
        <v>598</v>
      </c>
      <c r="D764" s="35" t="s">
        <v>581</v>
      </c>
      <c r="E764" s="35" t="s">
        <v>717</v>
      </c>
      <c r="F764" s="35" t="s">
        <v>719</v>
      </c>
      <c r="G764" s="36">
        <v>949400</v>
      </c>
      <c r="H764" s="36"/>
      <c r="I764" s="36"/>
      <c r="J764" s="18">
        <v>-949400</v>
      </c>
      <c r="K764" s="18"/>
      <c r="L764" s="58"/>
      <c r="M764" s="92"/>
      <c r="N764" s="71"/>
      <c r="O764" s="71"/>
      <c r="P764" s="71"/>
      <c r="Q764" s="71"/>
      <c r="R764" s="71"/>
      <c r="S764" s="71">
        <v>0</v>
      </c>
      <c r="T764" s="71">
        <f>J764+I764+H764+G764</f>
        <v>0</v>
      </c>
      <c r="U764" s="69">
        <v>949400</v>
      </c>
      <c r="V764" s="37">
        <v>0</v>
      </c>
      <c r="W764" s="22">
        <v>0</v>
      </c>
    </row>
    <row r="765" spans="1:23" ht="51" outlineLevel="6">
      <c r="A765" s="39" t="s">
        <v>405</v>
      </c>
      <c r="B765" s="35" t="s">
        <v>711</v>
      </c>
      <c r="C765" s="35" t="s">
        <v>598</v>
      </c>
      <c r="D765" s="35" t="s">
        <v>581</v>
      </c>
      <c r="E765" s="35" t="s">
        <v>717</v>
      </c>
      <c r="F765" s="35" t="s">
        <v>182</v>
      </c>
      <c r="G765" s="36"/>
      <c r="H765" s="36"/>
      <c r="I765" s="36"/>
      <c r="J765" s="18">
        <f>J767</f>
        <v>949400</v>
      </c>
      <c r="K765" s="18"/>
      <c r="L765" s="58"/>
      <c r="M765" s="92"/>
      <c r="N765" s="71"/>
      <c r="O765" s="71"/>
      <c r="P765" s="71"/>
      <c r="Q765" s="71"/>
      <c r="R765" s="71"/>
      <c r="S765" s="71">
        <f>S766</f>
        <v>248395</v>
      </c>
      <c r="T765" s="71">
        <f>T766</f>
        <v>1197795</v>
      </c>
      <c r="U765" s="69">
        <f>U767</f>
        <v>0</v>
      </c>
      <c r="V765" s="37">
        <f>V767</f>
        <v>949400</v>
      </c>
      <c r="W765" s="22">
        <v>949400</v>
      </c>
    </row>
    <row r="766" spans="1:23" ht="25.5" outlineLevel="6">
      <c r="A766" s="9" t="s">
        <v>37</v>
      </c>
      <c r="B766" s="35" t="s">
        <v>711</v>
      </c>
      <c r="C766" s="35" t="s">
        <v>598</v>
      </c>
      <c r="D766" s="35" t="s">
        <v>581</v>
      </c>
      <c r="E766" s="35" t="s">
        <v>717</v>
      </c>
      <c r="F766" s="35" t="s">
        <v>36</v>
      </c>
      <c r="G766" s="36"/>
      <c r="H766" s="36"/>
      <c r="I766" s="36"/>
      <c r="J766" s="18"/>
      <c r="K766" s="18"/>
      <c r="L766" s="58"/>
      <c r="M766" s="92"/>
      <c r="N766" s="71"/>
      <c r="O766" s="71"/>
      <c r="P766" s="71"/>
      <c r="Q766" s="71"/>
      <c r="R766" s="71"/>
      <c r="S766" s="71">
        <f>S767</f>
        <v>248395</v>
      </c>
      <c r="T766" s="71">
        <f>T767</f>
        <v>1197795</v>
      </c>
      <c r="U766" s="69"/>
      <c r="V766" s="37"/>
      <c r="W766" s="22"/>
    </row>
    <row r="767" spans="1:23" ht="63.75" outlineLevel="6">
      <c r="A767" s="9" t="s">
        <v>606</v>
      </c>
      <c r="B767" s="35" t="s">
        <v>711</v>
      </c>
      <c r="C767" s="35" t="s">
        <v>598</v>
      </c>
      <c r="D767" s="35" t="s">
        <v>581</v>
      </c>
      <c r="E767" s="35" t="s">
        <v>717</v>
      </c>
      <c r="F767" s="35" t="s">
        <v>607</v>
      </c>
      <c r="G767" s="36"/>
      <c r="H767" s="36"/>
      <c r="I767" s="36"/>
      <c r="J767" s="18">
        <v>949400</v>
      </c>
      <c r="K767" s="18"/>
      <c r="L767" s="58"/>
      <c r="M767" s="92"/>
      <c r="N767" s="71"/>
      <c r="O767" s="71"/>
      <c r="P767" s="71"/>
      <c r="Q767" s="71"/>
      <c r="R767" s="71"/>
      <c r="S767" s="71">
        <v>248395</v>
      </c>
      <c r="T767" s="71">
        <f>J767+I767+H767+G767+K767+L767+M767+N767+O767+P767+Q767+R767+S767</f>
        <v>1197795</v>
      </c>
      <c r="U767" s="69"/>
      <c r="V767" s="37">
        <v>949400</v>
      </c>
      <c r="W767" s="22">
        <v>949400</v>
      </c>
    </row>
    <row r="768" spans="1:23" ht="63.75" outlineLevel="5">
      <c r="A768" s="9" t="s">
        <v>74</v>
      </c>
      <c r="B768" s="35" t="s">
        <v>711</v>
      </c>
      <c r="C768" s="35" t="s">
        <v>598</v>
      </c>
      <c r="D768" s="35" t="s">
        <v>581</v>
      </c>
      <c r="E768" s="35" t="s">
        <v>75</v>
      </c>
      <c r="F768" s="35"/>
      <c r="G768" s="36"/>
      <c r="H768" s="36"/>
      <c r="I768" s="36"/>
      <c r="J768" s="18"/>
      <c r="K768" s="18"/>
      <c r="L768" s="58"/>
      <c r="M768" s="92"/>
      <c r="N768" s="71"/>
      <c r="O768" s="71"/>
      <c r="P768" s="71"/>
      <c r="Q768" s="71"/>
      <c r="R768" s="71"/>
      <c r="S768" s="71"/>
      <c r="T768" s="71">
        <f>T769</f>
        <v>6790400</v>
      </c>
      <c r="U768" s="70">
        <f>U769</f>
        <v>6790400</v>
      </c>
      <c r="V768" s="18">
        <f>V769</f>
        <v>6926200</v>
      </c>
      <c r="W768" s="22">
        <f>W769</f>
        <v>7336100</v>
      </c>
    </row>
    <row r="769" spans="1:23" ht="51" outlineLevel="5">
      <c r="A769" s="39" t="s">
        <v>405</v>
      </c>
      <c r="B769" s="35" t="s">
        <v>711</v>
      </c>
      <c r="C769" s="35" t="s">
        <v>598</v>
      </c>
      <c r="D769" s="35" t="s">
        <v>581</v>
      </c>
      <c r="E769" s="35" t="s">
        <v>75</v>
      </c>
      <c r="F769" s="35" t="s">
        <v>182</v>
      </c>
      <c r="G769" s="36"/>
      <c r="H769" s="36"/>
      <c r="I769" s="36"/>
      <c r="J769" s="18"/>
      <c r="K769" s="18"/>
      <c r="L769" s="58"/>
      <c r="M769" s="92"/>
      <c r="N769" s="71"/>
      <c r="O769" s="71"/>
      <c r="P769" s="71"/>
      <c r="Q769" s="71"/>
      <c r="R769" s="71"/>
      <c r="S769" s="71"/>
      <c r="T769" s="71">
        <f>T770</f>
        <v>6790400</v>
      </c>
      <c r="U769" s="69">
        <f>U771</f>
        <v>6790400</v>
      </c>
      <c r="V769" s="37">
        <f>V771</f>
        <v>6926200</v>
      </c>
      <c r="W769" s="22">
        <f>W771</f>
        <v>7336100</v>
      </c>
    </row>
    <row r="770" spans="1:23" ht="25.5" outlineLevel="5">
      <c r="A770" s="9" t="s">
        <v>37</v>
      </c>
      <c r="B770" s="35" t="s">
        <v>711</v>
      </c>
      <c r="C770" s="35" t="s">
        <v>598</v>
      </c>
      <c r="D770" s="35" t="s">
        <v>581</v>
      </c>
      <c r="E770" s="35" t="s">
        <v>75</v>
      </c>
      <c r="F770" s="35" t="s">
        <v>36</v>
      </c>
      <c r="G770" s="36"/>
      <c r="H770" s="36"/>
      <c r="I770" s="36"/>
      <c r="J770" s="18"/>
      <c r="K770" s="18"/>
      <c r="L770" s="58"/>
      <c r="M770" s="92"/>
      <c r="N770" s="71"/>
      <c r="O770" s="71"/>
      <c r="P770" s="71"/>
      <c r="Q770" s="71"/>
      <c r="R770" s="71"/>
      <c r="S770" s="71"/>
      <c r="T770" s="71">
        <f>T771</f>
        <v>6790400</v>
      </c>
      <c r="U770" s="69"/>
      <c r="V770" s="37"/>
      <c r="W770" s="22"/>
    </row>
    <row r="771" spans="1:23" ht="63.75" outlineLevel="6">
      <c r="A771" s="9" t="s">
        <v>606</v>
      </c>
      <c r="B771" s="35" t="s">
        <v>711</v>
      </c>
      <c r="C771" s="35" t="s">
        <v>598</v>
      </c>
      <c r="D771" s="35" t="s">
        <v>581</v>
      </c>
      <c r="E771" s="35" t="s">
        <v>75</v>
      </c>
      <c r="F771" s="35" t="s">
        <v>607</v>
      </c>
      <c r="G771" s="36">
        <v>6790400</v>
      </c>
      <c r="H771" s="36"/>
      <c r="I771" s="36"/>
      <c r="J771" s="18"/>
      <c r="K771" s="18"/>
      <c r="L771" s="58"/>
      <c r="M771" s="92"/>
      <c r="N771" s="71"/>
      <c r="O771" s="71"/>
      <c r="P771" s="71"/>
      <c r="Q771" s="71"/>
      <c r="R771" s="71"/>
      <c r="S771" s="71"/>
      <c r="T771" s="71">
        <f>J771+I771+H771+G771+K771+L771+M771+N771+O771+P771+Q771+R771+S771</f>
        <v>6790400</v>
      </c>
      <c r="U771" s="69">
        <v>6790400</v>
      </c>
      <c r="V771" s="37">
        <v>6926200</v>
      </c>
      <c r="W771" s="22">
        <v>7336100</v>
      </c>
    </row>
    <row r="772" spans="1:23" ht="63.75" outlineLevel="5">
      <c r="A772" s="9" t="s">
        <v>76</v>
      </c>
      <c r="B772" s="35" t="s">
        <v>711</v>
      </c>
      <c r="C772" s="35" t="s">
        <v>598</v>
      </c>
      <c r="D772" s="35" t="s">
        <v>581</v>
      </c>
      <c r="E772" s="35" t="s">
        <v>77</v>
      </c>
      <c r="F772" s="35"/>
      <c r="G772" s="36"/>
      <c r="H772" s="36"/>
      <c r="I772" s="36"/>
      <c r="J772" s="18"/>
      <c r="K772" s="18"/>
      <c r="L772" s="58"/>
      <c r="M772" s="92"/>
      <c r="N772" s="71"/>
      <c r="O772" s="71"/>
      <c r="P772" s="71"/>
      <c r="Q772" s="71"/>
      <c r="R772" s="71"/>
      <c r="S772" s="71"/>
      <c r="T772" s="71">
        <f>T773</f>
        <v>9461400</v>
      </c>
      <c r="U772" s="69">
        <f>U773</f>
        <v>9461400</v>
      </c>
      <c r="V772" s="37">
        <f>V773</f>
        <v>9650600</v>
      </c>
      <c r="W772" s="22">
        <f>W773</f>
        <v>10221700</v>
      </c>
    </row>
    <row r="773" spans="1:23" ht="51" outlineLevel="5">
      <c r="A773" s="39" t="s">
        <v>405</v>
      </c>
      <c r="B773" s="35" t="s">
        <v>711</v>
      </c>
      <c r="C773" s="35" t="s">
        <v>598</v>
      </c>
      <c r="D773" s="35" t="s">
        <v>581</v>
      </c>
      <c r="E773" s="35" t="s">
        <v>77</v>
      </c>
      <c r="F773" s="35" t="s">
        <v>182</v>
      </c>
      <c r="G773" s="36"/>
      <c r="H773" s="36"/>
      <c r="I773" s="36"/>
      <c r="J773" s="18"/>
      <c r="K773" s="18"/>
      <c r="L773" s="58"/>
      <c r="M773" s="92"/>
      <c r="N773" s="71"/>
      <c r="O773" s="71"/>
      <c r="P773" s="71"/>
      <c r="Q773" s="71"/>
      <c r="R773" s="71"/>
      <c r="S773" s="71"/>
      <c r="T773" s="71">
        <f>T774</f>
        <v>9461400</v>
      </c>
      <c r="U773" s="69">
        <f>U775</f>
        <v>9461400</v>
      </c>
      <c r="V773" s="37">
        <f>V775</f>
        <v>9650600</v>
      </c>
      <c r="W773" s="22">
        <f>W775</f>
        <v>10221700</v>
      </c>
    </row>
    <row r="774" spans="1:23" ht="25.5" outlineLevel="5">
      <c r="A774" s="9" t="s">
        <v>37</v>
      </c>
      <c r="B774" s="35" t="s">
        <v>711</v>
      </c>
      <c r="C774" s="35" t="s">
        <v>598</v>
      </c>
      <c r="D774" s="35" t="s">
        <v>581</v>
      </c>
      <c r="E774" s="35" t="s">
        <v>77</v>
      </c>
      <c r="F774" s="35" t="s">
        <v>36</v>
      </c>
      <c r="G774" s="36"/>
      <c r="H774" s="36"/>
      <c r="I774" s="36"/>
      <c r="J774" s="18"/>
      <c r="K774" s="18"/>
      <c r="L774" s="58"/>
      <c r="M774" s="92"/>
      <c r="N774" s="71"/>
      <c r="O774" s="71"/>
      <c r="P774" s="71"/>
      <c r="Q774" s="71"/>
      <c r="R774" s="71"/>
      <c r="S774" s="71"/>
      <c r="T774" s="71">
        <f>T775</f>
        <v>9461400</v>
      </c>
      <c r="U774" s="69"/>
      <c r="V774" s="37"/>
      <c r="W774" s="22"/>
    </row>
    <row r="775" spans="1:23" ht="63.75" outlineLevel="6">
      <c r="A775" s="9" t="s">
        <v>606</v>
      </c>
      <c r="B775" s="35" t="s">
        <v>711</v>
      </c>
      <c r="C775" s="35" t="s">
        <v>598</v>
      </c>
      <c r="D775" s="35" t="s">
        <v>581</v>
      </c>
      <c r="E775" s="35" t="s">
        <v>77</v>
      </c>
      <c r="F775" s="35" t="s">
        <v>607</v>
      </c>
      <c r="G775" s="36">
        <v>9461400</v>
      </c>
      <c r="H775" s="36"/>
      <c r="I775" s="36"/>
      <c r="J775" s="18"/>
      <c r="K775" s="18"/>
      <c r="L775" s="58"/>
      <c r="M775" s="92"/>
      <c r="N775" s="71"/>
      <c r="O775" s="71"/>
      <c r="P775" s="71"/>
      <c r="Q775" s="71"/>
      <c r="R775" s="71"/>
      <c r="S775" s="71"/>
      <c r="T775" s="71">
        <f>J775+I775+H775+G775+K775+L775+M775+N775+O775+P775+Q775+R775+S775</f>
        <v>9461400</v>
      </c>
      <c r="U775" s="69">
        <v>9461400</v>
      </c>
      <c r="V775" s="37">
        <v>9650600</v>
      </c>
      <c r="W775" s="22">
        <v>10221700</v>
      </c>
    </row>
    <row r="776" spans="1:23" ht="63.75" outlineLevel="5">
      <c r="A776" s="9" t="s">
        <v>78</v>
      </c>
      <c r="B776" s="35" t="s">
        <v>711</v>
      </c>
      <c r="C776" s="35" t="s">
        <v>598</v>
      </c>
      <c r="D776" s="35" t="s">
        <v>581</v>
      </c>
      <c r="E776" s="35" t="s">
        <v>79</v>
      </c>
      <c r="F776" s="35"/>
      <c r="G776" s="36"/>
      <c r="H776" s="36"/>
      <c r="I776" s="36"/>
      <c r="J776" s="18"/>
      <c r="K776" s="18"/>
      <c r="L776" s="58"/>
      <c r="M776" s="92"/>
      <c r="N776" s="71"/>
      <c r="O776" s="71"/>
      <c r="P776" s="71"/>
      <c r="Q776" s="71"/>
      <c r="R776" s="71"/>
      <c r="S776" s="71"/>
      <c r="T776" s="71">
        <f>T777</f>
        <v>20808600</v>
      </c>
      <c r="U776" s="69">
        <f>U777</f>
        <v>20808600</v>
      </c>
      <c r="V776" s="37">
        <f>V777</f>
        <v>21224700</v>
      </c>
      <c r="W776" s="22">
        <f>W777</f>
        <v>22480700</v>
      </c>
    </row>
    <row r="777" spans="1:23" ht="51" outlineLevel="5">
      <c r="A777" s="39" t="s">
        <v>405</v>
      </c>
      <c r="B777" s="35" t="s">
        <v>711</v>
      </c>
      <c r="C777" s="35" t="s">
        <v>598</v>
      </c>
      <c r="D777" s="35" t="s">
        <v>581</v>
      </c>
      <c r="E777" s="35" t="s">
        <v>79</v>
      </c>
      <c r="F777" s="35" t="s">
        <v>182</v>
      </c>
      <c r="G777" s="36"/>
      <c r="H777" s="36"/>
      <c r="I777" s="36"/>
      <c r="J777" s="18"/>
      <c r="K777" s="18"/>
      <c r="L777" s="58"/>
      <c r="M777" s="92"/>
      <c r="N777" s="71"/>
      <c r="O777" s="71"/>
      <c r="P777" s="71"/>
      <c r="Q777" s="71"/>
      <c r="R777" s="71"/>
      <c r="S777" s="71"/>
      <c r="T777" s="71">
        <f>T778</f>
        <v>20808600</v>
      </c>
      <c r="U777" s="69">
        <f>U779</f>
        <v>20808600</v>
      </c>
      <c r="V777" s="37">
        <f>V779</f>
        <v>21224700</v>
      </c>
      <c r="W777" s="22">
        <f>W779</f>
        <v>22480700</v>
      </c>
    </row>
    <row r="778" spans="1:23" ht="25.5" outlineLevel="5">
      <c r="A778" s="9" t="s">
        <v>37</v>
      </c>
      <c r="B778" s="35" t="s">
        <v>711</v>
      </c>
      <c r="C778" s="35" t="s">
        <v>598</v>
      </c>
      <c r="D778" s="35" t="s">
        <v>581</v>
      </c>
      <c r="E778" s="35" t="s">
        <v>79</v>
      </c>
      <c r="F778" s="35" t="s">
        <v>36</v>
      </c>
      <c r="G778" s="36"/>
      <c r="H778" s="36"/>
      <c r="I778" s="36"/>
      <c r="J778" s="18"/>
      <c r="K778" s="18"/>
      <c r="L778" s="58"/>
      <c r="M778" s="92"/>
      <c r="N778" s="71"/>
      <c r="O778" s="71"/>
      <c r="P778" s="71"/>
      <c r="Q778" s="71"/>
      <c r="R778" s="71"/>
      <c r="S778" s="71"/>
      <c r="T778" s="71">
        <f>T779</f>
        <v>20808600</v>
      </c>
      <c r="U778" s="69"/>
      <c r="V778" s="37"/>
      <c r="W778" s="22"/>
    </row>
    <row r="779" spans="1:23" ht="63.75" outlineLevel="6">
      <c r="A779" s="9" t="s">
        <v>606</v>
      </c>
      <c r="B779" s="35" t="s">
        <v>711</v>
      </c>
      <c r="C779" s="35" t="s">
        <v>598</v>
      </c>
      <c r="D779" s="35" t="s">
        <v>581</v>
      </c>
      <c r="E779" s="35" t="s">
        <v>79</v>
      </c>
      <c r="F779" s="35" t="s">
        <v>607</v>
      </c>
      <c r="G779" s="36">
        <v>20808600</v>
      </c>
      <c r="H779" s="36"/>
      <c r="I779" s="36"/>
      <c r="J779" s="18"/>
      <c r="K779" s="18"/>
      <c r="L779" s="58"/>
      <c r="M779" s="92"/>
      <c r="N779" s="71"/>
      <c r="O779" s="71"/>
      <c r="P779" s="71"/>
      <c r="Q779" s="71"/>
      <c r="R779" s="71"/>
      <c r="S779" s="71"/>
      <c r="T779" s="71">
        <f>J779+I779+H779+G779+K779+L779+M779+N779+O779+P779+Q779+R779+S779</f>
        <v>20808600</v>
      </c>
      <c r="U779" s="69">
        <v>20808600</v>
      </c>
      <c r="V779" s="37">
        <v>21224700</v>
      </c>
      <c r="W779" s="22">
        <v>22480700</v>
      </c>
    </row>
    <row r="780" spans="1:23" ht="63.75" outlineLevel="5">
      <c r="A780" s="9" t="s">
        <v>80</v>
      </c>
      <c r="B780" s="35" t="s">
        <v>711</v>
      </c>
      <c r="C780" s="35" t="s">
        <v>598</v>
      </c>
      <c r="D780" s="35" t="s">
        <v>581</v>
      </c>
      <c r="E780" s="35" t="s">
        <v>81</v>
      </c>
      <c r="F780" s="35"/>
      <c r="G780" s="36"/>
      <c r="H780" s="36"/>
      <c r="I780" s="36"/>
      <c r="J780" s="18"/>
      <c r="K780" s="18"/>
      <c r="L780" s="58"/>
      <c r="M780" s="92"/>
      <c r="N780" s="71"/>
      <c r="O780" s="71"/>
      <c r="P780" s="71"/>
      <c r="Q780" s="71"/>
      <c r="R780" s="71"/>
      <c r="S780" s="71"/>
      <c r="T780" s="71">
        <f>T781</f>
        <v>14502400</v>
      </c>
      <c r="U780" s="69">
        <f>U781</f>
        <v>14502400</v>
      </c>
      <c r="V780" s="37">
        <f>V781</f>
        <v>14792400</v>
      </c>
      <c r="W780" s="22">
        <f>W781</f>
        <v>15667800</v>
      </c>
    </row>
    <row r="781" spans="1:23" ht="51" outlineLevel="5">
      <c r="A781" s="39" t="s">
        <v>405</v>
      </c>
      <c r="B781" s="35" t="s">
        <v>711</v>
      </c>
      <c r="C781" s="35" t="s">
        <v>598</v>
      </c>
      <c r="D781" s="35" t="s">
        <v>581</v>
      </c>
      <c r="E781" s="35" t="s">
        <v>81</v>
      </c>
      <c r="F781" s="35" t="s">
        <v>182</v>
      </c>
      <c r="G781" s="36"/>
      <c r="H781" s="36"/>
      <c r="I781" s="36"/>
      <c r="J781" s="18"/>
      <c r="K781" s="18"/>
      <c r="L781" s="58"/>
      <c r="M781" s="92"/>
      <c r="N781" s="71"/>
      <c r="O781" s="71"/>
      <c r="P781" s="71"/>
      <c r="Q781" s="71"/>
      <c r="R781" s="71"/>
      <c r="S781" s="71"/>
      <c r="T781" s="71">
        <f>T782</f>
        <v>14502400</v>
      </c>
      <c r="U781" s="69">
        <f>U783</f>
        <v>14502400</v>
      </c>
      <c r="V781" s="37">
        <f>V783</f>
        <v>14792400</v>
      </c>
      <c r="W781" s="22">
        <f>W783</f>
        <v>15667800</v>
      </c>
    </row>
    <row r="782" spans="1:23" ht="25.5" outlineLevel="5">
      <c r="A782" s="9" t="s">
        <v>37</v>
      </c>
      <c r="B782" s="35" t="s">
        <v>711</v>
      </c>
      <c r="C782" s="35" t="s">
        <v>598</v>
      </c>
      <c r="D782" s="35" t="s">
        <v>581</v>
      </c>
      <c r="E782" s="35" t="s">
        <v>81</v>
      </c>
      <c r="F782" s="35" t="s">
        <v>36</v>
      </c>
      <c r="G782" s="36"/>
      <c r="H782" s="36"/>
      <c r="I782" s="36"/>
      <c r="J782" s="18"/>
      <c r="K782" s="18"/>
      <c r="L782" s="58"/>
      <c r="M782" s="92"/>
      <c r="N782" s="71"/>
      <c r="O782" s="71"/>
      <c r="P782" s="71"/>
      <c r="Q782" s="71"/>
      <c r="R782" s="71"/>
      <c r="S782" s="71"/>
      <c r="T782" s="71">
        <f>T783</f>
        <v>14502400</v>
      </c>
      <c r="U782" s="69"/>
      <c r="V782" s="37"/>
      <c r="W782" s="22"/>
    </row>
    <row r="783" spans="1:23" ht="63.75" outlineLevel="6">
      <c r="A783" s="9" t="s">
        <v>606</v>
      </c>
      <c r="B783" s="35" t="s">
        <v>711</v>
      </c>
      <c r="C783" s="35" t="s">
        <v>598</v>
      </c>
      <c r="D783" s="35" t="s">
        <v>581</v>
      </c>
      <c r="E783" s="35" t="s">
        <v>81</v>
      </c>
      <c r="F783" s="35" t="s">
        <v>607</v>
      </c>
      <c r="G783" s="36">
        <v>14502400</v>
      </c>
      <c r="H783" s="36"/>
      <c r="I783" s="36"/>
      <c r="J783" s="18"/>
      <c r="K783" s="18"/>
      <c r="L783" s="58"/>
      <c r="M783" s="92"/>
      <c r="N783" s="71"/>
      <c r="O783" s="71"/>
      <c r="P783" s="71"/>
      <c r="Q783" s="71"/>
      <c r="R783" s="71"/>
      <c r="S783" s="71"/>
      <c r="T783" s="71">
        <f>J783+I783+H783+G783+K783+L783+M783+N783+O783+P783+Q783+R783</f>
        <v>14502400</v>
      </c>
      <c r="U783" s="69">
        <v>14502400</v>
      </c>
      <c r="V783" s="37">
        <v>14792400</v>
      </c>
      <c r="W783" s="22">
        <v>15667800</v>
      </c>
    </row>
    <row r="784" spans="1:23" ht="63.75" outlineLevel="5">
      <c r="A784" s="9" t="s">
        <v>82</v>
      </c>
      <c r="B784" s="35" t="s">
        <v>711</v>
      </c>
      <c r="C784" s="35" t="s">
        <v>598</v>
      </c>
      <c r="D784" s="35" t="s">
        <v>581</v>
      </c>
      <c r="E784" s="35" t="s">
        <v>83</v>
      </c>
      <c r="F784" s="35"/>
      <c r="G784" s="36"/>
      <c r="H784" s="36"/>
      <c r="I784" s="36"/>
      <c r="J784" s="18"/>
      <c r="K784" s="18"/>
      <c r="L784" s="58"/>
      <c r="M784" s="92"/>
      <c r="N784" s="71"/>
      <c r="O784" s="71"/>
      <c r="P784" s="71"/>
      <c r="Q784" s="71"/>
      <c r="R784" s="71"/>
      <c r="S784" s="71"/>
      <c r="T784" s="71">
        <f>T785</f>
        <v>21031300</v>
      </c>
      <c r="U784" s="69">
        <f>U785</f>
        <v>21031300</v>
      </c>
      <c r="V784" s="37">
        <f>V785</f>
        <v>21451900</v>
      </c>
      <c r="W784" s="22">
        <f>W785</f>
        <v>22721400</v>
      </c>
    </row>
    <row r="785" spans="1:23" ht="51" outlineLevel="5">
      <c r="A785" s="39" t="s">
        <v>405</v>
      </c>
      <c r="B785" s="35" t="s">
        <v>711</v>
      </c>
      <c r="C785" s="35" t="s">
        <v>598</v>
      </c>
      <c r="D785" s="35" t="s">
        <v>581</v>
      </c>
      <c r="E785" s="35" t="s">
        <v>83</v>
      </c>
      <c r="F785" s="35" t="s">
        <v>182</v>
      </c>
      <c r="G785" s="36"/>
      <c r="H785" s="36"/>
      <c r="I785" s="36"/>
      <c r="J785" s="18"/>
      <c r="K785" s="18"/>
      <c r="L785" s="58"/>
      <c r="M785" s="92"/>
      <c r="N785" s="71"/>
      <c r="O785" s="71"/>
      <c r="P785" s="71"/>
      <c r="Q785" s="71"/>
      <c r="R785" s="71"/>
      <c r="S785" s="71"/>
      <c r="T785" s="71">
        <f>T786</f>
        <v>21031300</v>
      </c>
      <c r="U785" s="69">
        <f>U787</f>
        <v>21031300</v>
      </c>
      <c r="V785" s="37">
        <f>V787</f>
        <v>21451900</v>
      </c>
      <c r="W785" s="22">
        <f>W787</f>
        <v>22721400</v>
      </c>
    </row>
    <row r="786" spans="1:23" ht="25.5" outlineLevel="5">
      <c r="A786" s="9" t="s">
        <v>37</v>
      </c>
      <c r="B786" s="35" t="s">
        <v>711</v>
      </c>
      <c r="C786" s="35" t="s">
        <v>598</v>
      </c>
      <c r="D786" s="35" t="s">
        <v>581</v>
      </c>
      <c r="E786" s="35" t="s">
        <v>83</v>
      </c>
      <c r="F786" s="35" t="s">
        <v>36</v>
      </c>
      <c r="G786" s="36"/>
      <c r="H786" s="36"/>
      <c r="I786" s="36"/>
      <c r="J786" s="18"/>
      <c r="K786" s="18"/>
      <c r="L786" s="58"/>
      <c r="M786" s="92"/>
      <c r="N786" s="71"/>
      <c r="O786" s="71"/>
      <c r="P786" s="71"/>
      <c r="Q786" s="71"/>
      <c r="R786" s="71"/>
      <c r="S786" s="71"/>
      <c r="T786" s="71">
        <f>T787</f>
        <v>21031300</v>
      </c>
      <c r="U786" s="69"/>
      <c r="V786" s="37"/>
      <c r="W786" s="22"/>
    </row>
    <row r="787" spans="1:23" ht="63.75" outlineLevel="6">
      <c r="A787" s="9" t="s">
        <v>606</v>
      </c>
      <c r="B787" s="35" t="s">
        <v>711</v>
      </c>
      <c r="C787" s="35" t="s">
        <v>598</v>
      </c>
      <c r="D787" s="35" t="s">
        <v>581</v>
      </c>
      <c r="E787" s="35" t="s">
        <v>83</v>
      </c>
      <c r="F787" s="35" t="s">
        <v>607</v>
      </c>
      <c r="G787" s="36">
        <v>21031300</v>
      </c>
      <c r="H787" s="36"/>
      <c r="I787" s="36"/>
      <c r="J787" s="18"/>
      <c r="K787" s="18"/>
      <c r="L787" s="58"/>
      <c r="M787" s="92"/>
      <c r="N787" s="71"/>
      <c r="O787" s="71"/>
      <c r="P787" s="71"/>
      <c r="Q787" s="71"/>
      <c r="R787" s="71"/>
      <c r="S787" s="71"/>
      <c r="T787" s="71">
        <f>J787+I787+H787+G787+K787+L787+M787+N787+O787+P787+Q787+R787+S787</f>
        <v>21031300</v>
      </c>
      <c r="U787" s="69">
        <v>21031300</v>
      </c>
      <c r="V787" s="37">
        <v>21451900</v>
      </c>
      <c r="W787" s="22">
        <v>22721400</v>
      </c>
    </row>
    <row r="788" spans="1:23" ht="63.75" outlineLevel="5">
      <c r="A788" s="9" t="s">
        <v>84</v>
      </c>
      <c r="B788" s="35" t="s">
        <v>711</v>
      </c>
      <c r="C788" s="35" t="s">
        <v>598</v>
      </c>
      <c r="D788" s="35" t="s">
        <v>581</v>
      </c>
      <c r="E788" s="35" t="s">
        <v>85</v>
      </c>
      <c r="F788" s="35"/>
      <c r="G788" s="36"/>
      <c r="H788" s="36"/>
      <c r="I788" s="36"/>
      <c r="J788" s="18"/>
      <c r="K788" s="18"/>
      <c r="L788" s="58"/>
      <c r="M788" s="92"/>
      <c r="N788" s="71"/>
      <c r="O788" s="71"/>
      <c r="P788" s="71"/>
      <c r="Q788" s="71"/>
      <c r="R788" s="71"/>
      <c r="S788" s="71"/>
      <c r="T788" s="71">
        <f>T789</f>
        <v>11382900</v>
      </c>
      <c r="U788" s="69">
        <f>U789</f>
        <v>11382900</v>
      </c>
      <c r="V788" s="37">
        <f>V789</f>
        <v>11610500</v>
      </c>
      <c r="W788" s="22">
        <f>W789</f>
        <v>12297600</v>
      </c>
    </row>
    <row r="789" spans="1:23" ht="51" outlineLevel="5">
      <c r="A789" s="39" t="s">
        <v>405</v>
      </c>
      <c r="B789" s="35" t="s">
        <v>711</v>
      </c>
      <c r="C789" s="35" t="s">
        <v>598</v>
      </c>
      <c r="D789" s="35" t="s">
        <v>581</v>
      </c>
      <c r="E789" s="35" t="s">
        <v>85</v>
      </c>
      <c r="F789" s="35" t="s">
        <v>182</v>
      </c>
      <c r="G789" s="36"/>
      <c r="H789" s="36"/>
      <c r="I789" s="36"/>
      <c r="J789" s="18"/>
      <c r="K789" s="18"/>
      <c r="L789" s="58"/>
      <c r="M789" s="92"/>
      <c r="N789" s="71"/>
      <c r="O789" s="71"/>
      <c r="P789" s="71"/>
      <c r="Q789" s="71"/>
      <c r="R789" s="71"/>
      <c r="S789" s="71"/>
      <c r="T789" s="71">
        <f>T790</f>
        <v>11382900</v>
      </c>
      <c r="U789" s="69">
        <f>U791</f>
        <v>11382900</v>
      </c>
      <c r="V789" s="37">
        <f>V791</f>
        <v>11610500</v>
      </c>
      <c r="W789" s="22">
        <f>W791</f>
        <v>12297600</v>
      </c>
    </row>
    <row r="790" spans="1:23" ht="25.5" outlineLevel="5">
      <c r="A790" s="9" t="s">
        <v>37</v>
      </c>
      <c r="B790" s="35" t="s">
        <v>711</v>
      </c>
      <c r="C790" s="35" t="s">
        <v>598</v>
      </c>
      <c r="D790" s="35" t="s">
        <v>581</v>
      </c>
      <c r="E790" s="35" t="s">
        <v>85</v>
      </c>
      <c r="F790" s="35" t="s">
        <v>36</v>
      </c>
      <c r="G790" s="36"/>
      <c r="H790" s="36"/>
      <c r="I790" s="36"/>
      <c r="J790" s="18"/>
      <c r="K790" s="18"/>
      <c r="L790" s="58"/>
      <c r="M790" s="92"/>
      <c r="N790" s="71"/>
      <c r="O790" s="71"/>
      <c r="P790" s="71"/>
      <c r="Q790" s="71"/>
      <c r="R790" s="71"/>
      <c r="S790" s="71"/>
      <c r="T790" s="71">
        <f>T791</f>
        <v>11382900</v>
      </c>
      <c r="U790" s="69"/>
      <c r="V790" s="37"/>
      <c r="W790" s="22"/>
    </row>
    <row r="791" spans="1:23" ht="63.75" outlineLevel="6">
      <c r="A791" s="9" t="s">
        <v>606</v>
      </c>
      <c r="B791" s="35" t="s">
        <v>711</v>
      </c>
      <c r="C791" s="35" t="s">
        <v>598</v>
      </c>
      <c r="D791" s="35" t="s">
        <v>581</v>
      </c>
      <c r="E791" s="35" t="s">
        <v>85</v>
      </c>
      <c r="F791" s="35" t="s">
        <v>607</v>
      </c>
      <c r="G791" s="36">
        <v>11382900</v>
      </c>
      <c r="H791" s="36"/>
      <c r="I791" s="36"/>
      <c r="J791" s="18"/>
      <c r="K791" s="18"/>
      <c r="L791" s="58"/>
      <c r="M791" s="92"/>
      <c r="N791" s="71"/>
      <c r="O791" s="71"/>
      <c r="P791" s="71"/>
      <c r="Q791" s="71"/>
      <c r="R791" s="71"/>
      <c r="S791" s="71"/>
      <c r="T791" s="71">
        <f>J791+I791+H791+G791+K791+L791+M791+N791+O791+P791+Q791+R791+S791</f>
        <v>11382900</v>
      </c>
      <c r="U791" s="69">
        <v>11382900</v>
      </c>
      <c r="V791" s="37">
        <v>11610500</v>
      </c>
      <c r="W791" s="22">
        <v>12297600</v>
      </c>
    </row>
    <row r="792" spans="1:23" ht="63.75" outlineLevel="5">
      <c r="A792" s="9" t="s">
        <v>86</v>
      </c>
      <c r="B792" s="35" t="s">
        <v>711</v>
      </c>
      <c r="C792" s="35" t="s">
        <v>598</v>
      </c>
      <c r="D792" s="35" t="s">
        <v>581</v>
      </c>
      <c r="E792" s="35" t="s">
        <v>87</v>
      </c>
      <c r="F792" s="35"/>
      <c r="G792" s="36"/>
      <c r="H792" s="36"/>
      <c r="I792" s="36"/>
      <c r="J792" s="18"/>
      <c r="K792" s="18"/>
      <c r="L792" s="58"/>
      <c r="M792" s="92"/>
      <c r="N792" s="71"/>
      <c r="O792" s="71"/>
      <c r="P792" s="71"/>
      <c r="Q792" s="71"/>
      <c r="R792" s="71"/>
      <c r="S792" s="71">
        <f>S793</f>
        <v>100000</v>
      </c>
      <c r="T792" s="71">
        <f>T793</f>
        <v>5814500</v>
      </c>
      <c r="U792" s="69">
        <f>U793</f>
        <v>5714500</v>
      </c>
      <c r="V792" s="37">
        <f>V793</f>
        <v>5828700</v>
      </c>
      <c r="W792" s="22">
        <f>W793</f>
        <v>6173600</v>
      </c>
    </row>
    <row r="793" spans="1:23" ht="51" outlineLevel="5">
      <c r="A793" s="39" t="s">
        <v>405</v>
      </c>
      <c r="B793" s="35" t="s">
        <v>711</v>
      </c>
      <c r="C793" s="35" t="s">
        <v>598</v>
      </c>
      <c r="D793" s="35" t="s">
        <v>581</v>
      </c>
      <c r="E793" s="35" t="s">
        <v>87</v>
      </c>
      <c r="F793" s="35" t="s">
        <v>182</v>
      </c>
      <c r="G793" s="36"/>
      <c r="H793" s="36"/>
      <c r="I793" s="36"/>
      <c r="J793" s="18"/>
      <c r="K793" s="18"/>
      <c r="L793" s="58"/>
      <c r="M793" s="92"/>
      <c r="N793" s="71"/>
      <c r="O793" s="71"/>
      <c r="P793" s="71"/>
      <c r="Q793" s="71"/>
      <c r="R793" s="71"/>
      <c r="S793" s="71">
        <f>S794</f>
        <v>100000</v>
      </c>
      <c r="T793" s="71">
        <f>T794</f>
        <v>5814500</v>
      </c>
      <c r="U793" s="69">
        <f>U795</f>
        <v>5714500</v>
      </c>
      <c r="V793" s="37">
        <f>V795</f>
        <v>5828700</v>
      </c>
      <c r="W793" s="22">
        <f>W795</f>
        <v>6173600</v>
      </c>
    </row>
    <row r="794" spans="1:23" ht="25.5" outlineLevel="5">
      <c r="A794" s="9" t="s">
        <v>37</v>
      </c>
      <c r="B794" s="35" t="s">
        <v>711</v>
      </c>
      <c r="C794" s="35" t="s">
        <v>598</v>
      </c>
      <c r="D794" s="35" t="s">
        <v>581</v>
      </c>
      <c r="E794" s="35" t="s">
        <v>87</v>
      </c>
      <c r="F794" s="35" t="s">
        <v>36</v>
      </c>
      <c r="G794" s="36"/>
      <c r="H794" s="36"/>
      <c r="I794" s="36"/>
      <c r="J794" s="18"/>
      <c r="K794" s="18"/>
      <c r="L794" s="58"/>
      <c r="M794" s="92"/>
      <c r="N794" s="71"/>
      <c r="O794" s="71"/>
      <c r="P794" s="71"/>
      <c r="Q794" s="71"/>
      <c r="R794" s="71"/>
      <c r="S794" s="71">
        <f>S795</f>
        <v>100000</v>
      </c>
      <c r="T794" s="71">
        <f>T795</f>
        <v>5814500</v>
      </c>
      <c r="U794" s="69"/>
      <c r="V794" s="37"/>
      <c r="W794" s="22"/>
    </row>
    <row r="795" spans="1:23" ht="63.75" outlineLevel="6">
      <c r="A795" s="9" t="s">
        <v>606</v>
      </c>
      <c r="B795" s="35" t="s">
        <v>711</v>
      </c>
      <c r="C795" s="35" t="s">
        <v>598</v>
      </c>
      <c r="D795" s="35" t="s">
        <v>581</v>
      </c>
      <c r="E795" s="35" t="s">
        <v>87</v>
      </c>
      <c r="F795" s="35" t="s">
        <v>607</v>
      </c>
      <c r="G795" s="36">
        <v>5714500</v>
      </c>
      <c r="H795" s="36"/>
      <c r="I795" s="36"/>
      <c r="J795" s="18"/>
      <c r="K795" s="18"/>
      <c r="L795" s="58"/>
      <c r="M795" s="92"/>
      <c r="N795" s="71"/>
      <c r="O795" s="71"/>
      <c r="P795" s="71"/>
      <c r="Q795" s="71"/>
      <c r="R795" s="71"/>
      <c r="S795" s="71">
        <v>100000</v>
      </c>
      <c r="T795" s="71">
        <f>J795+I795+H795+G795+K795+L795+M795+N795+O795+P795+Q795+R795+S795</f>
        <v>5814500</v>
      </c>
      <c r="U795" s="69">
        <v>5714500</v>
      </c>
      <c r="V795" s="37">
        <v>5828700</v>
      </c>
      <c r="W795" s="22">
        <v>6173600</v>
      </c>
    </row>
    <row r="796" spans="1:23" ht="63.75" outlineLevel="5">
      <c r="A796" s="9" t="s">
        <v>88</v>
      </c>
      <c r="B796" s="35" t="s">
        <v>711</v>
      </c>
      <c r="C796" s="35" t="s">
        <v>598</v>
      </c>
      <c r="D796" s="35" t="s">
        <v>581</v>
      </c>
      <c r="E796" s="35" t="s">
        <v>89</v>
      </c>
      <c r="F796" s="35"/>
      <c r="G796" s="36"/>
      <c r="H796" s="36"/>
      <c r="I796" s="36"/>
      <c r="J796" s="18"/>
      <c r="K796" s="18"/>
      <c r="L796" s="58"/>
      <c r="M796" s="92"/>
      <c r="N796" s="71"/>
      <c r="O796" s="71"/>
      <c r="P796" s="71"/>
      <c r="Q796" s="71"/>
      <c r="R796" s="71"/>
      <c r="S796" s="71"/>
      <c r="T796" s="71">
        <f>T797</f>
        <v>13015744.14</v>
      </c>
      <c r="U796" s="69">
        <f>U797</f>
        <v>13015744.14</v>
      </c>
      <c r="V796" s="37">
        <f>V797</f>
        <v>13305861.83</v>
      </c>
      <c r="W796" s="22">
        <f>W797</f>
        <v>14276114.89</v>
      </c>
    </row>
    <row r="797" spans="1:23" ht="51" outlineLevel="5">
      <c r="A797" s="39" t="s">
        <v>405</v>
      </c>
      <c r="B797" s="35" t="s">
        <v>711</v>
      </c>
      <c r="C797" s="35" t="s">
        <v>598</v>
      </c>
      <c r="D797" s="35" t="s">
        <v>581</v>
      </c>
      <c r="E797" s="35" t="s">
        <v>89</v>
      </c>
      <c r="F797" s="35" t="s">
        <v>182</v>
      </c>
      <c r="G797" s="36"/>
      <c r="H797" s="36"/>
      <c r="I797" s="36"/>
      <c r="J797" s="18"/>
      <c r="K797" s="18"/>
      <c r="L797" s="58"/>
      <c r="M797" s="92"/>
      <c r="N797" s="71"/>
      <c r="O797" s="71"/>
      <c r="P797" s="71"/>
      <c r="Q797" s="71"/>
      <c r="R797" s="71"/>
      <c r="S797" s="71"/>
      <c r="T797" s="71">
        <f>T798</f>
        <v>13015744.14</v>
      </c>
      <c r="U797" s="69">
        <f>U799</f>
        <v>13015744.14</v>
      </c>
      <c r="V797" s="37">
        <f>V799</f>
        <v>13305861.83</v>
      </c>
      <c r="W797" s="22">
        <f>W799</f>
        <v>14276114.89</v>
      </c>
    </row>
    <row r="798" spans="1:23" ht="25.5" outlineLevel="5">
      <c r="A798" s="9" t="s">
        <v>37</v>
      </c>
      <c r="B798" s="35" t="s">
        <v>711</v>
      </c>
      <c r="C798" s="35" t="s">
        <v>598</v>
      </c>
      <c r="D798" s="35" t="s">
        <v>581</v>
      </c>
      <c r="E798" s="35" t="s">
        <v>89</v>
      </c>
      <c r="F798" s="35" t="s">
        <v>36</v>
      </c>
      <c r="G798" s="36"/>
      <c r="H798" s="36"/>
      <c r="I798" s="36"/>
      <c r="J798" s="18"/>
      <c r="K798" s="18"/>
      <c r="L798" s="58"/>
      <c r="M798" s="92"/>
      <c r="N798" s="71"/>
      <c r="O798" s="71"/>
      <c r="P798" s="71"/>
      <c r="Q798" s="71"/>
      <c r="R798" s="71"/>
      <c r="S798" s="71"/>
      <c r="T798" s="71">
        <f>T799</f>
        <v>13015744.14</v>
      </c>
      <c r="U798" s="69"/>
      <c r="V798" s="37"/>
      <c r="W798" s="22"/>
    </row>
    <row r="799" spans="1:23" ht="63.75" outlineLevel="6">
      <c r="A799" s="9" t="s">
        <v>606</v>
      </c>
      <c r="B799" s="35" t="s">
        <v>711</v>
      </c>
      <c r="C799" s="35" t="s">
        <v>598</v>
      </c>
      <c r="D799" s="35" t="s">
        <v>581</v>
      </c>
      <c r="E799" s="35" t="s">
        <v>89</v>
      </c>
      <c r="F799" s="35" t="s">
        <v>607</v>
      </c>
      <c r="G799" s="36">
        <v>13015744.14</v>
      </c>
      <c r="H799" s="36"/>
      <c r="I799" s="36"/>
      <c r="J799" s="18"/>
      <c r="K799" s="18"/>
      <c r="L799" s="58"/>
      <c r="M799" s="92"/>
      <c r="N799" s="71"/>
      <c r="O799" s="71"/>
      <c r="P799" s="71"/>
      <c r="Q799" s="71"/>
      <c r="R799" s="71"/>
      <c r="S799" s="71"/>
      <c r="T799" s="71">
        <f>J799+I799+H799+G799+K799+L799+M799+N799+O799+P799+Q799+R799+S799</f>
        <v>13015744.14</v>
      </c>
      <c r="U799" s="69">
        <v>13015744.14</v>
      </c>
      <c r="V799" s="37">
        <v>13305861.83</v>
      </c>
      <c r="W799" s="22">
        <v>14276114.89</v>
      </c>
    </row>
    <row r="800" spans="1:23" ht="63.75" outlineLevel="5">
      <c r="A800" s="9" t="s">
        <v>90</v>
      </c>
      <c r="B800" s="35" t="s">
        <v>711</v>
      </c>
      <c r="C800" s="35" t="s">
        <v>598</v>
      </c>
      <c r="D800" s="35" t="s">
        <v>581</v>
      </c>
      <c r="E800" s="35" t="s">
        <v>91</v>
      </c>
      <c r="F800" s="35"/>
      <c r="G800" s="36"/>
      <c r="H800" s="36"/>
      <c r="I800" s="36"/>
      <c r="J800" s="18"/>
      <c r="K800" s="18"/>
      <c r="L800" s="58"/>
      <c r="M800" s="92"/>
      <c r="N800" s="71"/>
      <c r="O800" s="71"/>
      <c r="P800" s="71"/>
      <c r="Q800" s="71"/>
      <c r="R800" s="71"/>
      <c r="S800" s="71"/>
      <c r="T800" s="71">
        <f>T801</f>
        <v>13659500</v>
      </c>
      <c r="U800" s="69">
        <f>U801</f>
        <v>13659500</v>
      </c>
      <c r="V800" s="37">
        <f>V801</f>
        <v>13932600</v>
      </c>
      <c r="W800" s="22">
        <f>W801</f>
        <v>14575100</v>
      </c>
    </row>
    <row r="801" spans="1:23" ht="51" outlineLevel="5">
      <c r="A801" s="39" t="s">
        <v>405</v>
      </c>
      <c r="B801" s="35" t="s">
        <v>711</v>
      </c>
      <c r="C801" s="35" t="s">
        <v>598</v>
      </c>
      <c r="D801" s="35" t="s">
        <v>581</v>
      </c>
      <c r="E801" s="35" t="s">
        <v>91</v>
      </c>
      <c r="F801" s="35" t="s">
        <v>182</v>
      </c>
      <c r="G801" s="36"/>
      <c r="H801" s="36"/>
      <c r="I801" s="36"/>
      <c r="J801" s="18"/>
      <c r="K801" s="18"/>
      <c r="L801" s="58"/>
      <c r="M801" s="92"/>
      <c r="N801" s="71"/>
      <c r="O801" s="71"/>
      <c r="P801" s="71"/>
      <c r="Q801" s="71"/>
      <c r="R801" s="71"/>
      <c r="S801" s="71"/>
      <c r="T801" s="71">
        <f>T802</f>
        <v>13659500</v>
      </c>
      <c r="U801" s="69">
        <f>U803</f>
        <v>13659500</v>
      </c>
      <c r="V801" s="37">
        <f>V803</f>
        <v>13932600</v>
      </c>
      <c r="W801" s="22">
        <f>W803</f>
        <v>14575100</v>
      </c>
    </row>
    <row r="802" spans="1:23" ht="25.5" outlineLevel="5">
      <c r="A802" s="9" t="s">
        <v>37</v>
      </c>
      <c r="B802" s="35" t="s">
        <v>711</v>
      </c>
      <c r="C802" s="35" t="s">
        <v>598</v>
      </c>
      <c r="D802" s="35" t="s">
        <v>581</v>
      </c>
      <c r="E802" s="35" t="s">
        <v>91</v>
      </c>
      <c r="F802" s="35" t="s">
        <v>36</v>
      </c>
      <c r="G802" s="36"/>
      <c r="H802" s="36"/>
      <c r="I802" s="36"/>
      <c r="J802" s="18"/>
      <c r="K802" s="18"/>
      <c r="L802" s="58"/>
      <c r="M802" s="92"/>
      <c r="N802" s="71"/>
      <c r="O802" s="71"/>
      <c r="P802" s="71"/>
      <c r="Q802" s="71"/>
      <c r="R802" s="71"/>
      <c r="S802" s="71"/>
      <c r="T802" s="71">
        <f>T803</f>
        <v>13659500</v>
      </c>
      <c r="U802" s="69"/>
      <c r="V802" s="37"/>
      <c r="W802" s="22"/>
    </row>
    <row r="803" spans="1:23" ht="63.75" outlineLevel="6">
      <c r="A803" s="9" t="s">
        <v>606</v>
      </c>
      <c r="B803" s="35" t="s">
        <v>711</v>
      </c>
      <c r="C803" s="35" t="s">
        <v>598</v>
      </c>
      <c r="D803" s="35" t="s">
        <v>581</v>
      </c>
      <c r="E803" s="35" t="s">
        <v>91</v>
      </c>
      <c r="F803" s="35" t="s">
        <v>607</v>
      </c>
      <c r="G803" s="36">
        <v>13659500</v>
      </c>
      <c r="H803" s="36"/>
      <c r="I803" s="36"/>
      <c r="J803" s="18"/>
      <c r="K803" s="18"/>
      <c r="L803" s="58"/>
      <c r="M803" s="92"/>
      <c r="N803" s="71"/>
      <c r="O803" s="71"/>
      <c r="P803" s="71"/>
      <c r="Q803" s="71"/>
      <c r="R803" s="71"/>
      <c r="S803" s="71"/>
      <c r="T803" s="71">
        <f>J803+I803+H803+G803+K803+L803+M803+N803+O803+P803+Q803+R803+S803</f>
        <v>13659500</v>
      </c>
      <c r="U803" s="69">
        <v>13659500</v>
      </c>
      <c r="V803" s="37">
        <v>13932600</v>
      </c>
      <c r="W803" s="22">
        <v>14575100</v>
      </c>
    </row>
    <row r="804" spans="1:23" ht="63.75" outlineLevel="5">
      <c r="A804" s="9" t="s">
        <v>92</v>
      </c>
      <c r="B804" s="35" t="s">
        <v>711</v>
      </c>
      <c r="C804" s="35" t="s">
        <v>598</v>
      </c>
      <c r="D804" s="35" t="s">
        <v>581</v>
      </c>
      <c r="E804" s="35" t="s">
        <v>93</v>
      </c>
      <c r="F804" s="35"/>
      <c r="G804" s="36"/>
      <c r="H804" s="36"/>
      <c r="I804" s="36"/>
      <c r="J804" s="18"/>
      <c r="K804" s="18"/>
      <c r="L804" s="58"/>
      <c r="M804" s="92"/>
      <c r="N804" s="71"/>
      <c r="O804" s="71"/>
      <c r="P804" s="71"/>
      <c r="Q804" s="71"/>
      <c r="R804" s="71"/>
      <c r="S804" s="71"/>
      <c r="T804" s="71">
        <f>T805</f>
        <v>11709700</v>
      </c>
      <c r="U804" s="69">
        <f>U805</f>
        <v>11709700</v>
      </c>
      <c r="V804" s="37">
        <f>V805</f>
        <v>11943800</v>
      </c>
      <c r="W804" s="22">
        <f>W805</f>
        <v>12650600</v>
      </c>
    </row>
    <row r="805" spans="1:23" ht="51" outlineLevel="5">
      <c r="A805" s="39" t="s">
        <v>405</v>
      </c>
      <c r="B805" s="35" t="s">
        <v>711</v>
      </c>
      <c r="C805" s="35" t="s">
        <v>598</v>
      </c>
      <c r="D805" s="35" t="s">
        <v>581</v>
      </c>
      <c r="E805" s="35" t="s">
        <v>93</v>
      </c>
      <c r="F805" s="35" t="s">
        <v>182</v>
      </c>
      <c r="G805" s="36"/>
      <c r="H805" s="36"/>
      <c r="I805" s="36"/>
      <c r="J805" s="18"/>
      <c r="K805" s="18"/>
      <c r="L805" s="58"/>
      <c r="M805" s="92"/>
      <c r="N805" s="71"/>
      <c r="O805" s="71"/>
      <c r="P805" s="71"/>
      <c r="Q805" s="71"/>
      <c r="R805" s="71"/>
      <c r="S805" s="71"/>
      <c r="T805" s="71">
        <f>T806</f>
        <v>11709700</v>
      </c>
      <c r="U805" s="69">
        <f>U807</f>
        <v>11709700</v>
      </c>
      <c r="V805" s="37">
        <f>V807</f>
        <v>11943800</v>
      </c>
      <c r="W805" s="22">
        <f>W807</f>
        <v>12650600</v>
      </c>
    </row>
    <row r="806" spans="1:23" ht="25.5" outlineLevel="5">
      <c r="A806" s="9" t="s">
        <v>37</v>
      </c>
      <c r="B806" s="35" t="s">
        <v>711</v>
      </c>
      <c r="C806" s="35" t="s">
        <v>598</v>
      </c>
      <c r="D806" s="35" t="s">
        <v>581</v>
      </c>
      <c r="E806" s="35" t="s">
        <v>93</v>
      </c>
      <c r="F806" s="35" t="s">
        <v>36</v>
      </c>
      <c r="G806" s="36"/>
      <c r="H806" s="36"/>
      <c r="I806" s="36"/>
      <c r="J806" s="18"/>
      <c r="K806" s="18"/>
      <c r="L806" s="58"/>
      <c r="M806" s="92"/>
      <c r="N806" s="71"/>
      <c r="O806" s="71"/>
      <c r="P806" s="71"/>
      <c r="Q806" s="71"/>
      <c r="R806" s="71"/>
      <c r="S806" s="71"/>
      <c r="T806" s="71">
        <f>T807</f>
        <v>11709700</v>
      </c>
      <c r="U806" s="69"/>
      <c r="V806" s="37"/>
      <c r="W806" s="22"/>
    </row>
    <row r="807" spans="1:23" ht="63.75" outlineLevel="6">
      <c r="A807" s="9" t="s">
        <v>606</v>
      </c>
      <c r="B807" s="35" t="s">
        <v>711</v>
      </c>
      <c r="C807" s="35" t="s">
        <v>598</v>
      </c>
      <c r="D807" s="35" t="s">
        <v>581</v>
      </c>
      <c r="E807" s="35" t="s">
        <v>93</v>
      </c>
      <c r="F807" s="35" t="s">
        <v>607</v>
      </c>
      <c r="G807" s="36">
        <v>11709700</v>
      </c>
      <c r="H807" s="36"/>
      <c r="I807" s="36"/>
      <c r="J807" s="18"/>
      <c r="K807" s="18"/>
      <c r="L807" s="58"/>
      <c r="M807" s="92"/>
      <c r="N807" s="71"/>
      <c r="O807" s="71"/>
      <c r="P807" s="71"/>
      <c r="Q807" s="71"/>
      <c r="R807" s="71"/>
      <c r="S807" s="71"/>
      <c r="T807" s="71">
        <f>J807+I807+H807+G807+K807+L807+M807+N807+O807+P807+Q807+R807+S807</f>
        <v>11709700</v>
      </c>
      <c r="U807" s="69">
        <v>11709700</v>
      </c>
      <c r="V807" s="37">
        <v>11943800</v>
      </c>
      <c r="W807" s="22">
        <v>12650600</v>
      </c>
    </row>
    <row r="808" spans="1:23" ht="63.75" outlineLevel="5">
      <c r="A808" s="9" t="s">
        <v>94</v>
      </c>
      <c r="B808" s="35" t="s">
        <v>711</v>
      </c>
      <c r="C808" s="35" t="s">
        <v>598</v>
      </c>
      <c r="D808" s="35" t="s">
        <v>581</v>
      </c>
      <c r="E808" s="35" t="s">
        <v>95</v>
      </c>
      <c r="F808" s="35"/>
      <c r="G808" s="36"/>
      <c r="H808" s="36"/>
      <c r="I808" s="36"/>
      <c r="J808" s="18"/>
      <c r="K808" s="18"/>
      <c r="L808" s="58"/>
      <c r="M808" s="92"/>
      <c r="N808" s="71"/>
      <c r="O808" s="71"/>
      <c r="P808" s="71"/>
      <c r="Q808" s="71">
        <f>Q809</f>
        <v>52638</v>
      </c>
      <c r="R808" s="71"/>
      <c r="S808" s="71">
        <f>S809</f>
        <v>4683900.11</v>
      </c>
      <c r="T808" s="71">
        <f>T809</f>
        <v>27686238.11</v>
      </c>
      <c r="U808" s="69">
        <f>U809</f>
        <v>22949700</v>
      </c>
      <c r="V808" s="37">
        <f>V809</f>
        <v>23408600</v>
      </c>
      <c r="W808" s="22">
        <f>W809</f>
        <v>24793900</v>
      </c>
    </row>
    <row r="809" spans="1:23" ht="51" outlineLevel="5">
      <c r="A809" s="39" t="s">
        <v>405</v>
      </c>
      <c r="B809" s="35" t="s">
        <v>711</v>
      </c>
      <c r="C809" s="35" t="s">
        <v>598</v>
      </c>
      <c r="D809" s="35" t="s">
        <v>581</v>
      </c>
      <c r="E809" s="35" t="s">
        <v>95</v>
      </c>
      <c r="F809" s="35" t="s">
        <v>182</v>
      </c>
      <c r="G809" s="36"/>
      <c r="H809" s="36"/>
      <c r="I809" s="36"/>
      <c r="J809" s="18"/>
      <c r="K809" s="18"/>
      <c r="L809" s="58"/>
      <c r="M809" s="92"/>
      <c r="N809" s="71"/>
      <c r="O809" s="71"/>
      <c r="P809" s="71"/>
      <c r="Q809" s="71">
        <f>Q810</f>
        <v>52638</v>
      </c>
      <c r="R809" s="71"/>
      <c r="S809" s="71">
        <f>S810</f>
        <v>4683900.11</v>
      </c>
      <c r="T809" s="71">
        <f>T810</f>
        <v>27686238.11</v>
      </c>
      <c r="U809" s="69">
        <f>U811</f>
        <v>22949700</v>
      </c>
      <c r="V809" s="37">
        <f>V811</f>
        <v>23408600</v>
      </c>
      <c r="W809" s="22">
        <f>W811</f>
        <v>24793900</v>
      </c>
    </row>
    <row r="810" spans="1:23" ht="25.5" outlineLevel="5">
      <c r="A810" s="9" t="s">
        <v>37</v>
      </c>
      <c r="B810" s="35" t="s">
        <v>711</v>
      </c>
      <c r="C810" s="35" t="s">
        <v>598</v>
      </c>
      <c r="D810" s="35" t="s">
        <v>581</v>
      </c>
      <c r="E810" s="35" t="s">
        <v>95</v>
      </c>
      <c r="F810" s="35" t="s">
        <v>36</v>
      </c>
      <c r="G810" s="36"/>
      <c r="H810" s="36"/>
      <c r="I810" s="36"/>
      <c r="J810" s="18"/>
      <c r="K810" s="18"/>
      <c r="L810" s="58"/>
      <c r="M810" s="92"/>
      <c r="N810" s="71"/>
      <c r="O810" s="71"/>
      <c r="P810" s="71"/>
      <c r="Q810" s="71">
        <f>Q811</f>
        <v>52638</v>
      </c>
      <c r="R810" s="71"/>
      <c r="S810" s="71">
        <f>S811</f>
        <v>4683900.11</v>
      </c>
      <c r="T810" s="71">
        <f>T811</f>
        <v>27686238.11</v>
      </c>
      <c r="U810" s="69"/>
      <c r="V810" s="37"/>
      <c r="W810" s="22"/>
    </row>
    <row r="811" spans="1:23" ht="63.75" outlineLevel="6">
      <c r="A811" s="9" t="s">
        <v>606</v>
      </c>
      <c r="B811" s="35" t="s">
        <v>711</v>
      </c>
      <c r="C811" s="35" t="s">
        <v>598</v>
      </c>
      <c r="D811" s="35" t="s">
        <v>581</v>
      </c>
      <c r="E811" s="35" t="s">
        <v>95</v>
      </c>
      <c r="F811" s="35" t="s">
        <v>607</v>
      </c>
      <c r="G811" s="36">
        <v>22949700</v>
      </c>
      <c r="H811" s="36"/>
      <c r="I811" s="36"/>
      <c r="J811" s="18"/>
      <c r="K811" s="18"/>
      <c r="L811" s="58"/>
      <c r="M811" s="92"/>
      <c r="N811" s="71"/>
      <c r="O811" s="71"/>
      <c r="P811" s="71"/>
      <c r="Q811" s="71">
        <v>52638</v>
      </c>
      <c r="R811" s="71"/>
      <c r="S811" s="71">
        <v>4683900.11</v>
      </c>
      <c r="T811" s="71">
        <f>J811+I811+H811+G811+K811+L811+M811+N811+O811+P811+Q811+R811+S811</f>
        <v>27686238.11</v>
      </c>
      <c r="U811" s="69">
        <v>22949700</v>
      </c>
      <c r="V811" s="37">
        <v>23408600</v>
      </c>
      <c r="W811" s="22">
        <v>24793900</v>
      </c>
    </row>
    <row r="812" spans="1:23" ht="30" customHeight="1" outlineLevel="6">
      <c r="A812" s="9" t="s">
        <v>486</v>
      </c>
      <c r="B812" s="35" t="s">
        <v>711</v>
      </c>
      <c r="C812" s="35" t="s">
        <v>598</v>
      </c>
      <c r="D812" s="35" t="s">
        <v>581</v>
      </c>
      <c r="E812" s="35" t="s">
        <v>487</v>
      </c>
      <c r="F812" s="35"/>
      <c r="G812" s="36"/>
      <c r="H812" s="36"/>
      <c r="I812" s="36"/>
      <c r="J812" s="18"/>
      <c r="K812" s="18"/>
      <c r="L812" s="58"/>
      <c r="M812" s="92"/>
      <c r="N812" s="71">
        <f>N813</f>
        <v>21000</v>
      </c>
      <c r="O812" s="71"/>
      <c r="P812" s="71"/>
      <c r="Q812" s="71"/>
      <c r="R812" s="71"/>
      <c r="S812" s="71">
        <f aca="true" t="shared" si="153" ref="S812:T815">S813</f>
        <v>19000</v>
      </c>
      <c r="T812" s="71">
        <f t="shared" si="153"/>
        <v>40000</v>
      </c>
      <c r="U812" s="69"/>
      <c r="V812" s="37"/>
      <c r="W812" s="22"/>
    </row>
    <row r="813" spans="1:23" ht="76.5" customHeight="1" outlineLevel="6">
      <c r="A813" s="9" t="s">
        <v>542</v>
      </c>
      <c r="B813" s="35" t="s">
        <v>711</v>
      </c>
      <c r="C813" s="35" t="s">
        <v>598</v>
      </c>
      <c r="D813" s="35" t="s">
        <v>581</v>
      </c>
      <c r="E813" s="35" t="s">
        <v>543</v>
      </c>
      <c r="F813" s="35"/>
      <c r="G813" s="36"/>
      <c r="H813" s="36"/>
      <c r="I813" s="36"/>
      <c r="J813" s="18"/>
      <c r="K813" s="18"/>
      <c r="L813" s="58"/>
      <c r="M813" s="92"/>
      <c r="N813" s="71">
        <f>N814</f>
        <v>21000</v>
      </c>
      <c r="O813" s="71"/>
      <c r="P813" s="71"/>
      <c r="Q813" s="71"/>
      <c r="R813" s="71"/>
      <c r="S813" s="71">
        <f t="shared" si="153"/>
        <v>19000</v>
      </c>
      <c r="T813" s="71">
        <f t="shared" si="153"/>
        <v>40000</v>
      </c>
      <c r="U813" s="69"/>
      <c r="V813" s="37"/>
      <c r="W813" s="22"/>
    </row>
    <row r="814" spans="1:23" ht="59.25" customHeight="1" outlineLevel="6">
      <c r="A814" s="39" t="s">
        <v>405</v>
      </c>
      <c r="B814" s="35" t="s">
        <v>711</v>
      </c>
      <c r="C814" s="35" t="s">
        <v>598</v>
      </c>
      <c r="D814" s="35" t="s">
        <v>581</v>
      </c>
      <c r="E814" s="35" t="s">
        <v>543</v>
      </c>
      <c r="F814" s="35" t="s">
        <v>182</v>
      </c>
      <c r="G814" s="36"/>
      <c r="H814" s="36"/>
      <c r="I814" s="36"/>
      <c r="J814" s="18"/>
      <c r="K814" s="18"/>
      <c r="L814" s="58"/>
      <c r="M814" s="92"/>
      <c r="N814" s="71">
        <f>N816</f>
        <v>21000</v>
      </c>
      <c r="O814" s="71"/>
      <c r="P814" s="71"/>
      <c r="Q814" s="71"/>
      <c r="R814" s="71"/>
      <c r="S814" s="71">
        <f t="shared" si="153"/>
        <v>19000</v>
      </c>
      <c r="T814" s="71">
        <f t="shared" si="153"/>
        <v>40000</v>
      </c>
      <c r="U814" s="69"/>
      <c r="V814" s="37"/>
      <c r="W814" s="22"/>
    </row>
    <row r="815" spans="1:23" ht="30" customHeight="1" outlineLevel="6">
      <c r="A815" s="9" t="s">
        <v>37</v>
      </c>
      <c r="B815" s="35" t="s">
        <v>711</v>
      </c>
      <c r="C815" s="35" t="s">
        <v>598</v>
      </c>
      <c r="D815" s="35" t="s">
        <v>581</v>
      </c>
      <c r="E815" s="35" t="s">
        <v>543</v>
      </c>
      <c r="F815" s="35" t="s">
        <v>36</v>
      </c>
      <c r="G815" s="36"/>
      <c r="H815" s="36"/>
      <c r="I815" s="36"/>
      <c r="J815" s="18"/>
      <c r="K815" s="18"/>
      <c r="L815" s="58"/>
      <c r="M815" s="92"/>
      <c r="N815" s="71"/>
      <c r="O815" s="71"/>
      <c r="P815" s="71"/>
      <c r="Q815" s="71"/>
      <c r="R815" s="71"/>
      <c r="S815" s="71">
        <f t="shared" si="153"/>
        <v>19000</v>
      </c>
      <c r="T815" s="71">
        <f t="shared" si="153"/>
        <v>40000</v>
      </c>
      <c r="U815" s="69"/>
      <c r="V815" s="37"/>
      <c r="W815" s="22"/>
    </row>
    <row r="816" spans="1:23" ht="30" customHeight="1" outlineLevel="6">
      <c r="A816" s="9" t="s">
        <v>759</v>
      </c>
      <c r="B816" s="35" t="s">
        <v>711</v>
      </c>
      <c r="C816" s="35" t="s">
        <v>598</v>
      </c>
      <c r="D816" s="35" t="s">
        <v>581</v>
      </c>
      <c r="E816" s="35" t="s">
        <v>543</v>
      </c>
      <c r="F816" s="35" t="s">
        <v>623</v>
      </c>
      <c r="G816" s="36"/>
      <c r="H816" s="36"/>
      <c r="I816" s="36"/>
      <c r="J816" s="18"/>
      <c r="K816" s="18"/>
      <c r="L816" s="58"/>
      <c r="M816" s="92"/>
      <c r="N816" s="71">
        <v>21000</v>
      </c>
      <c r="O816" s="71"/>
      <c r="P816" s="71"/>
      <c r="Q816" s="71"/>
      <c r="R816" s="71"/>
      <c r="S816" s="71">
        <v>19000</v>
      </c>
      <c r="T816" s="71">
        <f>J816+I816+H816+G816+K816+L816+M816+N816+O816+P816+Q816+R816+S816</f>
        <v>40000</v>
      </c>
      <c r="U816" s="69"/>
      <c r="V816" s="37"/>
      <c r="W816" s="22"/>
    </row>
    <row r="817" spans="1:23" ht="30" customHeight="1" outlineLevel="6">
      <c r="A817" s="132" t="s">
        <v>778</v>
      </c>
      <c r="B817" s="35" t="s">
        <v>711</v>
      </c>
      <c r="C817" s="35" t="s">
        <v>598</v>
      </c>
      <c r="D817" s="35" t="s">
        <v>581</v>
      </c>
      <c r="E817" s="35" t="s">
        <v>779</v>
      </c>
      <c r="F817" s="35"/>
      <c r="G817" s="36"/>
      <c r="H817" s="36"/>
      <c r="I817" s="36"/>
      <c r="J817" s="18"/>
      <c r="K817" s="18"/>
      <c r="L817" s="58"/>
      <c r="M817" s="92"/>
      <c r="N817" s="71"/>
      <c r="O817" s="71"/>
      <c r="P817" s="71"/>
      <c r="Q817" s="71"/>
      <c r="R817" s="71"/>
      <c r="S817" s="71">
        <f aca="true" t="shared" si="154" ref="S817:T819">S818</f>
        <v>706900</v>
      </c>
      <c r="T817" s="71">
        <f t="shared" si="154"/>
        <v>706900</v>
      </c>
      <c r="U817" s="69"/>
      <c r="V817" s="37"/>
      <c r="W817" s="22"/>
    </row>
    <row r="818" spans="1:23" ht="30" customHeight="1" outlineLevel="6">
      <c r="A818" s="39" t="s">
        <v>405</v>
      </c>
      <c r="B818" s="35" t="s">
        <v>711</v>
      </c>
      <c r="C818" s="35" t="s">
        <v>598</v>
      </c>
      <c r="D818" s="35" t="s">
        <v>581</v>
      </c>
      <c r="E818" s="35" t="s">
        <v>779</v>
      </c>
      <c r="F818" s="35" t="s">
        <v>182</v>
      </c>
      <c r="G818" s="36"/>
      <c r="H818" s="36"/>
      <c r="I818" s="36"/>
      <c r="J818" s="18"/>
      <c r="K818" s="18"/>
      <c r="L818" s="58"/>
      <c r="M818" s="92"/>
      <c r="N818" s="71"/>
      <c r="O818" s="71"/>
      <c r="P818" s="71"/>
      <c r="Q818" s="71"/>
      <c r="R818" s="71"/>
      <c r="S818" s="71">
        <f t="shared" si="154"/>
        <v>706900</v>
      </c>
      <c r="T818" s="71">
        <f t="shared" si="154"/>
        <v>706900</v>
      </c>
      <c r="U818" s="69"/>
      <c r="V818" s="37"/>
      <c r="W818" s="22"/>
    </row>
    <row r="819" spans="1:23" ht="30" customHeight="1" outlineLevel="6">
      <c r="A819" s="9" t="s">
        <v>37</v>
      </c>
      <c r="B819" s="35" t="s">
        <v>711</v>
      </c>
      <c r="C819" s="35" t="s">
        <v>598</v>
      </c>
      <c r="D819" s="35" t="s">
        <v>581</v>
      </c>
      <c r="E819" s="35" t="s">
        <v>779</v>
      </c>
      <c r="F819" s="35" t="s">
        <v>36</v>
      </c>
      <c r="G819" s="36"/>
      <c r="H819" s="36"/>
      <c r="I819" s="36"/>
      <c r="J819" s="18"/>
      <c r="K819" s="18"/>
      <c r="L819" s="58"/>
      <c r="M819" s="92"/>
      <c r="N819" s="71"/>
      <c r="O819" s="71"/>
      <c r="P819" s="71"/>
      <c r="Q819" s="71"/>
      <c r="R819" s="71"/>
      <c r="S819" s="71">
        <f t="shared" si="154"/>
        <v>706900</v>
      </c>
      <c r="T819" s="71">
        <f t="shared" si="154"/>
        <v>706900</v>
      </c>
      <c r="U819" s="69"/>
      <c r="V819" s="37"/>
      <c r="W819" s="22"/>
    </row>
    <row r="820" spans="1:23" ht="30" customHeight="1" outlineLevel="6">
      <c r="A820" s="9" t="s">
        <v>759</v>
      </c>
      <c r="B820" s="35" t="s">
        <v>711</v>
      </c>
      <c r="C820" s="35" t="s">
        <v>598</v>
      </c>
      <c r="D820" s="35" t="s">
        <v>581</v>
      </c>
      <c r="E820" s="35" t="s">
        <v>779</v>
      </c>
      <c r="F820" s="35" t="s">
        <v>623</v>
      </c>
      <c r="G820" s="36"/>
      <c r="H820" s="36"/>
      <c r="I820" s="36"/>
      <c r="J820" s="18"/>
      <c r="K820" s="18"/>
      <c r="L820" s="58"/>
      <c r="M820" s="92"/>
      <c r="N820" s="71"/>
      <c r="O820" s="71"/>
      <c r="P820" s="71"/>
      <c r="Q820" s="71"/>
      <c r="R820" s="71"/>
      <c r="S820" s="71">
        <v>706900</v>
      </c>
      <c r="T820" s="71">
        <f>J820+I820+H820+G820+K820+L820+M820+N820+O820+P820+Q820+R820+S820</f>
        <v>706900</v>
      </c>
      <c r="U820" s="69"/>
      <c r="V820" s="37"/>
      <c r="W820" s="22"/>
    </row>
    <row r="821" spans="1:23" ht="38.25" outlineLevel="2">
      <c r="A821" s="9" t="s">
        <v>96</v>
      </c>
      <c r="B821" s="35" t="s">
        <v>711</v>
      </c>
      <c r="C821" s="35" t="s">
        <v>598</v>
      </c>
      <c r="D821" s="35" t="s">
        <v>545</v>
      </c>
      <c r="E821" s="35"/>
      <c r="F821" s="35"/>
      <c r="G821" s="36"/>
      <c r="H821" s="36"/>
      <c r="I821" s="36"/>
      <c r="J821" s="18"/>
      <c r="K821" s="18"/>
      <c r="L821" s="58"/>
      <c r="M821" s="92"/>
      <c r="N821" s="71"/>
      <c r="O821" s="71"/>
      <c r="P821" s="71"/>
      <c r="Q821" s="71">
        <f aca="true" t="shared" si="155" ref="Q821:W822">Q822</f>
        <v>-4500</v>
      </c>
      <c r="R821" s="71">
        <f t="shared" si="155"/>
        <v>-104000</v>
      </c>
      <c r="S821" s="71">
        <f t="shared" si="155"/>
        <v>-56200</v>
      </c>
      <c r="T821" s="71">
        <f t="shared" si="155"/>
        <v>32300</v>
      </c>
      <c r="U821" s="69">
        <f t="shared" si="155"/>
        <v>197000</v>
      </c>
      <c r="V821" s="37">
        <f t="shared" si="155"/>
        <v>197000</v>
      </c>
      <c r="W821" s="22">
        <f t="shared" si="155"/>
        <v>197000</v>
      </c>
    </row>
    <row r="822" spans="1:23" ht="25.5" outlineLevel="3">
      <c r="A822" s="9" t="s">
        <v>97</v>
      </c>
      <c r="B822" s="35" t="s">
        <v>711</v>
      </c>
      <c r="C822" s="35" t="s">
        <v>598</v>
      </c>
      <c r="D822" s="35" t="s">
        <v>545</v>
      </c>
      <c r="E822" s="35" t="s">
        <v>98</v>
      </c>
      <c r="F822" s="35"/>
      <c r="G822" s="36"/>
      <c r="H822" s="36"/>
      <c r="I822" s="36"/>
      <c r="J822" s="18"/>
      <c r="K822" s="18"/>
      <c r="L822" s="58"/>
      <c r="M822" s="92"/>
      <c r="N822" s="71"/>
      <c r="O822" s="71"/>
      <c r="P822" s="71"/>
      <c r="Q822" s="71">
        <f t="shared" si="155"/>
        <v>-4500</v>
      </c>
      <c r="R822" s="71">
        <f t="shared" si="155"/>
        <v>-104000</v>
      </c>
      <c r="S822" s="71">
        <f t="shared" si="155"/>
        <v>-56200</v>
      </c>
      <c r="T822" s="71">
        <f t="shared" si="155"/>
        <v>32300</v>
      </c>
      <c r="U822" s="69">
        <f t="shared" si="155"/>
        <v>197000</v>
      </c>
      <c r="V822" s="37">
        <f t="shared" si="155"/>
        <v>197000</v>
      </c>
      <c r="W822" s="22">
        <f t="shared" si="155"/>
        <v>197000</v>
      </c>
    </row>
    <row r="823" spans="1:23" ht="25.5" outlineLevel="4">
      <c r="A823" s="9" t="s">
        <v>186</v>
      </c>
      <c r="B823" s="35" t="s">
        <v>711</v>
      </c>
      <c r="C823" s="35" t="s">
        <v>598</v>
      </c>
      <c r="D823" s="35" t="s">
        <v>545</v>
      </c>
      <c r="E823" s="35" t="s">
        <v>99</v>
      </c>
      <c r="F823" s="35"/>
      <c r="G823" s="36"/>
      <c r="H823" s="36"/>
      <c r="I823" s="36"/>
      <c r="J823" s="18"/>
      <c r="K823" s="18"/>
      <c r="L823" s="58"/>
      <c r="M823" s="92"/>
      <c r="N823" s="71"/>
      <c r="O823" s="71"/>
      <c r="P823" s="71"/>
      <c r="Q823" s="71">
        <f aca="true" t="shared" si="156" ref="Q823:W823">Q824+Q828+Q832+Q836+Q840+Q844+Q848+Q852+Q856+Q860+Q864+Q868</f>
        <v>-4500</v>
      </c>
      <c r="R823" s="71">
        <f t="shared" si="156"/>
        <v>-104000</v>
      </c>
      <c r="S823" s="71">
        <f>S824+S828+S832+S836+S840+S844+S848+S852+S856+S860+S864+S868</f>
        <v>-56200</v>
      </c>
      <c r="T823" s="71">
        <f t="shared" si="156"/>
        <v>32300</v>
      </c>
      <c r="U823" s="69">
        <f t="shared" si="156"/>
        <v>197000</v>
      </c>
      <c r="V823" s="37">
        <f t="shared" si="156"/>
        <v>197000</v>
      </c>
      <c r="W823" s="22">
        <f t="shared" si="156"/>
        <v>197000</v>
      </c>
    </row>
    <row r="824" spans="1:23" ht="51" outlineLevel="4">
      <c r="A824" s="9" t="s">
        <v>187</v>
      </c>
      <c r="B824" s="35" t="s">
        <v>711</v>
      </c>
      <c r="C824" s="35" t="s">
        <v>598</v>
      </c>
      <c r="D824" s="35" t="s">
        <v>545</v>
      </c>
      <c r="E824" s="35" t="s">
        <v>99</v>
      </c>
      <c r="F824" s="35"/>
      <c r="G824" s="36"/>
      <c r="H824" s="36"/>
      <c r="I824" s="36"/>
      <c r="J824" s="18"/>
      <c r="K824" s="18"/>
      <c r="L824" s="58"/>
      <c r="M824" s="92"/>
      <c r="N824" s="71"/>
      <c r="O824" s="71"/>
      <c r="P824" s="71"/>
      <c r="Q824" s="71">
        <f aca="true" t="shared" si="157" ref="Q824:W824">Q825</f>
        <v>-4500</v>
      </c>
      <c r="R824" s="71">
        <f t="shared" si="157"/>
        <v>0</v>
      </c>
      <c r="S824" s="71">
        <f t="shared" si="157"/>
        <v>-14400</v>
      </c>
      <c r="T824" s="134">
        <f t="shared" si="157"/>
        <v>0</v>
      </c>
      <c r="U824" s="69">
        <f t="shared" si="157"/>
        <v>18900</v>
      </c>
      <c r="V824" s="37">
        <f t="shared" si="157"/>
        <v>18900</v>
      </c>
      <c r="W824" s="22">
        <f t="shared" si="157"/>
        <v>18900</v>
      </c>
    </row>
    <row r="825" spans="1:23" ht="51" outlineLevel="4">
      <c r="A825" s="39" t="s">
        <v>405</v>
      </c>
      <c r="B825" s="35" t="s">
        <v>711</v>
      </c>
      <c r="C825" s="35" t="s">
        <v>598</v>
      </c>
      <c r="D825" s="35" t="s">
        <v>545</v>
      </c>
      <c r="E825" s="35" t="s">
        <v>99</v>
      </c>
      <c r="F825" s="35" t="s">
        <v>182</v>
      </c>
      <c r="G825" s="36"/>
      <c r="H825" s="36"/>
      <c r="I825" s="36"/>
      <c r="J825" s="18"/>
      <c r="K825" s="18"/>
      <c r="L825" s="58"/>
      <c r="M825" s="92"/>
      <c r="N825" s="71"/>
      <c r="O825" s="71"/>
      <c r="P825" s="71"/>
      <c r="Q825" s="71">
        <f>Q826</f>
        <v>-4500</v>
      </c>
      <c r="R825" s="71"/>
      <c r="S825" s="71">
        <f>S826</f>
        <v>-14400</v>
      </c>
      <c r="T825" s="134">
        <f>T826</f>
        <v>0</v>
      </c>
      <c r="U825" s="69">
        <f>U827</f>
        <v>18900</v>
      </c>
      <c r="V825" s="37">
        <f>V827</f>
        <v>18900</v>
      </c>
      <c r="W825" s="22">
        <f>W827</f>
        <v>18900</v>
      </c>
    </row>
    <row r="826" spans="1:23" ht="25.5" outlineLevel="4">
      <c r="A826" s="9" t="s">
        <v>37</v>
      </c>
      <c r="B826" s="35" t="s">
        <v>711</v>
      </c>
      <c r="C826" s="35" t="s">
        <v>598</v>
      </c>
      <c r="D826" s="35" t="s">
        <v>545</v>
      </c>
      <c r="E826" s="35" t="s">
        <v>99</v>
      </c>
      <c r="F826" s="35" t="s">
        <v>36</v>
      </c>
      <c r="G826" s="36"/>
      <c r="H826" s="36"/>
      <c r="I826" s="36"/>
      <c r="J826" s="18"/>
      <c r="K826" s="18"/>
      <c r="L826" s="58"/>
      <c r="M826" s="92"/>
      <c r="N826" s="71"/>
      <c r="O826" s="71"/>
      <c r="P826" s="71"/>
      <c r="Q826" s="71">
        <f>Q827</f>
        <v>-4500</v>
      </c>
      <c r="R826" s="71"/>
      <c r="S826" s="71">
        <f>S827</f>
        <v>-14400</v>
      </c>
      <c r="T826" s="134">
        <f>T827</f>
        <v>0</v>
      </c>
      <c r="U826" s="69"/>
      <c r="V826" s="37"/>
      <c r="W826" s="22"/>
    </row>
    <row r="827" spans="1:23" ht="63.75" outlineLevel="6">
      <c r="A827" s="9" t="s">
        <v>606</v>
      </c>
      <c r="B827" s="35" t="s">
        <v>711</v>
      </c>
      <c r="C827" s="35" t="s">
        <v>598</v>
      </c>
      <c r="D827" s="35" t="s">
        <v>545</v>
      </c>
      <c r="E827" s="35" t="s">
        <v>99</v>
      </c>
      <c r="F827" s="35" t="s">
        <v>607</v>
      </c>
      <c r="G827" s="36">
        <v>18900</v>
      </c>
      <c r="H827" s="36"/>
      <c r="I827" s="36"/>
      <c r="J827" s="18"/>
      <c r="K827" s="18"/>
      <c r="L827" s="58"/>
      <c r="M827" s="92"/>
      <c r="N827" s="71"/>
      <c r="O827" s="71"/>
      <c r="P827" s="71"/>
      <c r="Q827" s="71">
        <v>-4500</v>
      </c>
      <c r="R827" s="71"/>
      <c r="S827" s="71">
        <v>-14400</v>
      </c>
      <c r="T827" s="134">
        <f>J827+I827+H827+G827+K827+L827+M827+N827+O827+P827+Q827+R827+S827</f>
        <v>0</v>
      </c>
      <c r="U827" s="69">
        <v>18900</v>
      </c>
      <c r="V827" s="37">
        <v>18900</v>
      </c>
      <c r="W827" s="22">
        <v>18900</v>
      </c>
    </row>
    <row r="828" spans="1:23" ht="38.25" hidden="1" outlineLevel="5">
      <c r="A828" s="9" t="s">
        <v>100</v>
      </c>
      <c r="B828" s="35" t="s">
        <v>711</v>
      </c>
      <c r="C828" s="35" t="s">
        <v>598</v>
      </c>
      <c r="D828" s="35" t="s">
        <v>545</v>
      </c>
      <c r="E828" s="35" t="s">
        <v>101</v>
      </c>
      <c r="F828" s="35"/>
      <c r="G828" s="36"/>
      <c r="H828" s="36"/>
      <c r="I828" s="36"/>
      <c r="J828" s="18"/>
      <c r="K828" s="18"/>
      <c r="L828" s="58"/>
      <c r="M828" s="92"/>
      <c r="N828" s="71"/>
      <c r="O828" s="71"/>
      <c r="P828" s="71"/>
      <c r="Q828" s="71"/>
      <c r="R828" s="71">
        <f>R829</f>
        <v>-28500</v>
      </c>
      <c r="S828" s="71"/>
      <c r="T828" s="134">
        <f>T829</f>
        <v>0</v>
      </c>
      <c r="U828" s="69">
        <f>U829</f>
        <v>28500</v>
      </c>
      <c r="V828" s="37">
        <v>28500</v>
      </c>
      <c r="W828" s="22">
        <v>28500</v>
      </c>
    </row>
    <row r="829" spans="1:23" ht="51" hidden="1" outlineLevel="5">
      <c r="A829" s="39" t="s">
        <v>405</v>
      </c>
      <c r="B829" s="35" t="s">
        <v>711</v>
      </c>
      <c r="C829" s="35" t="s">
        <v>598</v>
      </c>
      <c r="D829" s="35" t="s">
        <v>545</v>
      </c>
      <c r="E829" s="35" t="s">
        <v>101</v>
      </c>
      <c r="F829" s="35" t="s">
        <v>182</v>
      </c>
      <c r="G829" s="36"/>
      <c r="H829" s="36"/>
      <c r="I829" s="36"/>
      <c r="J829" s="18"/>
      <c r="K829" s="18"/>
      <c r="L829" s="58"/>
      <c r="M829" s="92"/>
      <c r="N829" s="71"/>
      <c r="O829" s="71"/>
      <c r="P829" s="71"/>
      <c r="Q829" s="71"/>
      <c r="R829" s="71">
        <f>R830</f>
        <v>-28500</v>
      </c>
      <c r="S829" s="71"/>
      <c r="T829" s="134">
        <f>T830</f>
        <v>0</v>
      </c>
      <c r="U829" s="69">
        <f>U831</f>
        <v>28500</v>
      </c>
      <c r="V829" s="37">
        <f>V831</f>
        <v>28500</v>
      </c>
      <c r="W829" s="22">
        <f>W831</f>
        <v>28500</v>
      </c>
    </row>
    <row r="830" spans="1:23" ht="25.5" hidden="1" outlineLevel="5">
      <c r="A830" s="9" t="s">
        <v>37</v>
      </c>
      <c r="B830" s="35" t="s">
        <v>711</v>
      </c>
      <c r="C830" s="35" t="s">
        <v>598</v>
      </c>
      <c r="D830" s="35" t="s">
        <v>545</v>
      </c>
      <c r="E830" s="35" t="s">
        <v>101</v>
      </c>
      <c r="F830" s="35" t="s">
        <v>36</v>
      </c>
      <c r="G830" s="36"/>
      <c r="H830" s="36"/>
      <c r="I830" s="36"/>
      <c r="J830" s="18"/>
      <c r="K830" s="18"/>
      <c r="L830" s="58"/>
      <c r="M830" s="92"/>
      <c r="N830" s="71"/>
      <c r="O830" s="71"/>
      <c r="P830" s="71"/>
      <c r="Q830" s="71"/>
      <c r="R830" s="71">
        <f>R831</f>
        <v>-28500</v>
      </c>
      <c r="S830" s="71"/>
      <c r="T830" s="134">
        <f>T831</f>
        <v>0</v>
      </c>
      <c r="U830" s="69"/>
      <c r="V830" s="37"/>
      <c r="W830" s="22"/>
    </row>
    <row r="831" spans="1:23" ht="63.75" hidden="1" outlineLevel="6">
      <c r="A831" s="9" t="s">
        <v>606</v>
      </c>
      <c r="B831" s="35" t="s">
        <v>711</v>
      </c>
      <c r="C831" s="35" t="s">
        <v>598</v>
      </c>
      <c r="D831" s="35" t="s">
        <v>545</v>
      </c>
      <c r="E831" s="35" t="s">
        <v>101</v>
      </c>
      <c r="F831" s="35" t="s">
        <v>607</v>
      </c>
      <c r="G831" s="36">
        <v>28500</v>
      </c>
      <c r="H831" s="36"/>
      <c r="I831" s="36"/>
      <c r="J831" s="18"/>
      <c r="K831" s="18"/>
      <c r="L831" s="58"/>
      <c r="M831" s="92"/>
      <c r="N831" s="71"/>
      <c r="O831" s="71"/>
      <c r="P831" s="71"/>
      <c r="Q831" s="71"/>
      <c r="R831" s="71">
        <v>-28500</v>
      </c>
      <c r="S831" s="71"/>
      <c r="T831" s="134">
        <f>J831+I831+H831+G831+K831+L831+M831+N831+O831+P831+Q831+R831+S831</f>
        <v>0</v>
      </c>
      <c r="U831" s="69">
        <v>28500</v>
      </c>
      <c r="V831" s="37">
        <v>28500</v>
      </c>
      <c r="W831" s="22">
        <v>28500</v>
      </c>
    </row>
    <row r="832" spans="1:23" ht="38.25" outlineLevel="5" collapsed="1">
      <c r="A832" s="9" t="s">
        <v>102</v>
      </c>
      <c r="B832" s="35" t="s">
        <v>711</v>
      </c>
      <c r="C832" s="35" t="s">
        <v>598</v>
      </c>
      <c r="D832" s="35" t="s">
        <v>545</v>
      </c>
      <c r="E832" s="35" t="s">
        <v>103</v>
      </c>
      <c r="F832" s="35"/>
      <c r="G832" s="36"/>
      <c r="H832" s="36"/>
      <c r="I832" s="36"/>
      <c r="J832" s="18"/>
      <c r="K832" s="18"/>
      <c r="L832" s="58"/>
      <c r="M832" s="92"/>
      <c r="N832" s="71"/>
      <c r="O832" s="71"/>
      <c r="P832" s="71"/>
      <c r="Q832" s="71"/>
      <c r="R832" s="71"/>
      <c r="S832" s="71">
        <f>S833</f>
        <v>-18000</v>
      </c>
      <c r="T832" s="134">
        <f>T833</f>
        <v>0</v>
      </c>
      <c r="U832" s="69">
        <f>U833</f>
        <v>18000</v>
      </c>
      <c r="V832" s="37">
        <f>V833</f>
        <v>18000</v>
      </c>
      <c r="W832" s="22">
        <f>W833</f>
        <v>18000</v>
      </c>
    </row>
    <row r="833" spans="1:23" ht="51" outlineLevel="5">
      <c r="A833" s="39" t="s">
        <v>405</v>
      </c>
      <c r="B833" s="35" t="s">
        <v>711</v>
      </c>
      <c r="C833" s="35" t="s">
        <v>598</v>
      </c>
      <c r="D833" s="35" t="s">
        <v>545</v>
      </c>
      <c r="E833" s="35" t="s">
        <v>103</v>
      </c>
      <c r="F833" s="35" t="s">
        <v>182</v>
      </c>
      <c r="G833" s="36"/>
      <c r="H833" s="36"/>
      <c r="I833" s="36"/>
      <c r="J833" s="18"/>
      <c r="K833" s="18"/>
      <c r="L833" s="58"/>
      <c r="M833" s="92"/>
      <c r="N833" s="71"/>
      <c r="O833" s="71"/>
      <c r="P833" s="71"/>
      <c r="Q833" s="71"/>
      <c r="R833" s="71"/>
      <c r="S833" s="71">
        <f>S834</f>
        <v>-18000</v>
      </c>
      <c r="T833" s="134">
        <f>T834</f>
        <v>0</v>
      </c>
      <c r="U833" s="69">
        <f>U835</f>
        <v>18000</v>
      </c>
      <c r="V833" s="37">
        <f>V835</f>
        <v>18000</v>
      </c>
      <c r="W833" s="22">
        <f>W835</f>
        <v>18000</v>
      </c>
    </row>
    <row r="834" spans="1:23" ht="25.5" outlineLevel="5">
      <c r="A834" s="9" t="s">
        <v>37</v>
      </c>
      <c r="B834" s="35" t="s">
        <v>711</v>
      </c>
      <c r="C834" s="35" t="s">
        <v>598</v>
      </c>
      <c r="D834" s="35" t="s">
        <v>545</v>
      </c>
      <c r="E834" s="35" t="s">
        <v>103</v>
      </c>
      <c r="F834" s="35" t="s">
        <v>36</v>
      </c>
      <c r="G834" s="36"/>
      <c r="H834" s="36"/>
      <c r="I834" s="36"/>
      <c r="J834" s="18"/>
      <c r="K834" s="18"/>
      <c r="L834" s="58"/>
      <c r="M834" s="92"/>
      <c r="N834" s="71"/>
      <c r="O834" s="71"/>
      <c r="P834" s="71"/>
      <c r="Q834" s="71"/>
      <c r="R834" s="71"/>
      <c r="S834" s="71">
        <f>S835</f>
        <v>-18000</v>
      </c>
      <c r="T834" s="134">
        <f>T835</f>
        <v>0</v>
      </c>
      <c r="U834" s="69"/>
      <c r="V834" s="37"/>
      <c r="W834" s="22"/>
    </row>
    <row r="835" spans="1:23" ht="63.75" outlineLevel="6">
      <c r="A835" s="9" t="s">
        <v>606</v>
      </c>
      <c r="B835" s="35" t="s">
        <v>711</v>
      </c>
      <c r="C835" s="35" t="s">
        <v>598</v>
      </c>
      <c r="D835" s="35" t="s">
        <v>545</v>
      </c>
      <c r="E835" s="35" t="s">
        <v>103</v>
      </c>
      <c r="F835" s="35" t="s">
        <v>607</v>
      </c>
      <c r="G835" s="36">
        <v>18000</v>
      </c>
      <c r="H835" s="36"/>
      <c r="I835" s="36"/>
      <c r="J835" s="18"/>
      <c r="K835" s="18"/>
      <c r="L835" s="58"/>
      <c r="M835" s="92"/>
      <c r="N835" s="71"/>
      <c r="O835" s="71"/>
      <c r="P835" s="71"/>
      <c r="Q835" s="71"/>
      <c r="R835" s="71"/>
      <c r="S835" s="71">
        <v>-18000</v>
      </c>
      <c r="T835" s="134">
        <f>J835+I835+H835+G835+K835+L835+M835+N835+O835+P835+Q835+R835+S835</f>
        <v>0</v>
      </c>
      <c r="U835" s="69">
        <v>18000</v>
      </c>
      <c r="V835" s="37">
        <v>18000</v>
      </c>
      <c r="W835" s="22">
        <v>18000</v>
      </c>
    </row>
    <row r="836" spans="1:23" ht="38.25" outlineLevel="5">
      <c r="A836" s="9" t="s">
        <v>104</v>
      </c>
      <c r="B836" s="35" t="s">
        <v>711</v>
      </c>
      <c r="C836" s="35" t="s">
        <v>598</v>
      </c>
      <c r="D836" s="35" t="s">
        <v>545</v>
      </c>
      <c r="E836" s="35" t="s">
        <v>105</v>
      </c>
      <c r="F836" s="35"/>
      <c r="G836" s="36"/>
      <c r="H836" s="36"/>
      <c r="I836" s="36"/>
      <c r="J836" s="18"/>
      <c r="K836" s="18"/>
      <c r="L836" s="58"/>
      <c r="M836" s="92"/>
      <c r="N836" s="71"/>
      <c r="O836" s="71"/>
      <c r="P836" s="71"/>
      <c r="Q836" s="71"/>
      <c r="R836" s="71">
        <f>R837</f>
        <v>-7500</v>
      </c>
      <c r="S836" s="71"/>
      <c r="T836" s="71">
        <f>T837</f>
        <v>3000</v>
      </c>
      <c r="U836" s="69">
        <f>U837</f>
        <v>10500</v>
      </c>
      <c r="V836" s="37">
        <f>V837</f>
        <v>10500</v>
      </c>
      <c r="W836" s="22">
        <f>W837</f>
        <v>10500</v>
      </c>
    </row>
    <row r="837" spans="1:23" ht="51" outlineLevel="5">
      <c r="A837" s="39" t="s">
        <v>405</v>
      </c>
      <c r="B837" s="35" t="s">
        <v>711</v>
      </c>
      <c r="C837" s="35" t="s">
        <v>598</v>
      </c>
      <c r="D837" s="35" t="s">
        <v>545</v>
      </c>
      <c r="E837" s="35" t="s">
        <v>105</v>
      </c>
      <c r="F837" s="35" t="s">
        <v>182</v>
      </c>
      <c r="G837" s="36"/>
      <c r="H837" s="36"/>
      <c r="I837" s="36"/>
      <c r="J837" s="18"/>
      <c r="K837" s="18"/>
      <c r="L837" s="58"/>
      <c r="M837" s="92"/>
      <c r="N837" s="71"/>
      <c r="O837" s="71"/>
      <c r="P837" s="71"/>
      <c r="Q837" s="71"/>
      <c r="R837" s="71">
        <f>R838</f>
        <v>-7500</v>
      </c>
      <c r="S837" s="71"/>
      <c r="T837" s="71">
        <f>T838</f>
        <v>3000</v>
      </c>
      <c r="U837" s="69">
        <f>U839</f>
        <v>10500</v>
      </c>
      <c r="V837" s="37">
        <f>V839</f>
        <v>10500</v>
      </c>
      <c r="W837" s="22">
        <f>W839</f>
        <v>10500</v>
      </c>
    </row>
    <row r="838" spans="1:23" ht="25.5" outlineLevel="5">
      <c r="A838" s="9" t="s">
        <v>37</v>
      </c>
      <c r="B838" s="35" t="s">
        <v>711</v>
      </c>
      <c r="C838" s="35" t="s">
        <v>598</v>
      </c>
      <c r="D838" s="35" t="s">
        <v>545</v>
      </c>
      <c r="E838" s="35" t="s">
        <v>105</v>
      </c>
      <c r="F838" s="35" t="s">
        <v>36</v>
      </c>
      <c r="G838" s="36"/>
      <c r="H838" s="36"/>
      <c r="I838" s="36"/>
      <c r="J838" s="18"/>
      <c r="K838" s="18"/>
      <c r="L838" s="58"/>
      <c r="M838" s="92"/>
      <c r="N838" s="71"/>
      <c r="O838" s="71"/>
      <c r="P838" s="71"/>
      <c r="Q838" s="71"/>
      <c r="R838" s="71">
        <f>R839</f>
        <v>-7500</v>
      </c>
      <c r="S838" s="71"/>
      <c r="T838" s="71">
        <f>T839</f>
        <v>3000</v>
      </c>
      <c r="U838" s="69"/>
      <c r="V838" s="37"/>
      <c r="W838" s="22"/>
    </row>
    <row r="839" spans="1:23" ht="63.75" outlineLevel="6">
      <c r="A839" s="9" t="s">
        <v>606</v>
      </c>
      <c r="B839" s="35" t="s">
        <v>711</v>
      </c>
      <c r="C839" s="35" t="s">
        <v>598</v>
      </c>
      <c r="D839" s="35" t="s">
        <v>545</v>
      </c>
      <c r="E839" s="35" t="s">
        <v>105</v>
      </c>
      <c r="F839" s="35" t="s">
        <v>607</v>
      </c>
      <c r="G839" s="36">
        <v>10500</v>
      </c>
      <c r="H839" s="36"/>
      <c r="I839" s="36"/>
      <c r="J839" s="18"/>
      <c r="K839" s="18"/>
      <c r="L839" s="58"/>
      <c r="M839" s="92"/>
      <c r="N839" s="71"/>
      <c r="O839" s="71"/>
      <c r="P839" s="71"/>
      <c r="Q839" s="71"/>
      <c r="R839" s="71">
        <v>-7500</v>
      </c>
      <c r="S839" s="71"/>
      <c r="T839" s="71">
        <f>J839+I839+H839+G839+K839+L839+M839+N839+O839+P839+Q839+R839+S839</f>
        <v>3000</v>
      </c>
      <c r="U839" s="69">
        <v>10500</v>
      </c>
      <c r="V839" s="37">
        <v>10500</v>
      </c>
      <c r="W839" s="22">
        <v>10500</v>
      </c>
    </row>
    <row r="840" spans="1:23" ht="38.25" outlineLevel="5">
      <c r="A840" s="9" t="s">
        <v>106</v>
      </c>
      <c r="B840" s="35" t="s">
        <v>711</v>
      </c>
      <c r="C840" s="35" t="s">
        <v>598</v>
      </c>
      <c r="D840" s="35" t="s">
        <v>545</v>
      </c>
      <c r="E840" s="35" t="s">
        <v>107</v>
      </c>
      <c r="F840" s="35"/>
      <c r="G840" s="36"/>
      <c r="H840" s="36"/>
      <c r="I840" s="36"/>
      <c r="J840" s="18"/>
      <c r="K840" s="18"/>
      <c r="L840" s="58"/>
      <c r="M840" s="92"/>
      <c r="N840" s="71"/>
      <c r="O840" s="71"/>
      <c r="P840" s="71"/>
      <c r="Q840" s="71"/>
      <c r="R840" s="71"/>
      <c r="S840" s="71">
        <f>S841</f>
        <v>-23800</v>
      </c>
      <c r="T840" s="134">
        <f>T841</f>
        <v>0</v>
      </c>
      <c r="U840" s="69">
        <f>U841</f>
        <v>23800</v>
      </c>
      <c r="V840" s="37">
        <f>V841</f>
        <v>23800</v>
      </c>
      <c r="W840" s="22">
        <f>W841</f>
        <v>23800</v>
      </c>
    </row>
    <row r="841" spans="1:23" ht="51" outlineLevel="5">
      <c r="A841" s="39" t="s">
        <v>405</v>
      </c>
      <c r="B841" s="35" t="s">
        <v>711</v>
      </c>
      <c r="C841" s="35" t="s">
        <v>598</v>
      </c>
      <c r="D841" s="35" t="s">
        <v>545</v>
      </c>
      <c r="E841" s="35" t="s">
        <v>107</v>
      </c>
      <c r="F841" s="35" t="s">
        <v>182</v>
      </c>
      <c r="G841" s="36"/>
      <c r="H841" s="36"/>
      <c r="I841" s="36"/>
      <c r="J841" s="18"/>
      <c r="K841" s="18"/>
      <c r="L841" s="58"/>
      <c r="M841" s="92"/>
      <c r="N841" s="71"/>
      <c r="O841" s="71"/>
      <c r="P841" s="71"/>
      <c r="Q841" s="71"/>
      <c r="R841" s="71"/>
      <c r="S841" s="71">
        <f>S842</f>
        <v>-23800</v>
      </c>
      <c r="T841" s="134">
        <f>T842</f>
        <v>0</v>
      </c>
      <c r="U841" s="69">
        <f>U843</f>
        <v>23800</v>
      </c>
      <c r="V841" s="37">
        <f>V843</f>
        <v>23800</v>
      </c>
      <c r="W841" s="22">
        <f>W843</f>
        <v>23800</v>
      </c>
    </row>
    <row r="842" spans="1:23" ht="25.5" outlineLevel="5">
      <c r="A842" s="9" t="s">
        <v>37</v>
      </c>
      <c r="B842" s="35" t="s">
        <v>711</v>
      </c>
      <c r="C842" s="35" t="s">
        <v>598</v>
      </c>
      <c r="D842" s="35" t="s">
        <v>545</v>
      </c>
      <c r="E842" s="35" t="s">
        <v>107</v>
      </c>
      <c r="F842" s="35" t="s">
        <v>36</v>
      </c>
      <c r="G842" s="36"/>
      <c r="H842" s="36"/>
      <c r="I842" s="36"/>
      <c r="J842" s="18"/>
      <c r="K842" s="18"/>
      <c r="L842" s="58"/>
      <c r="M842" s="92"/>
      <c r="N842" s="71"/>
      <c r="O842" s="71"/>
      <c r="P842" s="71"/>
      <c r="Q842" s="71"/>
      <c r="R842" s="71"/>
      <c r="S842" s="71">
        <f>S843</f>
        <v>-23800</v>
      </c>
      <c r="T842" s="134">
        <f>T843</f>
        <v>0</v>
      </c>
      <c r="U842" s="69"/>
      <c r="V842" s="37"/>
      <c r="W842" s="22"/>
    </row>
    <row r="843" spans="1:23" ht="63.75" outlineLevel="6">
      <c r="A843" s="9" t="s">
        <v>606</v>
      </c>
      <c r="B843" s="35" t="s">
        <v>711</v>
      </c>
      <c r="C843" s="35" t="s">
        <v>598</v>
      </c>
      <c r="D843" s="35" t="s">
        <v>545</v>
      </c>
      <c r="E843" s="35" t="s">
        <v>107</v>
      </c>
      <c r="F843" s="35" t="s">
        <v>607</v>
      </c>
      <c r="G843" s="36">
        <v>23800</v>
      </c>
      <c r="H843" s="36"/>
      <c r="I843" s="36"/>
      <c r="J843" s="18"/>
      <c r="K843" s="18"/>
      <c r="L843" s="58"/>
      <c r="M843" s="92"/>
      <c r="N843" s="71"/>
      <c r="O843" s="71"/>
      <c r="P843" s="71"/>
      <c r="Q843" s="71"/>
      <c r="R843" s="71"/>
      <c r="S843" s="71">
        <v>-23800</v>
      </c>
      <c r="T843" s="134">
        <f>J843+I843+H843+G843+K843+L843+M843+N843+O843+P843+Q843+R843+S843</f>
        <v>0</v>
      </c>
      <c r="U843" s="69">
        <v>23800</v>
      </c>
      <c r="V843" s="37">
        <v>23800</v>
      </c>
      <c r="W843" s="22">
        <v>23800</v>
      </c>
    </row>
    <row r="844" spans="1:23" ht="38.25" hidden="1" outlineLevel="5">
      <c r="A844" s="9" t="s">
        <v>108</v>
      </c>
      <c r="B844" s="35" t="s">
        <v>711</v>
      </c>
      <c r="C844" s="35" t="s">
        <v>598</v>
      </c>
      <c r="D844" s="35" t="s">
        <v>545</v>
      </c>
      <c r="E844" s="35" t="s">
        <v>109</v>
      </c>
      <c r="F844" s="35"/>
      <c r="G844" s="36"/>
      <c r="H844" s="36"/>
      <c r="I844" s="36"/>
      <c r="J844" s="18"/>
      <c r="K844" s="18"/>
      <c r="L844" s="58"/>
      <c r="M844" s="92"/>
      <c r="N844" s="71"/>
      <c r="O844" s="71"/>
      <c r="P844" s="71"/>
      <c r="Q844" s="71"/>
      <c r="R844" s="71">
        <f>R845</f>
        <v>-6000</v>
      </c>
      <c r="S844" s="71"/>
      <c r="T844" s="71">
        <f>T845</f>
        <v>0</v>
      </c>
      <c r="U844" s="69">
        <f>U845</f>
        <v>6000</v>
      </c>
      <c r="V844" s="37">
        <f>V845</f>
        <v>6000</v>
      </c>
      <c r="W844" s="22">
        <f>W845</f>
        <v>6000</v>
      </c>
    </row>
    <row r="845" spans="1:23" ht="51" hidden="1" outlineLevel="5">
      <c r="A845" s="39" t="s">
        <v>405</v>
      </c>
      <c r="B845" s="35" t="s">
        <v>711</v>
      </c>
      <c r="C845" s="35" t="s">
        <v>598</v>
      </c>
      <c r="D845" s="35" t="s">
        <v>545</v>
      </c>
      <c r="E845" s="35" t="s">
        <v>109</v>
      </c>
      <c r="F845" s="35" t="s">
        <v>182</v>
      </c>
      <c r="G845" s="36"/>
      <c r="H845" s="36"/>
      <c r="I845" s="36"/>
      <c r="J845" s="18"/>
      <c r="K845" s="18"/>
      <c r="L845" s="58"/>
      <c r="M845" s="92"/>
      <c r="N845" s="71"/>
      <c r="O845" s="71"/>
      <c r="P845" s="71"/>
      <c r="Q845" s="71"/>
      <c r="R845" s="71">
        <f>R846</f>
        <v>-6000</v>
      </c>
      <c r="S845" s="71"/>
      <c r="T845" s="71">
        <f>T846</f>
        <v>0</v>
      </c>
      <c r="U845" s="69">
        <f>U847</f>
        <v>6000</v>
      </c>
      <c r="V845" s="37">
        <f>V847</f>
        <v>6000</v>
      </c>
      <c r="W845" s="22">
        <f>W847</f>
        <v>6000</v>
      </c>
    </row>
    <row r="846" spans="1:23" ht="25.5" hidden="1" outlineLevel="5">
      <c r="A846" s="9" t="s">
        <v>37</v>
      </c>
      <c r="B846" s="35" t="s">
        <v>711</v>
      </c>
      <c r="C846" s="35" t="s">
        <v>598</v>
      </c>
      <c r="D846" s="35" t="s">
        <v>545</v>
      </c>
      <c r="E846" s="35" t="s">
        <v>109</v>
      </c>
      <c r="F846" s="35" t="s">
        <v>36</v>
      </c>
      <c r="G846" s="36"/>
      <c r="H846" s="36"/>
      <c r="I846" s="36"/>
      <c r="J846" s="18"/>
      <c r="K846" s="18"/>
      <c r="L846" s="58"/>
      <c r="M846" s="92"/>
      <c r="N846" s="71"/>
      <c r="O846" s="71"/>
      <c r="P846" s="71"/>
      <c r="Q846" s="71"/>
      <c r="R846" s="71">
        <f>R847</f>
        <v>-6000</v>
      </c>
      <c r="S846" s="71"/>
      <c r="T846" s="71">
        <f>T847</f>
        <v>0</v>
      </c>
      <c r="U846" s="69"/>
      <c r="V846" s="37"/>
      <c r="W846" s="22"/>
    </row>
    <row r="847" spans="1:23" ht="63.75" hidden="1" outlineLevel="6">
      <c r="A847" s="9" t="s">
        <v>606</v>
      </c>
      <c r="B847" s="35" t="s">
        <v>711</v>
      </c>
      <c r="C847" s="35" t="s">
        <v>598</v>
      </c>
      <c r="D847" s="35" t="s">
        <v>545</v>
      </c>
      <c r="E847" s="35" t="s">
        <v>109</v>
      </c>
      <c r="F847" s="35" t="s">
        <v>607</v>
      </c>
      <c r="G847" s="36">
        <v>6000</v>
      </c>
      <c r="H847" s="36"/>
      <c r="I847" s="36"/>
      <c r="J847" s="18"/>
      <c r="K847" s="18"/>
      <c r="L847" s="58"/>
      <c r="M847" s="92"/>
      <c r="N847" s="71"/>
      <c r="O847" s="71"/>
      <c r="P847" s="71"/>
      <c r="Q847" s="71"/>
      <c r="R847" s="71">
        <v>-6000</v>
      </c>
      <c r="S847" s="71"/>
      <c r="T847" s="71">
        <f>J847+I847+H847+G847+K847+L847+M847+N847+O847+P847+Q847+R847+S847</f>
        <v>0</v>
      </c>
      <c r="U847" s="69">
        <v>6000</v>
      </c>
      <c r="V847" s="37">
        <v>6000</v>
      </c>
      <c r="W847" s="22">
        <v>6000</v>
      </c>
    </row>
    <row r="848" spans="1:23" ht="38.25" outlineLevel="5" collapsed="1">
      <c r="A848" s="9" t="s">
        <v>110</v>
      </c>
      <c r="B848" s="35" t="s">
        <v>711</v>
      </c>
      <c r="C848" s="35" t="s">
        <v>598</v>
      </c>
      <c r="D848" s="35" t="s">
        <v>545</v>
      </c>
      <c r="E848" s="35" t="s">
        <v>111</v>
      </c>
      <c r="F848" s="35"/>
      <c r="G848" s="36"/>
      <c r="H848" s="36"/>
      <c r="I848" s="36"/>
      <c r="J848" s="18"/>
      <c r="K848" s="18"/>
      <c r="L848" s="58"/>
      <c r="M848" s="92"/>
      <c r="N848" s="71"/>
      <c r="O848" s="71"/>
      <c r="P848" s="71"/>
      <c r="Q848" s="71"/>
      <c r="R848" s="71">
        <f>R849</f>
        <v>-7000</v>
      </c>
      <c r="S848" s="71"/>
      <c r="T848" s="71">
        <f>T849</f>
        <v>2000</v>
      </c>
      <c r="U848" s="69">
        <f>U849</f>
        <v>9000</v>
      </c>
      <c r="V848" s="37">
        <f>V849</f>
        <v>9000</v>
      </c>
      <c r="W848" s="22">
        <f>W849</f>
        <v>9000</v>
      </c>
    </row>
    <row r="849" spans="1:23" ht="51" outlineLevel="5">
      <c r="A849" s="39" t="s">
        <v>405</v>
      </c>
      <c r="B849" s="35" t="s">
        <v>711</v>
      </c>
      <c r="C849" s="35" t="s">
        <v>598</v>
      </c>
      <c r="D849" s="35" t="s">
        <v>545</v>
      </c>
      <c r="E849" s="35" t="s">
        <v>111</v>
      </c>
      <c r="F849" s="35" t="s">
        <v>182</v>
      </c>
      <c r="G849" s="36"/>
      <c r="H849" s="36"/>
      <c r="I849" s="36"/>
      <c r="J849" s="18"/>
      <c r="K849" s="18"/>
      <c r="L849" s="58"/>
      <c r="M849" s="92"/>
      <c r="N849" s="71"/>
      <c r="O849" s="71"/>
      <c r="P849" s="71"/>
      <c r="Q849" s="71"/>
      <c r="R849" s="71">
        <f>R850</f>
        <v>-7000</v>
      </c>
      <c r="S849" s="71"/>
      <c r="T849" s="71">
        <f>T850</f>
        <v>2000</v>
      </c>
      <c r="U849" s="69">
        <f>U851</f>
        <v>9000</v>
      </c>
      <c r="V849" s="37">
        <f>V851</f>
        <v>9000</v>
      </c>
      <c r="W849" s="22">
        <f>W851</f>
        <v>9000</v>
      </c>
    </row>
    <row r="850" spans="1:23" ht="25.5" outlineLevel="5">
      <c r="A850" s="9" t="s">
        <v>37</v>
      </c>
      <c r="B850" s="35" t="s">
        <v>711</v>
      </c>
      <c r="C850" s="35" t="s">
        <v>598</v>
      </c>
      <c r="D850" s="35" t="s">
        <v>545</v>
      </c>
      <c r="E850" s="35" t="s">
        <v>111</v>
      </c>
      <c r="F850" s="35" t="s">
        <v>36</v>
      </c>
      <c r="G850" s="36"/>
      <c r="H850" s="36"/>
      <c r="I850" s="36"/>
      <c r="J850" s="18"/>
      <c r="K850" s="18"/>
      <c r="L850" s="58"/>
      <c r="M850" s="92"/>
      <c r="N850" s="71"/>
      <c r="O850" s="71"/>
      <c r="P850" s="71"/>
      <c r="Q850" s="71"/>
      <c r="R850" s="71">
        <f>R851</f>
        <v>-7000</v>
      </c>
      <c r="S850" s="71"/>
      <c r="T850" s="71">
        <f>T851</f>
        <v>2000</v>
      </c>
      <c r="U850" s="69"/>
      <c r="V850" s="37"/>
      <c r="W850" s="22"/>
    </row>
    <row r="851" spans="1:23" ht="63.75" outlineLevel="6">
      <c r="A851" s="9" t="s">
        <v>606</v>
      </c>
      <c r="B851" s="35" t="s">
        <v>711</v>
      </c>
      <c r="C851" s="35" t="s">
        <v>598</v>
      </c>
      <c r="D851" s="35" t="s">
        <v>545</v>
      </c>
      <c r="E851" s="35" t="s">
        <v>111</v>
      </c>
      <c r="F851" s="35" t="s">
        <v>607</v>
      </c>
      <c r="G851" s="36">
        <v>9000</v>
      </c>
      <c r="H851" s="36"/>
      <c r="I851" s="36"/>
      <c r="J851" s="18"/>
      <c r="K851" s="18"/>
      <c r="L851" s="58"/>
      <c r="M851" s="92"/>
      <c r="N851" s="71"/>
      <c r="O851" s="71"/>
      <c r="P851" s="71"/>
      <c r="Q851" s="71"/>
      <c r="R851" s="71">
        <v>-7000</v>
      </c>
      <c r="S851" s="71"/>
      <c r="T851" s="71">
        <f>J851+I851+H851+G851+K851+L851+M851+N851+O851+P851+Q851+R851+S851</f>
        <v>2000</v>
      </c>
      <c r="U851" s="69">
        <v>9000</v>
      </c>
      <c r="V851" s="37">
        <v>9000</v>
      </c>
      <c r="W851" s="22">
        <v>9000</v>
      </c>
    </row>
    <row r="852" spans="1:23" ht="38.25" hidden="1" outlineLevel="5">
      <c r="A852" s="9" t="s">
        <v>112</v>
      </c>
      <c r="B852" s="35" t="s">
        <v>711</v>
      </c>
      <c r="C852" s="35" t="s">
        <v>598</v>
      </c>
      <c r="D852" s="35" t="s">
        <v>545</v>
      </c>
      <c r="E852" s="35" t="s">
        <v>113</v>
      </c>
      <c r="F852" s="35"/>
      <c r="G852" s="36"/>
      <c r="H852" s="36"/>
      <c r="I852" s="36"/>
      <c r="J852" s="18"/>
      <c r="K852" s="18"/>
      <c r="L852" s="58"/>
      <c r="M852" s="92"/>
      <c r="N852" s="71"/>
      <c r="O852" s="71"/>
      <c r="P852" s="71"/>
      <c r="Q852" s="71"/>
      <c r="R852" s="71">
        <f>R853</f>
        <v>-22500</v>
      </c>
      <c r="S852" s="71"/>
      <c r="T852" s="71">
        <f>T853</f>
        <v>0</v>
      </c>
      <c r="U852" s="69">
        <f>U853</f>
        <v>22500</v>
      </c>
      <c r="V852" s="37">
        <f>V853</f>
        <v>22500</v>
      </c>
      <c r="W852" s="22">
        <f>W853</f>
        <v>22500</v>
      </c>
    </row>
    <row r="853" spans="1:23" ht="51" hidden="1" outlineLevel="5">
      <c r="A853" s="39" t="s">
        <v>405</v>
      </c>
      <c r="B853" s="35" t="s">
        <v>711</v>
      </c>
      <c r="C853" s="35" t="s">
        <v>598</v>
      </c>
      <c r="D853" s="35" t="s">
        <v>545</v>
      </c>
      <c r="E853" s="35" t="s">
        <v>113</v>
      </c>
      <c r="F853" s="35" t="s">
        <v>182</v>
      </c>
      <c r="G853" s="36"/>
      <c r="H853" s="36"/>
      <c r="I853" s="36"/>
      <c r="J853" s="18"/>
      <c r="K853" s="18"/>
      <c r="L853" s="58"/>
      <c r="M853" s="92"/>
      <c r="N853" s="71"/>
      <c r="O853" s="71"/>
      <c r="P853" s="71"/>
      <c r="Q853" s="71"/>
      <c r="R853" s="71">
        <f>R854</f>
        <v>-22500</v>
      </c>
      <c r="S853" s="71"/>
      <c r="T853" s="71">
        <f>T854</f>
        <v>0</v>
      </c>
      <c r="U853" s="69">
        <f>U855</f>
        <v>22500</v>
      </c>
      <c r="V853" s="37">
        <f>V855</f>
        <v>22500</v>
      </c>
      <c r="W853" s="22">
        <f>W855</f>
        <v>22500</v>
      </c>
    </row>
    <row r="854" spans="1:23" ht="25.5" hidden="1" outlineLevel="5">
      <c r="A854" s="9" t="s">
        <v>37</v>
      </c>
      <c r="B854" s="35" t="s">
        <v>711</v>
      </c>
      <c r="C854" s="35" t="s">
        <v>598</v>
      </c>
      <c r="D854" s="35" t="s">
        <v>545</v>
      </c>
      <c r="E854" s="35" t="s">
        <v>113</v>
      </c>
      <c r="F854" s="35" t="s">
        <v>36</v>
      </c>
      <c r="G854" s="36"/>
      <c r="H854" s="36"/>
      <c r="I854" s="36"/>
      <c r="J854" s="18"/>
      <c r="K854" s="18"/>
      <c r="L854" s="58"/>
      <c r="M854" s="92"/>
      <c r="N854" s="71"/>
      <c r="O854" s="71"/>
      <c r="P854" s="71"/>
      <c r="Q854" s="71"/>
      <c r="R854" s="71">
        <f>R855</f>
        <v>-22500</v>
      </c>
      <c r="S854" s="71"/>
      <c r="T854" s="71">
        <f>T855</f>
        <v>0</v>
      </c>
      <c r="U854" s="69"/>
      <c r="V854" s="37"/>
      <c r="W854" s="22"/>
    </row>
    <row r="855" spans="1:23" ht="63.75" hidden="1" outlineLevel="6">
      <c r="A855" s="9" t="s">
        <v>606</v>
      </c>
      <c r="B855" s="35" t="s">
        <v>711</v>
      </c>
      <c r="C855" s="35" t="s">
        <v>598</v>
      </c>
      <c r="D855" s="35" t="s">
        <v>545</v>
      </c>
      <c r="E855" s="35" t="s">
        <v>113</v>
      </c>
      <c r="F855" s="35" t="s">
        <v>607</v>
      </c>
      <c r="G855" s="36">
        <v>22500</v>
      </c>
      <c r="H855" s="36"/>
      <c r="I855" s="36"/>
      <c r="J855" s="18"/>
      <c r="K855" s="18"/>
      <c r="L855" s="58"/>
      <c r="M855" s="92"/>
      <c r="N855" s="71"/>
      <c r="O855" s="71"/>
      <c r="P855" s="71"/>
      <c r="Q855" s="71"/>
      <c r="R855" s="71">
        <v>-22500</v>
      </c>
      <c r="S855" s="71"/>
      <c r="T855" s="71">
        <f>J855+I855+H855+G855+K855+L855+M855+N855+O855+P855+Q855+R855+S855</f>
        <v>0</v>
      </c>
      <c r="U855" s="69">
        <v>22500</v>
      </c>
      <c r="V855" s="37">
        <v>22500</v>
      </c>
      <c r="W855" s="22">
        <v>22500</v>
      </c>
    </row>
    <row r="856" spans="1:23" ht="38.25" outlineLevel="5" collapsed="1">
      <c r="A856" s="9" t="s">
        <v>114</v>
      </c>
      <c r="B856" s="35" t="s">
        <v>711</v>
      </c>
      <c r="C856" s="35" t="s">
        <v>598</v>
      </c>
      <c r="D856" s="35" t="s">
        <v>545</v>
      </c>
      <c r="E856" s="35" t="s">
        <v>115</v>
      </c>
      <c r="F856" s="35"/>
      <c r="G856" s="36"/>
      <c r="H856" s="36"/>
      <c r="I856" s="36"/>
      <c r="J856" s="18"/>
      <c r="K856" s="18"/>
      <c r="L856" s="58"/>
      <c r="M856" s="92"/>
      <c r="N856" s="71"/>
      <c r="O856" s="71"/>
      <c r="P856" s="71"/>
      <c r="Q856" s="71"/>
      <c r="R856" s="71">
        <f>R857</f>
        <v>-18600</v>
      </c>
      <c r="S856" s="71"/>
      <c r="T856" s="71">
        <f>T857</f>
        <v>3000</v>
      </c>
      <c r="U856" s="69">
        <f>U857</f>
        <v>21600</v>
      </c>
      <c r="V856" s="37">
        <f>V857</f>
        <v>21600</v>
      </c>
      <c r="W856" s="22">
        <f>W857</f>
        <v>21600</v>
      </c>
    </row>
    <row r="857" spans="1:23" ht="51" outlineLevel="5">
      <c r="A857" s="39" t="s">
        <v>405</v>
      </c>
      <c r="B857" s="35" t="s">
        <v>711</v>
      </c>
      <c r="C857" s="35" t="s">
        <v>598</v>
      </c>
      <c r="D857" s="35" t="s">
        <v>545</v>
      </c>
      <c r="E857" s="35" t="s">
        <v>115</v>
      </c>
      <c r="F857" s="35" t="s">
        <v>182</v>
      </c>
      <c r="G857" s="36"/>
      <c r="H857" s="36"/>
      <c r="I857" s="36"/>
      <c r="J857" s="18"/>
      <c r="K857" s="18"/>
      <c r="L857" s="58"/>
      <c r="M857" s="92"/>
      <c r="N857" s="71"/>
      <c r="O857" s="71"/>
      <c r="P857" s="71"/>
      <c r="Q857" s="71"/>
      <c r="R857" s="71">
        <f>R858</f>
        <v>-18600</v>
      </c>
      <c r="S857" s="71"/>
      <c r="T857" s="71">
        <f>T858</f>
        <v>3000</v>
      </c>
      <c r="U857" s="69">
        <f>U859</f>
        <v>21600</v>
      </c>
      <c r="V857" s="37">
        <f>V859</f>
        <v>21600</v>
      </c>
      <c r="W857" s="22">
        <f>W859</f>
        <v>21600</v>
      </c>
    </row>
    <row r="858" spans="1:23" ht="25.5" outlineLevel="5">
      <c r="A858" s="9" t="s">
        <v>37</v>
      </c>
      <c r="B858" s="35" t="s">
        <v>711</v>
      </c>
      <c r="C858" s="35" t="s">
        <v>598</v>
      </c>
      <c r="D858" s="35" t="s">
        <v>545</v>
      </c>
      <c r="E858" s="35" t="s">
        <v>115</v>
      </c>
      <c r="F858" s="35" t="s">
        <v>36</v>
      </c>
      <c r="G858" s="36"/>
      <c r="H858" s="36"/>
      <c r="I858" s="36"/>
      <c r="J858" s="18"/>
      <c r="K858" s="18"/>
      <c r="L858" s="58"/>
      <c r="M858" s="92"/>
      <c r="N858" s="71"/>
      <c r="O858" s="71"/>
      <c r="P858" s="71"/>
      <c r="Q858" s="71"/>
      <c r="R858" s="71">
        <f>R859</f>
        <v>-18600</v>
      </c>
      <c r="S858" s="71"/>
      <c r="T858" s="71">
        <f>T859</f>
        <v>3000</v>
      </c>
      <c r="U858" s="69"/>
      <c r="V858" s="37"/>
      <c r="W858" s="22"/>
    </row>
    <row r="859" spans="1:23" ht="63.75" outlineLevel="6">
      <c r="A859" s="9" t="s">
        <v>606</v>
      </c>
      <c r="B859" s="35" t="s">
        <v>711</v>
      </c>
      <c r="C859" s="35" t="s">
        <v>598</v>
      </c>
      <c r="D859" s="35" t="s">
        <v>545</v>
      </c>
      <c r="E859" s="35" t="s">
        <v>115</v>
      </c>
      <c r="F859" s="35" t="s">
        <v>607</v>
      </c>
      <c r="G859" s="36">
        <v>21600</v>
      </c>
      <c r="H859" s="36"/>
      <c r="I859" s="36"/>
      <c r="J859" s="18"/>
      <c r="K859" s="18"/>
      <c r="L859" s="58"/>
      <c r="M859" s="92"/>
      <c r="N859" s="71"/>
      <c r="O859" s="71"/>
      <c r="P859" s="71"/>
      <c r="Q859" s="71"/>
      <c r="R859" s="71">
        <v>-18600</v>
      </c>
      <c r="S859" s="71"/>
      <c r="T859" s="71">
        <f>J859+I859+H859+G859+K859+L859+M859+N859+O859+P859+Q859+R859+S859</f>
        <v>3000</v>
      </c>
      <c r="U859" s="69">
        <v>21600</v>
      </c>
      <c r="V859" s="37">
        <v>21600</v>
      </c>
      <c r="W859" s="22">
        <v>21600</v>
      </c>
    </row>
    <row r="860" spans="1:23" ht="38.25" outlineLevel="5">
      <c r="A860" s="9" t="s">
        <v>116</v>
      </c>
      <c r="B860" s="35" t="s">
        <v>711</v>
      </c>
      <c r="C860" s="35" t="s">
        <v>598</v>
      </c>
      <c r="D860" s="35" t="s">
        <v>545</v>
      </c>
      <c r="E860" s="35" t="s">
        <v>117</v>
      </c>
      <c r="F860" s="35" t="s">
        <v>177</v>
      </c>
      <c r="G860" s="36"/>
      <c r="H860" s="36"/>
      <c r="I860" s="36"/>
      <c r="J860" s="18"/>
      <c r="K860" s="18"/>
      <c r="L860" s="58"/>
      <c r="M860" s="92"/>
      <c r="N860" s="71"/>
      <c r="O860" s="71"/>
      <c r="P860" s="71"/>
      <c r="Q860" s="71"/>
      <c r="R860" s="71">
        <f>R861</f>
        <v>-2700</v>
      </c>
      <c r="S860" s="71"/>
      <c r="T860" s="71">
        <f>T861</f>
        <v>6400</v>
      </c>
      <c r="U860" s="69">
        <f>U861</f>
        <v>9100</v>
      </c>
      <c r="V860" s="37">
        <f>V861</f>
        <v>9100</v>
      </c>
      <c r="W860" s="22">
        <f>W861</f>
        <v>9100</v>
      </c>
    </row>
    <row r="861" spans="1:23" ht="51" outlineLevel="5">
      <c r="A861" s="39" t="s">
        <v>405</v>
      </c>
      <c r="B861" s="35" t="s">
        <v>711</v>
      </c>
      <c r="C861" s="35" t="s">
        <v>598</v>
      </c>
      <c r="D861" s="35" t="s">
        <v>545</v>
      </c>
      <c r="E861" s="35" t="s">
        <v>117</v>
      </c>
      <c r="F861" s="35" t="s">
        <v>182</v>
      </c>
      <c r="G861" s="36"/>
      <c r="H861" s="36"/>
      <c r="I861" s="36"/>
      <c r="J861" s="18"/>
      <c r="K861" s="18"/>
      <c r="L861" s="58"/>
      <c r="M861" s="92"/>
      <c r="N861" s="71"/>
      <c r="O861" s="71"/>
      <c r="P861" s="71"/>
      <c r="Q861" s="71"/>
      <c r="R861" s="71">
        <f>R862</f>
        <v>-2700</v>
      </c>
      <c r="S861" s="71"/>
      <c r="T861" s="71">
        <f>T862</f>
        <v>6400</v>
      </c>
      <c r="U861" s="69">
        <f>U863</f>
        <v>9100</v>
      </c>
      <c r="V861" s="37">
        <f>V863</f>
        <v>9100</v>
      </c>
      <c r="W861" s="22">
        <f>W863</f>
        <v>9100</v>
      </c>
    </row>
    <row r="862" spans="1:23" ht="25.5" outlineLevel="5">
      <c r="A862" s="9" t="s">
        <v>37</v>
      </c>
      <c r="B862" s="35" t="s">
        <v>711</v>
      </c>
      <c r="C862" s="35" t="s">
        <v>598</v>
      </c>
      <c r="D862" s="35" t="s">
        <v>545</v>
      </c>
      <c r="E862" s="35" t="s">
        <v>117</v>
      </c>
      <c r="F862" s="35" t="s">
        <v>36</v>
      </c>
      <c r="G862" s="36"/>
      <c r="H862" s="36"/>
      <c r="I862" s="36"/>
      <c r="J862" s="18"/>
      <c r="K862" s="18"/>
      <c r="L862" s="58"/>
      <c r="M862" s="92"/>
      <c r="N862" s="71"/>
      <c r="O862" s="71"/>
      <c r="P862" s="71"/>
      <c r="Q862" s="71"/>
      <c r="R862" s="71">
        <f>R863</f>
        <v>-2700</v>
      </c>
      <c r="S862" s="71"/>
      <c r="T862" s="71">
        <f>T863</f>
        <v>6400</v>
      </c>
      <c r="U862" s="69"/>
      <c r="V862" s="37"/>
      <c r="W862" s="22"/>
    </row>
    <row r="863" spans="1:23" ht="63.75" outlineLevel="6">
      <c r="A863" s="9" t="s">
        <v>606</v>
      </c>
      <c r="B863" s="35" t="s">
        <v>711</v>
      </c>
      <c r="C863" s="35" t="s">
        <v>598</v>
      </c>
      <c r="D863" s="35" t="s">
        <v>545</v>
      </c>
      <c r="E863" s="35" t="s">
        <v>117</v>
      </c>
      <c r="F863" s="35" t="s">
        <v>607</v>
      </c>
      <c r="G863" s="36">
        <v>9100</v>
      </c>
      <c r="H863" s="36"/>
      <c r="I863" s="36"/>
      <c r="J863" s="18"/>
      <c r="K863" s="18"/>
      <c r="L863" s="58"/>
      <c r="M863" s="92"/>
      <c r="N863" s="71"/>
      <c r="O863" s="71"/>
      <c r="P863" s="71"/>
      <c r="Q863" s="71"/>
      <c r="R863" s="71">
        <v>-2700</v>
      </c>
      <c r="S863" s="71"/>
      <c r="T863" s="71">
        <f>J863+I863+H863+G863+K863+L863+M863+N863+O863+P863+Q863+R863+S863</f>
        <v>6400</v>
      </c>
      <c r="U863" s="69">
        <v>9100</v>
      </c>
      <c r="V863" s="37">
        <v>9100</v>
      </c>
      <c r="W863" s="22">
        <v>9100</v>
      </c>
    </row>
    <row r="864" spans="1:23" ht="38.25" hidden="1" outlineLevel="5">
      <c r="A864" s="9" t="s">
        <v>118</v>
      </c>
      <c r="B864" s="35" t="s">
        <v>711</v>
      </c>
      <c r="C864" s="35" t="s">
        <v>598</v>
      </c>
      <c r="D864" s="35" t="s">
        <v>545</v>
      </c>
      <c r="E864" s="35" t="s">
        <v>119</v>
      </c>
      <c r="F864" s="35" t="s">
        <v>177</v>
      </c>
      <c r="G864" s="36"/>
      <c r="H864" s="36"/>
      <c r="I864" s="36"/>
      <c r="J864" s="18"/>
      <c r="K864" s="18"/>
      <c r="L864" s="58"/>
      <c r="M864" s="92"/>
      <c r="N864" s="71"/>
      <c r="O864" s="71"/>
      <c r="P864" s="71"/>
      <c r="Q864" s="71"/>
      <c r="R864" s="71">
        <f>R865</f>
        <v>-11200</v>
      </c>
      <c r="S864" s="71"/>
      <c r="T864" s="71">
        <f>T865</f>
        <v>0</v>
      </c>
      <c r="U864" s="69">
        <f>U865</f>
        <v>11200</v>
      </c>
      <c r="V864" s="37">
        <f>V865</f>
        <v>11200</v>
      </c>
      <c r="W864" s="22">
        <f>W865</f>
        <v>11200</v>
      </c>
    </row>
    <row r="865" spans="1:23" ht="51" hidden="1" outlineLevel="5">
      <c r="A865" s="39" t="s">
        <v>405</v>
      </c>
      <c r="B865" s="35" t="s">
        <v>711</v>
      </c>
      <c r="C865" s="35" t="s">
        <v>598</v>
      </c>
      <c r="D865" s="35" t="s">
        <v>545</v>
      </c>
      <c r="E865" s="35" t="s">
        <v>119</v>
      </c>
      <c r="F865" s="35" t="s">
        <v>182</v>
      </c>
      <c r="G865" s="36"/>
      <c r="H865" s="36"/>
      <c r="I865" s="36"/>
      <c r="J865" s="18"/>
      <c r="K865" s="18"/>
      <c r="L865" s="58"/>
      <c r="M865" s="92"/>
      <c r="N865" s="71"/>
      <c r="O865" s="71"/>
      <c r="P865" s="71"/>
      <c r="Q865" s="71"/>
      <c r="R865" s="71">
        <f>R867</f>
        <v>-11200</v>
      </c>
      <c r="S865" s="71"/>
      <c r="T865" s="71">
        <f>T867</f>
        <v>0</v>
      </c>
      <c r="U865" s="69">
        <f>U867</f>
        <v>11200</v>
      </c>
      <c r="V865" s="37">
        <f>V867</f>
        <v>11200</v>
      </c>
      <c r="W865" s="22">
        <f>W867</f>
        <v>11200</v>
      </c>
    </row>
    <row r="866" spans="1:23" ht="25.5" hidden="1" outlineLevel="5">
      <c r="A866" s="9" t="s">
        <v>37</v>
      </c>
      <c r="B866" s="35" t="s">
        <v>711</v>
      </c>
      <c r="C866" s="35" t="s">
        <v>598</v>
      </c>
      <c r="D866" s="35" t="s">
        <v>545</v>
      </c>
      <c r="E866" s="35" t="s">
        <v>119</v>
      </c>
      <c r="F866" s="35" t="s">
        <v>36</v>
      </c>
      <c r="G866" s="36"/>
      <c r="H866" s="36"/>
      <c r="I866" s="36"/>
      <c r="J866" s="18"/>
      <c r="K866" s="18"/>
      <c r="L866" s="58"/>
      <c r="M866" s="92"/>
      <c r="N866" s="71"/>
      <c r="O866" s="71"/>
      <c r="P866" s="71"/>
      <c r="Q866" s="71"/>
      <c r="R866" s="71">
        <f>R867</f>
        <v>-11200</v>
      </c>
      <c r="S866" s="71"/>
      <c r="T866" s="71">
        <f>T867</f>
        <v>0</v>
      </c>
      <c r="U866" s="69"/>
      <c r="V866" s="37"/>
      <c r="W866" s="22"/>
    </row>
    <row r="867" spans="1:23" ht="63.75" hidden="1" outlineLevel="6">
      <c r="A867" s="9" t="s">
        <v>606</v>
      </c>
      <c r="B867" s="35" t="s">
        <v>711</v>
      </c>
      <c r="C867" s="35" t="s">
        <v>598</v>
      </c>
      <c r="D867" s="35" t="s">
        <v>545</v>
      </c>
      <c r="E867" s="35" t="s">
        <v>119</v>
      </c>
      <c r="F867" s="35" t="s">
        <v>607</v>
      </c>
      <c r="G867" s="36">
        <v>11200</v>
      </c>
      <c r="H867" s="36"/>
      <c r="I867" s="36"/>
      <c r="J867" s="18"/>
      <c r="K867" s="18"/>
      <c r="L867" s="58"/>
      <c r="M867" s="92"/>
      <c r="N867" s="71"/>
      <c r="O867" s="71"/>
      <c r="P867" s="71"/>
      <c r="Q867" s="71"/>
      <c r="R867" s="71">
        <v>-11200</v>
      </c>
      <c r="S867" s="71"/>
      <c r="T867" s="71">
        <f>J867+I867+H867+G867+K867+L867+M867+N867+O867+P867+Q867+R867+S867</f>
        <v>0</v>
      </c>
      <c r="U867" s="69">
        <v>11200</v>
      </c>
      <c r="V867" s="37">
        <v>11200</v>
      </c>
      <c r="W867" s="22">
        <v>11200</v>
      </c>
    </row>
    <row r="868" spans="1:23" ht="25.5" outlineLevel="5" collapsed="1">
      <c r="A868" s="9" t="s">
        <v>120</v>
      </c>
      <c r="B868" s="35" t="s">
        <v>711</v>
      </c>
      <c r="C868" s="35" t="s">
        <v>598</v>
      </c>
      <c r="D868" s="35" t="s">
        <v>545</v>
      </c>
      <c r="E868" s="35" t="s">
        <v>121</v>
      </c>
      <c r="F868" s="35" t="s">
        <v>177</v>
      </c>
      <c r="G868" s="36"/>
      <c r="H868" s="36"/>
      <c r="I868" s="36"/>
      <c r="J868" s="18"/>
      <c r="K868" s="18"/>
      <c r="L868" s="58"/>
      <c r="M868" s="92"/>
      <c r="N868" s="71"/>
      <c r="O868" s="71"/>
      <c r="P868" s="71"/>
      <c r="Q868" s="71"/>
      <c r="R868" s="71"/>
      <c r="S868" s="71"/>
      <c r="T868" s="71">
        <f>T869</f>
        <v>17900</v>
      </c>
      <c r="U868" s="69">
        <f>U869</f>
        <v>17900</v>
      </c>
      <c r="V868" s="37">
        <f>V869</f>
        <v>17900</v>
      </c>
      <c r="W868" s="22">
        <f>W869</f>
        <v>17900</v>
      </c>
    </row>
    <row r="869" spans="1:23" ht="51" outlineLevel="5">
      <c r="A869" s="39" t="s">
        <v>405</v>
      </c>
      <c r="B869" s="35" t="s">
        <v>711</v>
      </c>
      <c r="C869" s="35" t="s">
        <v>598</v>
      </c>
      <c r="D869" s="35" t="s">
        <v>545</v>
      </c>
      <c r="E869" s="35" t="s">
        <v>121</v>
      </c>
      <c r="F869" s="35" t="s">
        <v>182</v>
      </c>
      <c r="G869" s="36"/>
      <c r="H869" s="36"/>
      <c r="I869" s="36"/>
      <c r="J869" s="18"/>
      <c r="K869" s="18"/>
      <c r="L869" s="58"/>
      <c r="M869" s="92"/>
      <c r="N869" s="71"/>
      <c r="O869" s="71"/>
      <c r="P869" s="71"/>
      <c r="Q869" s="71"/>
      <c r="R869" s="71"/>
      <c r="S869" s="71"/>
      <c r="T869" s="71">
        <f>T870</f>
        <v>17900</v>
      </c>
      <c r="U869" s="69">
        <f>U871</f>
        <v>17900</v>
      </c>
      <c r="V869" s="37">
        <f>V871</f>
        <v>17900</v>
      </c>
      <c r="W869" s="22">
        <f>W871</f>
        <v>17900</v>
      </c>
    </row>
    <row r="870" spans="1:23" ht="25.5" outlineLevel="5">
      <c r="A870" s="9" t="s">
        <v>37</v>
      </c>
      <c r="B870" s="35" t="s">
        <v>711</v>
      </c>
      <c r="C870" s="35" t="s">
        <v>598</v>
      </c>
      <c r="D870" s="35" t="s">
        <v>545</v>
      </c>
      <c r="E870" s="35" t="s">
        <v>121</v>
      </c>
      <c r="F870" s="35" t="s">
        <v>36</v>
      </c>
      <c r="G870" s="36"/>
      <c r="H870" s="36"/>
      <c r="I870" s="36"/>
      <c r="J870" s="18"/>
      <c r="K870" s="18"/>
      <c r="L870" s="58"/>
      <c r="M870" s="92"/>
      <c r="N870" s="71"/>
      <c r="O870" s="71"/>
      <c r="P870" s="71"/>
      <c r="Q870" s="71"/>
      <c r="R870" s="71"/>
      <c r="S870" s="71"/>
      <c r="T870" s="71">
        <f>T871</f>
        <v>17900</v>
      </c>
      <c r="U870" s="69"/>
      <c r="V870" s="37"/>
      <c r="W870" s="22"/>
    </row>
    <row r="871" spans="1:23" ht="63.75" outlineLevel="6">
      <c r="A871" s="9" t="s">
        <v>606</v>
      </c>
      <c r="B871" s="35" t="s">
        <v>711</v>
      </c>
      <c r="C871" s="35" t="s">
        <v>598</v>
      </c>
      <c r="D871" s="35" t="s">
        <v>545</v>
      </c>
      <c r="E871" s="35" t="s">
        <v>121</v>
      </c>
      <c r="F871" s="35" t="s">
        <v>607</v>
      </c>
      <c r="G871" s="36">
        <v>17900</v>
      </c>
      <c r="H871" s="36"/>
      <c r="I871" s="36"/>
      <c r="J871" s="18"/>
      <c r="K871" s="18"/>
      <c r="L871" s="58"/>
      <c r="M871" s="92"/>
      <c r="N871" s="71"/>
      <c r="O871" s="71"/>
      <c r="P871" s="71"/>
      <c r="Q871" s="71"/>
      <c r="R871" s="71"/>
      <c r="S871" s="71"/>
      <c r="T871" s="71">
        <f>J871+I871+H871+G871+K871+L871+M871+N871+O871+P871+Q871+R871+S871</f>
        <v>17900</v>
      </c>
      <c r="U871" s="69">
        <v>17900</v>
      </c>
      <c r="V871" s="37">
        <v>17900</v>
      </c>
      <c r="W871" s="22">
        <v>17900</v>
      </c>
    </row>
    <row r="872" spans="1:23" ht="25.5" outlineLevel="6">
      <c r="A872" s="9" t="s">
        <v>362</v>
      </c>
      <c r="B872" s="35" t="s">
        <v>711</v>
      </c>
      <c r="C872" s="35" t="s">
        <v>598</v>
      </c>
      <c r="D872" s="35" t="s">
        <v>598</v>
      </c>
      <c r="E872" s="35"/>
      <c r="F872" s="35"/>
      <c r="G872" s="36"/>
      <c r="H872" s="36"/>
      <c r="I872" s="36"/>
      <c r="J872" s="18">
        <f>J873</f>
        <v>835200</v>
      </c>
      <c r="K872" s="18"/>
      <c r="L872" s="58"/>
      <c r="M872" s="92"/>
      <c r="N872" s="71"/>
      <c r="O872" s="71"/>
      <c r="P872" s="71"/>
      <c r="Q872" s="71"/>
      <c r="R872" s="71"/>
      <c r="S872" s="71"/>
      <c r="T872" s="71">
        <f>T873</f>
        <v>835200</v>
      </c>
      <c r="U872" s="69"/>
      <c r="V872" s="37"/>
      <c r="W872" s="22"/>
    </row>
    <row r="873" spans="1:23" ht="25.5" outlineLevel="6">
      <c r="A873" s="9" t="s">
        <v>275</v>
      </c>
      <c r="B873" s="35" t="s">
        <v>711</v>
      </c>
      <c r="C873" s="35" t="s">
        <v>598</v>
      </c>
      <c r="D873" s="35" t="s">
        <v>598</v>
      </c>
      <c r="E873" s="35" t="s">
        <v>430</v>
      </c>
      <c r="F873" s="35"/>
      <c r="G873" s="36"/>
      <c r="H873" s="36"/>
      <c r="I873" s="36"/>
      <c r="J873" s="18">
        <f>J874</f>
        <v>835200</v>
      </c>
      <c r="K873" s="18"/>
      <c r="L873" s="58"/>
      <c r="M873" s="92"/>
      <c r="N873" s="71"/>
      <c r="O873" s="71"/>
      <c r="P873" s="71"/>
      <c r="Q873" s="71"/>
      <c r="R873" s="71"/>
      <c r="S873" s="71"/>
      <c r="T873" s="71">
        <f>T874</f>
        <v>835200</v>
      </c>
      <c r="U873" s="69"/>
      <c r="V873" s="37"/>
      <c r="W873" s="22"/>
    </row>
    <row r="874" spans="1:23" ht="15" outlineLevel="6">
      <c r="A874" s="9" t="s">
        <v>276</v>
      </c>
      <c r="B874" s="35" t="s">
        <v>711</v>
      </c>
      <c r="C874" s="35" t="s">
        <v>598</v>
      </c>
      <c r="D874" s="35" t="s">
        <v>598</v>
      </c>
      <c r="E874" s="35" t="s">
        <v>431</v>
      </c>
      <c r="F874" s="35"/>
      <c r="G874" s="36"/>
      <c r="H874" s="36"/>
      <c r="I874" s="36"/>
      <c r="J874" s="18">
        <f>J875</f>
        <v>835200</v>
      </c>
      <c r="K874" s="18"/>
      <c r="L874" s="58"/>
      <c r="M874" s="92"/>
      <c r="N874" s="71"/>
      <c r="O874" s="71"/>
      <c r="P874" s="71"/>
      <c r="Q874" s="71"/>
      <c r="R874" s="71"/>
      <c r="S874" s="71"/>
      <c r="T874" s="71">
        <f>T875</f>
        <v>835200</v>
      </c>
      <c r="U874" s="69"/>
      <c r="V874" s="37"/>
      <c r="W874" s="22"/>
    </row>
    <row r="875" spans="1:23" ht="51" outlineLevel="6">
      <c r="A875" s="39" t="s">
        <v>405</v>
      </c>
      <c r="B875" s="35" t="s">
        <v>711</v>
      </c>
      <c r="C875" s="35" t="s">
        <v>598</v>
      </c>
      <c r="D875" s="35" t="s">
        <v>598</v>
      </c>
      <c r="E875" s="35" t="s">
        <v>431</v>
      </c>
      <c r="F875" s="35" t="s">
        <v>182</v>
      </c>
      <c r="G875" s="36"/>
      <c r="H875" s="36"/>
      <c r="I875" s="36"/>
      <c r="J875" s="18">
        <f>J877</f>
        <v>835200</v>
      </c>
      <c r="K875" s="18"/>
      <c r="L875" s="58"/>
      <c r="M875" s="92"/>
      <c r="N875" s="71"/>
      <c r="O875" s="71"/>
      <c r="P875" s="71"/>
      <c r="Q875" s="71"/>
      <c r="R875" s="71"/>
      <c r="S875" s="71"/>
      <c r="T875" s="71">
        <f>T876</f>
        <v>835200</v>
      </c>
      <c r="U875" s="69"/>
      <c r="V875" s="37"/>
      <c r="W875" s="22"/>
    </row>
    <row r="876" spans="1:23" ht="25.5" outlineLevel="6">
      <c r="A876" s="9" t="s">
        <v>37</v>
      </c>
      <c r="B876" s="35" t="s">
        <v>711</v>
      </c>
      <c r="C876" s="35" t="s">
        <v>598</v>
      </c>
      <c r="D876" s="35" t="s">
        <v>598</v>
      </c>
      <c r="E876" s="35" t="s">
        <v>431</v>
      </c>
      <c r="F876" s="35" t="s">
        <v>36</v>
      </c>
      <c r="G876" s="36"/>
      <c r="H876" s="36"/>
      <c r="I876" s="36"/>
      <c r="J876" s="18"/>
      <c r="K876" s="18"/>
      <c r="L876" s="58"/>
      <c r="M876" s="92"/>
      <c r="N876" s="71"/>
      <c r="O876" s="71"/>
      <c r="P876" s="71"/>
      <c r="Q876" s="71"/>
      <c r="R876" s="71"/>
      <c r="S876" s="71"/>
      <c r="T876" s="71">
        <f>T877</f>
        <v>835200</v>
      </c>
      <c r="U876" s="69"/>
      <c r="V876" s="37"/>
      <c r="W876" s="22"/>
    </row>
    <row r="877" spans="1:23" ht="25.5" outlineLevel="6">
      <c r="A877" s="9" t="s">
        <v>306</v>
      </c>
      <c r="B877" s="35" t="s">
        <v>711</v>
      </c>
      <c r="C877" s="35" t="s">
        <v>598</v>
      </c>
      <c r="D877" s="35" t="s">
        <v>598</v>
      </c>
      <c r="E877" s="35" t="s">
        <v>431</v>
      </c>
      <c r="F877" s="35" t="s">
        <v>623</v>
      </c>
      <c r="G877" s="36"/>
      <c r="H877" s="36"/>
      <c r="I877" s="36"/>
      <c r="J877" s="18">
        <v>835200</v>
      </c>
      <c r="K877" s="18"/>
      <c r="L877" s="58"/>
      <c r="M877" s="92"/>
      <c r="N877" s="71"/>
      <c r="O877" s="71"/>
      <c r="P877" s="71"/>
      <c r="Q877" s="71"/>
      <c r="R877" s="71"/>
      <c r="S877" s="71"/>
      <c r="T877" s="71">
        <f>J877+I877+H877+G877+K877+L877+M877+N877+O877+P877+Q877+R877+S877</f>
        <v>835200</v>
      </c>
      <c r="U877" s="69"/>
      <c r="V877" s="37"/>
      <c r="W877" s="22"/>
    </row>
    <row r="878" spans="1:23" ht="25.5" outlineLevel="2">
      <c r="A878" s="9" t="s">
        <v>621</v>
      </c>
      <c r="B878" s="35" t="s">
        <v>711</v>
      </c>
      <c r="C878" s="35" t="s">
        <v>598</v>
      </c>
      <c r="D878" s="35" t="s">
        <v>494</v>
      </c>
      <c r="E878" s="35"/>
      <c r="F878" s="35"/>
      <c r="G878" s="36"/>
      <c r="H878" s="36"/>
      <c r="I878" s="36"/>
      <c r="J878" s="18">
        <f>J879+J893+J898+J907</f>
        <v>209075</v>
      </c>
      <c r="K878" s="18">
        <f>K879+K893+K898+K907</f>
        <v>595600</v>
      </c>
      <c r="L878" s="58">
        <f>L879+L893+L898+L907</f>
        <v>380542</v>
      </c>
      <c r="M878" s="92">
        <f>M879+M893+M898+M907</f>
        <v>196286</v>
      </c>
      <c r="N878" s="71">
        <f>N879+N893+N898+N907</f>
        <v>1805906.25</v>
      </c>
      <c r="O878" s="71"/>
      <c r="P878" s="71">
        <f>P879+P893+P898+P907</f>
        <v>997089.17</v>
      </c>
      <c r="Q878" s="71">
        <f>Q879+Q893+Q898+Q907+Q903</f>
        <v>1714781.96</v>
      </c>
      <c r="R878" s="71">
        <f>R879+R893+R898+R907+R903</f>
        <v>589261</v>
      </c>
      <c r="S878" s="71">
        <f>S879+S893+S898+S907+S903</f>
        <v>3765322.5</v>
      </c>
      <c r="T878" s="71">
        <f>T879+T893+T898+T907+T903</f>
        <v>34770642.88</v>
      </c>
      <c r="U878" s="69">
        <f>U879+U893+U898+U907</f>
        <v>24935779</v>
      </c>
      <c r="V878" s="37">
        <f>V879+V893+V898+V907</f>
        <v>22149600</v>
      </c>
      <c r="W878" s="22">
        <f>W879+W893+W898+W907</f>
        <v>22149600</v>
      </c>
    </row>
    <row r="879" spans="1:23" ht="63.75" outlineLevel="3">
      <c r="A879" s="9" t="s">
        <v>442</v>
      </c>
      <c r="B879" s="35" t="s">
        <v>711</v>
      </c>
      <c r="C879" s="35" t="s">
        <v>598</v>
      </c>
      <c r="D879" s="35" t="s">
        <v>494</v>
      </c>
      <c r="E879" s="35" t="s">
        <v>443</v>
      </c>
      <c r="F879" s="35"/>
      <c r="G879" s="36"/>
      <c r="H879" s="36"/>
      <c r="I879" s="36"/>
      <c r="J879" s="18">
        <f aca="true" t="shared" si="158" ref="J879:W880">J880</f>
        <v>0</v>
      </c>
      <c r="K879" s="18"/>
      <c r="L879" s="58"/>
      <c r="M879" s="92"/>
      <c r="N879" s="71">
        <f t="shared" si="158"/>
        <v>-68300</v>
      </c>
      <c r="O879" s="71"/>
      <c r="P879" s="71"/>
      <c r="Q879" s="71">
        <f t="shared" si="158"/>
        <v>786601</v>
      </c>
      <c r="R879" s="71">
        <f t="shared" si="158"/>
        <v>0</v>
      </c>
      <c r="S879" s="134">
        <f t="shared" si="158"/>
        <v>0</v>
      </c>
      <c r="T879" s="71">
        <f t="shared" si="158"/>
        <v>4414501</v>
      </c>
      <c r="U879" s="69">
        <f t="shared" si="158"/>
        <v>4055200</v>
      </c>
      <c r="V879" s="37">
        <f t="shared" si="158"/>
        <v>3696200</v>
      </c>
      <c r="W879" s="22">
        <f t="shared" si="158"/>
        <v>3696200</v>
      </c>
    </row>
    <row r="880" spans="1:23" ht="15" outlineLevel="4">
      <c r="A880" s="9" t="s">
        <v>444</v>
      </c>
      <c r="B880" s="35" t="s">
        <v>711</v>
      </c>
      <c r="C880" s="35" t="s">
        <v>598</v>
      </c>
      <c r="D880" s="35" t="s">
        <v>494</v>
      </c>
      <c r="E880" s="35" t="s">
        <v>445</v>
      </c>
      <c r="F880" s="35"/>
      <c r="G880" s="36"/>
      <c r="H880" s="36"/>
      <c r="I880" s="36"/>
      <c r="J880" s="18">
        <f t="shared" si="158"/>
        <v>0</v>
      </c>
      <c r="K880" s="18"/>
      <c r="L880" s="58"/>
      <c r="M880" s="92"/>
      <c r="N880" s="71">
        <f t="shared" si="158"/>
        <v>-68300</v>
      </c>
      <c r="O880" s="71"/>
      <c r="P880" s="71"/>
      <c r="Q880" s="71">
        <f t="shared" si="158"/>
        <v>786601</v>
      </c>
      <c r="R880" s="71">
        <f t="shared" si="158"/>
        <v>0</v>
      </c>
      <c r="S880" s="134">
        <f t="shared" si="158"/>
        <v>0</v>
      </c>
      <c r="T880" s="71">
        <f t="shared" si="158"/>
        <v>4414501</v>
      </c>
      <c r="U880" s="69">
        <f t="shared" si="158"/>
        <v>4055200</v>
      </c>
      <c r="V880" s="37">
        <f t="shared" si="158"/>
        <v>3696200</v>
      </c>
      <c r="W880" s="22">
        <f t="shared" si="158"/>
        <v>3696200</v>
      </c>
    </row>
    <row r="881" spans="1:23" ht="38.25" outlineLevel="5">
      <c r="A881" s="9" t="s">
        <v>122</v>
      </c>
      <c r="B881" s="35" t="s">
        <v>711</v>
      </c>
      <c r="C881" s="35" t="s">
        <v>598</v>
      </c>
      <c r="D881" s="35" t="s">
        <v>494</v>
      </c>
      <c r="E881" s="35" t="s">
        <v>123</v>
      </c>
      <c r="F881" s="35"/>
      <c r="G881" s="36"/>
      <c r="H881" s="36"/>
      <c r="I881" s="36"/>
      <c r="J881" s="18">
        <f>J882+J886+J889</f>
        <v>0</v>
      </c>
      <c r="K881" s="18"/>
      <c r="L881" s="58"/>
      <c r="M881" s="92"/>
      <c r="N881" s="71">
        <f>N882+N886+N889</f>
        <v>-68300</v>
      </c>
      <c r="O881" s="71"/>
      <c r="P881" s="71"/>
      <c r="Q881" s="71">
        <f aca="true" t="shared" si="159" ref="Q881:W881">Q882+Q886+Q889</f>
        <v>786601</v>
      </c>
      <c r="R881" s="71">
        <f t="shared" si="159"/>
        <v>0</v>
      </c>
      <c r="S881" s="134">
        <f>S882+S886+S889</f>
        <v>0</v>
      </c>
      <c r="T881" s="71">
        <f t="shared" si="159"/>
        <v>4414501</v>
      </c>
      <c r="U881" s="69">
        <f t="shared" si="159"/>
        <v>4055200</v>
      </c>
      <c r="V881" s="37">
        <f t="shared" si="159"/>
        <v>3696200</v>
      </c>
      <c r="W881" s="22">
        <f t="shared" si="159"/>
        <v>3696200</v>
      </c>
    </row>
    <row r="882" spans="1:23" ht="51" outlineLevel="5">
      <c r="A882" s="38" t="s">
        <v>400</v>
      </c>
      <c r="B882" s="35" t="s">
        <v>711</v>
      </c>
      <c r="C882" s="35" t="s">
        <v>598</v>
      </c>
      <c r="D882" s="35" t="s">
        <v>494</v>
      </c>
      <c r="E882" s="35" t="s">
        <v>123</v>
      </c>
      <c r="F882" s="35" t="s">
        <v>178</v>
      </c>
      <c r="G882" s="36"/>
      <c r="H882" s="36"/>
      <c r="I882" s="36"/>
      <c r="J882" s="18"/>
      <c r="K882" s="18"/>
      <c r="L882" s="58"/>
      <c r="M882" s="92"/>
      <c r="N882" s="71"/>
      <c r="O882" s="71"/>
      <c r="P882" s="71"/>
      <c r="Q882" s="71">
        <f aca="true" t="shared" si="160" ref="Q882:W882">Q883</f>
        <v>786601</v>
      </c>
      <c r="R882" s="71">
        <f t="shared" si="160"/>
        <v>-10000</v>
      </c>
      <c r="S882" s="71">
        <f t="shared" si="160"/>
        <v>9200</v>
      </c>
      <c r="T882" s="71">
        <f t="shared" si="160"/>
        <v>4117001</v>
      </c>
      <c r="U882" s="71">
        <f t="shared" si="160"/>
        <v>3331200</v>
      </c>
      <c r="V882" s="19">
        <f t="shared" si="160"/>
        <v>3460700</v>
      </c>
      <c r="W882" s="19">
        <f t="shared" si="160"/>
        <v>3460700</v>
      </c>
    </row>
    <row r="883" spans="1:23" ht="25.5" outlineLevel="5">
      <c r="A883" s="38" t="s">
        <v>160</v>
      </c>
      <c r="B883" s="35" t="s">
        <v>711</v>
      </c>
      <c r="C883" s="35" t="s">
        <v>598</v>
      </c>
      <c r="D883" s="35" t="s">
        <v>494</v>
      </c>
      <c r="E883" s="35" t="s">
        <v>123</v>
      </c>
      <c r="F883" s="35" t="s">
        <v>158</v>
      </c>
      <c r="G883" s="36"/>
      <c r="H883" s="36"/>
      <c r="I883" s="36"/>
      <c r="J883" s="18"/>
      <c r="K883" s="18"/>
      <c r="L883" s="58"/>
      <c r="M883" s="92"/>
      <c r="N883" s="71"/>
      <c r="O883" s="71"/>
      <c r="P883" s="71"/>
      <c r="Q883" s="71">
        <f aca="true" t="shared" si="161" ref="Q883:W883">Q884+Q885</f>
        <v>786601</v>
      </c>
      <c r="R883" s="71">
        <f t="shared" si="161"/>
        <v>-10000</v>
      </c>
      <c r="S883" s="71">
        <f t="shared" si="161"/>
        <v>9200</v>
      </c>
      <c r="T883" s="71">
        <f t="shared" si="161"/>
        <v>4117001</v>
      </c>
      <c r="U883" s="71">
        <f t="shared" si="161"/>
        <v>3331200</v>
      </c>
      <c r="V883" s="19">
        <f t="shared" si="161"/>
        <v>3460700</v>
      </c>
      <c r="W883" s="19">
        <f t="shared" si="161"/>
        <v>3460700</v>
      </c>
    </row>
    <row r="884" spans="1:23" ht="25.5" outlineLevel="6">
      <c r="A884" s="9" t="s">
        <v>446</v>
      </c>
      <c r="B884" s="35" t="s">
        <v>711</v>
      </c>
      <c r="C884" s="35" t="s">
        <v>598</v>
      </c>
      <c r="D884" s="35" t="s">
        <v>494</v>
      </c>
      <c r="E884" s="35" t="s">
        <v>123</v>
      </c>
      <c r="F884" s="35" t="s">
        <v>447</v>
      </c>
      <c r="G884" s="36">
        <v>3207100</v>
      </c>
      <c r="H884" s="36"/>
      <c r="I884" s="36"/>
      <c r="J884" s="18"/>
      <c r="K884" s="18"/>
      <c r="L884" s="58"/>
      <c r="M884" s="92"/>
      <c r="N884" s="71"/>
      <c r="O884" s="71"/>
      <c r="P884" s="71"/>
      <c r="Q884" s="71">
        <v>786601</v>
      </c>
      <c r="R884" s="71"/>
      <c r="S884" s="71">
        <v>13550</v>
      </c>
      <c r="T884" s="71">
        <f>J884+I884+H884+G884+K884+L884+M884+N884+O884+P884+Q884+R884+S884</f>
        <v>4007251</v>
      </c>
      <c r="U884" s="69">
        <v>3207100</v>
      </c>
      <c r="V884" s="37">
        <v>3336500</v>
      </c>
      <c r="W884" s="22">
        <v>3336500</v>
      </c>
    </row>
    <row r="885" spans="1:23" ht="25.5" outlineLevel="6">
      <c r="A885" s="9" t="s">
        <v>448</v>
      </c>
      <c r="B885" s="35" t="s">
        <v>711</v>
      </c>
      <c r="C885" s="35" t="s">
        <v>598</v>
      </c>
      <c r="D885" s="35" t="s">
        <v>494</v>
      </c>
      <c r="E885" s="35" t="s">
        <v>123</v>
      </c>
      <c r="F885" s="35" t="s">
        <v>449</v>
      </c>
      <c r="G885" s="36">
        <v>124100</v>
      </c>
      <c r="H885" s="36"/>
      <c r="I885" s="36"/>
      <c r="J885" s="18"/>
      <c r="K885" s="18"/>
      <c r="L885" s="58"/>
      <c r="M885" s="92"/>
      <c r="N885" s="71"/>
      <c r="O885" s="71"/>
      <c r="P885" s="71"/>
      <c r="Q885" s="71"/>
      <c r="R885" s="71">
        <v>-10000</v>
      </c>
      <c r="S885" s="71">
        <v>-4350</v>
      </c>
      <c r="T885" s="71">
        <f>J885+I885+H885+G885+K885+L885+M885+N885+O885+P885+Q885+R885+S885</f>
        <v>109750</v>
      </c>
      <c r="U885" s="69">
        <v>124100</v>
      </c>
      <c r="V885" s="37">
        <v>124200</v>
      </c>
      <c r="W885" s="22">
        <v>124200</v>
      </c>
    </row>
    <row r="886" spans="1:23" ht="25.5" outlineLevel="6">
      <c r="A886" s="39" t="s">
        <v>401</v>
      </c>
      <c r="B886" s="35" t="s">
        <v>711</v>
      </c>
      <c r="C886" s="35" t="s">
        <v>598</v>
      </c>
      <c r="D886" s="35" t="s">
        <v>494</v>
      </c>
      <c r="E886" s="35" t="s">
        <v>123</v>
      </c>
      <c r="F886" s="35" t="s">
        <v>179</v>
      </c>
      <c r="G886" s="36"/>
      <c r="H886" s="36"/>
      <c r="I886" s="36"/>
      <c r="J886" s="18">
        <f>J887+J888</f>
        <v>0</v>
      </c>
      <c r="K886" s="18"/>
      <c r="L886" s="58"/>
      <c r="M886" s="92"/>
      <c r="N886" s="71">
        <f>N887+N888</f>
        <v>-68300</v>
      </c>
      <c r="O886" s="71"/>
      <c r="P886" s="71"/>
      <c r="Q886" s="71"/>
      <c r="R886" s="71">
        <f aca="true" t="shared" si="162" ref="R886:W886">R887+R888</f>
        <v>12900.93</v>
      </c>
      <c r="S886" s="71">
        <f t="shared" si="162"/>
        <v>-9200</v>
      </c>
      <c r="T886" s="71">
        <f t="shared" si="162"/>
        <v>294400.93</v>
      </c>
      <c r="U886" s="69">
        <f t="shared" si="162"/>
        <v>718000</v>
      </c>
      <c r="V886" s="37">
        <f t="shared" si="162"/>
        <v>229500</v>
      </c>
      <c r="W886" s="22">
        <f t="shared" si="162"/>
        <v>229500</v>
      </c>
    </row>
    <row r="887" spans="1:23" ht="25.5" outlineLevel="6">
      <c r="A887" s="39" t="s">
        <v>402</v>
      </c>
      <c r="B887" s="35" t="s">
        <v>711</v>
      </c>
      <c r="C887" s="35" t="s">
        <v>598</v>
      </c>
      <c r="D887" s="35" t="s">
        <v>494</v>
      </c>
      <c r="E887" s="35" t="s">
        <v>123</v>
      </c>
      <c r="F887" s="35" t="s">
        <v>529</v>
      </c>
      <c r="G887" s="36"/>
      <c r="H887" s="36"/>
      <c r="I887" s="36"/>
      <c r="J887" s="18">
        <v>359000</v>
      </c>
      <c r="K887" s="18"/>
      <c r="L887" s="58"/>
      <c r="M887" s="92"/>
      <c r="N887" s="71">
        <v>-68300</v>
      </c>
      <c r="O887" s="71"/>
      <c r="P887" s="71"/>
      <c r="Q887" s="71"/>
      <c r="R887" s="71">
        <v>12900.93</v>
      </c>
      <c r="S887" s="71">
        <v>-9200</v>
      </c>
      <c r="T887" s="71">
        <f>J887+I887+H887+G887+K887+L887+M887+N887+O887+P887+Q887+R887+S887</f>
        <v>294400.93</v>
      </c>
      <c r="U887" s="69">
        <f>U888</f>
        <v>359000</v>
      </c>
      <c r="V887" s="37">
        <v>229500</v>
      </c>
      <c r="W887" s="22">
        <v>229500</v>
      </c>
    </row>
    <row r="888" spans="1:23" ht="25.5" hidden="1" outlineLevel="6">
      <c r="A888" s="9" t="s">
        <v>450</v>
      </c>
      <c r="B888" s="35" t="s">
        <v>711</v>
      </c>
      <c r="C888" s="35" t="s">
        <v>598</v>
      </c>
      <c r="D888" s="35" t="s">
        <v>494</v>
      </c>
      <c r="E888" s="35" t="s">
        <v>123</v>
      </c>
      <c r="F888" s="35" t="s">
        <v>451</v>
      </c>
      <c r="G888" s="36">
        <v>359000</v>
      </c>
      <c r="H888" s="36"/>
      <c r="I888" s="36"/>
      <c r="J888" s="18">
        <v>-359000</v>
      </c>
      <c r="K888" s="18"/>
      <c r="L888" s="58"/>
      <c r="M888" s="92"/>
      <c r="N888" s="71"/>
      <c r="O888" s="71"/>
      <c r="P888" s="71"/>
      <c r="Q888" s="71"/>
      <c r="R888" s="71"/>
      <c r="S888" s="71"/>
      <c r="T888" s="71">
        <f>J888+I888+H888+G888</f>
        <v>0</v>
      </c>
      <c r="U888" s="69">
        <v>359000</v>
      </c>
      <c r="V888" s="37">
        <v>0</v>
      </c>
      <c r="W888" s="22">
        <v>0</v>
      </c>
    </row>
    <row r="889" spans="1:23" ht="15" outlineLevel="6">
      <c r="A889" s="39" t="s">
        <v>403</v>
      </c>
      <c r="B889" s="35" t="s">
        <v>711</v>
      </c>
      <c r="C889" s="35" t="s">
        <v>598</v>
      </c>
      <c r="D889" s="35" t="s">
        <v>494</v>
      </c>
      <c r="E889" s="35" t="s">
        <v>123</v>
      </c>
      <c r="F889" s="35" t="s">
        <v>180</v>
      </c>
      <c r="G889" s="36"/>
      <c r="H889" s="36"/>
      <c r="I889" s="36"/>
      <c r="J889" s="18"/>
      <c r="K889" s="18"/>
      <c r="L889" s="58"/>
      <c r="M889" s="92"/>
      <c r="N889" s="71"/>
      <c r="O889" s="71"/>
      <c r="P889" s="71"/>
      <c r="Q889" s="71"/>
      <c r="R889" s="71">
        <f>R890</f>
        <v>-2900.93</v>
      </c>
      <c r="S889" s="71"/>
      <c r="T889" s="71">
        <f>T890</f>
        <v>3099.07</v>
      </c>
      <c r="U889" s="69">
        <f>U891+U892</f>
        <v>6000</v>
      </c>
      <c r="V889" s="37">
        <f>V891+V892</f>
        <v>6000</v>
      </c>
      <c r="W889" s="22">
        <f>W891+W892</f>
        <v>6000</v>
      </c>
    </row>
    <row r="890" spans="1:23" ht="25.5" outlineLevel="6">
      <c r="A890" s="38" t="s">
        <v>33</v>
      </c>
      <c r="B890" s="35" t="s">
        <v>711</v>
      </c>
      <c r="C890" s="35" t="s">
        <v>598</v>
      </c>
      <c r="D890" s="35" t="s">
        <v>494</v>
      </c>
      <c r="E890" s="35" t="s">
        <v>123</v>
      </c>
      <c r="F890" s="35" t="s">
        <v>32</v>
      </c>
      <c r="G890" s="36"/>
      <c r="H890" s="36"/>
      <c r="I890" s="36"/>
      <c r="J890" s="18"/>
      <c r="K890" s="18"/>
      <c r="L890" s="58"/>
      <c r="M890" s="92"/>
      <c r="N890" s="71"/>
      <c r="O890" s="71"/>
      <c r="P890" s="71"/>
      <c r="Q890" s="71"/>
      <c r="R890" s="71">
        <f>R891+R892</f>
        <v>-2900.93</v>
      </c>
      <c r="S890" s="71"/>
      <c r="T890" s="71">
        <f>T891+T892</f>
        <v>3099.07</v>
      </c>
      <c r="U890" s="69"/>
      <c r="V890" s="37"/>
      <c r="W890" s="22"/>
    </row>
    <row r="891" spans="1:23" ht="25.5" outlineLevel="6">
      <c r="A891" s="9" t="s">
        <v>452</v>
      </c>
      <c r="B891" s="35" t="s">
        <v>711</v>
      </c>
      <c r="C891" s="35" t="s">
        <v>598</v>
      </c>
      <c r="D891" s="35" t="s">
        <v>494</v>
      </c>
      <c r="E891" s="35" t="s">
        <v>123</v>
      </c>
      <c r="F891" s="35" t="s">
        <v>453</v>
      </c>
      <c r="G891" s="36">
        <v>3000</v>
      </c>
      <c r="H891" s="36"/>
      <c r="I891" s="36"/>
      <c r="J891" s="18"/>
      <c r="K891" s="18"/>
      <c r="L891" s="58"/>
      <c r="M891" s="92"/>
      <c r="N891" s="71"/>
      <c r="O891" s="71"/>
      <c r="P891" s="71"/>
      <c r="Q891" s="71"/>
      <c r="R891" s="71">
        <v>-2995</v>
      </c>
      <c r="S891" s="71"/>
      <c r="T891" s="71">
        <f>J891+I891+H891+G891+K891+L891+M891+N891+O891+P891+Q891+R891+S891</f>
        <v>5</v>
      </c>
      <c r="U891" s="69">
        <v>3000</v>
      </c>
      <c r="V891" s="37">
        <v>3000</v>
      </c>
      <c r="W891" s="22">
        <v>3000</v>
      </c>
    </row>
    <row r="892" spans="1:23" ht="25.5" outlineLevel="6">
      <c r="A892" s="9" t="s">
        <v>454</v>
      </c>
      <c r="B892" s="35" t="s">
        <v>711</v>
      </c>
      <c r="C892" s="35" t="s">
        <v>598</v>
      </c>
      <c r="D892" s="35" t="s">
        <v>494</v>
      </c>
      <c r="E892" s="35" t="s">
        <v>123</v>
      </c>
      <c r="F892" s="35" t="s">
        <v>455</v>
      </c>
      <c r="G892" s="36">
        <v>3000</v>
      </c>
      <c r="H892" s="36"/>
      <c r="I892" s="36"/>
      <c r="J892" s="18"/>
      <c r="K892" s="18"/>
      <c r="L892" s="58"/>
      <c r="M892" s="92"/>
      <c r="N892" s="71"/>
      <c r="O892" s="71"/>
      <c r="P892" s="71"/>
      <c r="Q892" s="71"/>
      <c r="R892" s="71">
        <v>94.07</v>
      </c>
      <c r="S892" s="71"/>
      <c r="T892" s="71">
        <f>J892+I892+H892+G892+K892+L892+M892+N892+O892+P892+Q892+R892+S892</f>
        <v>3094.07</v>
      </c>
      <c r="U892" s="69">
        <v>3000</v>
      </c>
      <c r="V892" s="37">
        <v>3000</v>
      </c>
      <c r="W892" s="22">
        <v>3000</v>
      </c>
    </row>
    <row r="893" spans="1:23" ht="38.25" outlineLevel="3">
      <c r="A893" s="9" t="s">
        <v>124</v>
      </c>
      <c r="B893" s="35" t="s">
        <v>711</v>
      </c>
      <c r="C893" s="35" t="s">
        <v>598</v>
      </c>
      <c r="D893" s="35" t="s">
        <v>494</v>
      </c>
      <c r="E893" s="35" t="s">
        <v>125</v>
      </c>
      <c r="F893" s="35"/>
      <c r="G893" s="36"/>
      <c r="H893" s="36"/>
      <c r="I893" s="36"/>
      <c r="J893" s="18"/>
      <c r="K893" s="18"/>
      <c r="L893" s="58"/>
      <c r="M893" s="92"/>
      <c r="N893" s="71"/>
      <c r="O893" s="71"/>
      <c r="P893" s="71"/>
      <c r="Q893" s="71"/>
      <c r="R893" s="71"/>
      <c r="S893" s="71">
        <f>S894</f>
        <v>-3102.5</v>
      </c>
      <c r="T893" s="71">
        <f>T894</f>
        <v>1434197.5</v>
      </c>
      <c r="U893" s="69">
        <f>U894</f>
        <v>1437300</v>
      </c>
      <c r="V893" s="37">
        <f>V894</f>
        <v>1437300</v>
      </c>
      <c r="W893" s="22">
        <f>W894</f>
        <v>1437300</v>
      </c>
    </row>
    <row r="894" spans="1:23" ht="25.5" outlineLevel="4">
      <c r="A894" s="9" t="s">
        <v>602</v>
      </c>
      <c r="B894" s="35" t="s">
        <v>711</v>
      </c>
      <c r="C894" s="35" t="s">
        <v>598</v>
      </c>
      <c r="D894" s="35" t="s">
        <v>494</v>
      </c>
      <c r="E894" s="35" t="s">
        <v>126</v>
      </c>
      <c r="F894" s="35"/>
      <c r="G894" s="36"/>
      <c r="H894" s="36"/>
      <c r="I894" s="36"/>
      <c r="J894" s="18"/>
      <c r="K894" s="18"/>
      <c r="L894" s="58"/>
      <c r="M894" s="92"/>
      <c r="N894" s="71"/>
      <c r="O894" s="71"/>
      <c r="P894" s="71"/>
      <c r="Q894" s="71"/>
      <c r="R894" s="71"/>
      <c r="S894" s="71">
        <f aca="true" t="shared" si="163" ref="S894:T896">S895</f>
        <v>-3102.5</v>
      </c>
      <c r="T894" s="71">
        <f t="shared" si="163"/>
        <v>1434197.5</v>
      </c>
      <c r="U894" s="69">
        <v>1437300</v>
      </c>
      <c r="V894" s="37">
        <v>1437300</v>
      </c>
      <c r="W894" s="22">
        <v>1437300</v>
      </c>
    </row>
    <row r="895" spans="1:23" ht="51" outlineLevel="4">
      <c r="A895" s="39" t="s">
        <v>405</v>
      </c>
      <c r="B895" s="35" t="s">
        <v>711</v>
      </c>
      <c r="C895" s="35" t="s">
        <v>598</v>
      </c>
      <c r="D895" s="35" t="s">
        <v>494</v>
      </c>
      <c r="E895" s="35" t="s">
        <v>126</v>
      </c>
      <c r="F895" s="35" t="s">
        <v>182</v>
      </c>
      <c r="G895" s="36"/>
      <c r="H895" s="36"/>
      <c r="I895" s="36"/>
      <c r="J895" s="18"/>
      <c r="K895" s="18"/>
      <c r="L895" s="58"/>
      <c r="M895" s="92"/>
      <c r="N895" s="71"/>
      <c r="O895" s="71"/>
      <c r="P895" s="71"/>
      <c r="Q895" s="71"/>
      <c r="R895" s="71"/>
      <c r="S895" s="71">
        <f t="shared" si="163"/>
        <v>-3102.5</v>
      </c>
      <c r="T895" s="71">
        <f t="shared" si="163"/>
        <v>1434197.5</v>
      </c>
      <c r="U895" s="69">
        <f>U897</f>
        <v>1437300</v>
      </c>
      <c r="V895" s="37">
        <f>V897</f>
        <v>1437300</v>
      </c>
      <c r="W895" s="22">
        <f>W897</f>
        <v>1437300</v>
      </c>
    </row>
    <row r="896" spans="1:23" ht="25.5" outlineLevel="4">
      <c r="A896" s="9" t="s">
        <v>37</v>
      </c>
      <c r="B896" s="35" t="s">
        <v>711</v>
      </c>
      <c r="C896" s="35" t="s">
        <v>598</v>
      </c>
      <c r="D896" s="35" t="s">
        <v>494</v>
      </c>
      <c r="E896" s="35" t="s">
        <v>126</v>
      </c>
      <c r="F896" s="35" t="s">
        <v>36</v>
      </c>
      <c r="G896" s="36"/>
      <c r="H896" s="36"/>
      <c r="I896" s="36"/>
      <c r="J896" s="18"/>
      <c r="K896" s="18"/>
      <c r="L896" s="58"/>
      <c r="M896" s="92"/>
      <c r="N896" s="71"/>
      <c r="O896" s="71"/>
      <c r="P896" s="71"/>
      <c r="Q896" s="71"/>
      <c r="R896" s="71"/>
      <c r="S896" s="71">
        <f t="shared" si="163"/>
        <v>-3102.5</v>
      </c>
      <c r="T896" s="71">
        <f t="shared" si="163"/>
        <v>1434197.5</v>
      </c>
      <c r="U896" s="69"/>
      <c r="V896" s="37"/>
      <c r="W896" s="22"/>
    </row>
    <row r="897" spans="1:23" ht="63.75" outlineLevel="6">
      <c r="A897" s="9" t="s">
        <v>606</v>
      </c>
      <c r="B897" s="35" t="s">
        <v>711</v>
      </c>
      <c r="C897" s="35" t="s">
        <v>598</v>
      </c>
      <c r="D897" s="35" t="s">
        <v>494</v>
      </c>
      <c r="E897" s="35" t="s">
        <v>126</v>
      </c>
      <c r="F897" s="35" t="s">
        <v>607</v>
      </c>
      <c r="G897" s="36">
        <v>1437300</v>
      </c>
      <c r="H897" s="36"/>
      <c r="I897" s="36"/>
      <c r="J897" s="18"/>
      <c r="K897" s="18"/>
      <c r="L897" s="58"/>
      <c r="M897" s="92"/>
      <c r="N897" s="71"/>
      <c r="O897" s="71"/>
      <c r="P897" s="71"/>
      <c r="Q897" s="71"/>
      <c r="R897" s="71"/>
      <c r="S897" s="71">
        <v>-3102.5</v>
      </c>
      <c r="T897" s="71">
        <f>J897+I897+H897+G897+K897+L897+M897+N897+O897+P897+Q897+R897+S897</f>
        <v>1434197.5</v>
      </c>
      <c r="U897" s="69">
        <v>1437300</v>
      </c>
      <c r="V897" s="37">
        <v>1437300</v>
      </c>
      <c r="W897" s="22">
        <v>1437300</v>
      </c>
    </row>
    <row r="898" spans="1:23" ht="76.5" outlineLevel="3">
      <c r="A898" s="9" t="s">
        <v>127</v>
      </c>
      <c r="B898" s="35" t="s">
        <v>711</v>
      </c>
      <c r="C898" s="35" t="s">
        <v>598</v>
      </c>
      <c r="D898" s="35" t="s">
        <v>494</v>
      </c>
      <c r="E898" s="35" t="s">
        <v>128</v>
      </c>
      <c r="F898" s="35"/>
      <c r="G898" s="36"/>
      <c r="H898" s="36"/>
      <c r="I898" s="36"/>
      <c r="J898" s="18"/>
      <c r="K898" s="18"/>
      <c r="L898" s="58"/>
      <c r="M898" s="92"/>
      <c r="N898" s="71"/>
      <c r="O898" s="71"/>
      <c r="P898" s="71"/>
      <c r="Q898" s="71"/>
      <c r="R898" s="71"/>
      <c r="S898" s="71">
        <f aca="true" t="shared" si="164" ref="S898:W899">S899</f>
        <v>3333386</v>
      </c>
      <c r="T898" s="71">
        <f t="shared" si="164"/>
        <v>20349486</v>
      </c>
      <c r="U898" s="69">
        <f t="shared" si="164"/>
        <v>17016100</v>
      </c>
      <c r="V898" s="37">
        <f t="shared" si="164"/>
        <v>17016100</v>
      </c>
      <c r="W898" s="22">
        <f t="shared" si="164"/>
        <v>17016100</v>
      </c>
    </row>
    <row r="899" spans="1:23" ht="25.5" outlineLevel="4">
      <c r="A899" s="9" t="s">
        <v>602</v>
      </c>
      <c r="B899" s="35" t="s">
        <v>711</v>
      </c>
      <c r="C899" s="35" t="s">
        <v>598</v>
      </c>
      <c r="D899" s="35" t="s">
        <v>494</v>
      </c>
      <c r="E899" s="35" t="s">
        <v>129</v>
      </c>
      <c r="F899" s="35"/>
      <c r="G899" s="36"/>
      <c r="H899" s="36"/>
      <c r="I899" s="36"/>
      <c r="J899" s="18"/>
      <c r="K899" s="18"/>
      <c r="L899" s="58"/>
      <c r="M899" s="92"/>
      <c r="N899" s="71"/>
      <c r="O899" s="71"/>
      <c r="P899" s="71"/>
      <c r="Q899" s="71"/>
      <c r="R899" s="71"/>
      <c r="S899" s="71">
        <f t="shared" si="164"/>
        <v>3333386</v>
      </c>
      <c r="T899" s="71">
        <f t="shared" si="164"/>
        <v>20349486</v>
      </c>
      <c r="U899" s="69">
        <f t="shared" si="164"/>
        <v>17016100</v>
      </c>
      <c r="V899" s="37">
        <f t="shared" si="164"/>
        <v>17016100</v>
      </c>
      <c r="W899" s="22">
        <f t="shared" si="164"/>
        <v>17016100</v>
      </c>
    </row>
    <row r="900" spans="1:23" ht="51" outlineLevel="4">
      <c r="A900" s="39" t="s">
        <v>405</v>
      </c>
      <c r="B900" s="35" t="s">
        <v>711</v>
      </c>
      <c r="C900" s="35" t="s">
        <v>598</v>
      </c>
      <c r="D900" s="35" t="s">
        <v>494</v>
      </c>
      <c r="E900" s="35" t="s">
        <v>129</v>
      </c>
      <c r="F900" s="35" t="s">
        <v>182</v>
      </c>
      <c r="G900" s="36"/>
      <c r="H900" s="36"/>
      <c r="I900" s="36"/>
      <c r="J900" s="18"/>
      <c r="K900" s="18"/>
      <c r="L900" s="58"/>
      <c r="M900" s="92"/>
      <c r="N900" s="71"/>
      <c r="O900" s="71"/>
      <c r="P900" s="71"/>
      <c r="Q900" s="71"/>
      <c r="R900" s="71"/>
      <c r="S900" s="71">
        <f>S901</f>
        <v>3333386</v>
      </c>
      <c r="T900" s="71">
        <f>T901</f>
        <v>20349486</v>
      </c>
      <c r="U900" s="69">
        <f>U902</f>
        <v>17016100</v>
      </c>
      <c r="V900" s="37">
        <f>V902</f>
        <v>17016100</v>
      </c>
      <c r="W900" s="22">
        <f>W902</f>
        <v>17016100</v>
      </c>
    </row>
    <row r="901" spans="1:23" ht="25.5" outlineLevel="4">
      <c r="A901" s="9" t="s">
        <v>37</v>
      </c>
      <c r="B901" s="35" t="s">
        <v>711</v>
      </c>
      <c r="C901" s="35" t="s">
        <v>598</v>
      </c>
      <c r="D901" s="35" t="s">
        <v>494</v>
      </c>
      <c r="E901" s="35" t="s">
        <v>129</v>
      </c>
      <c r="F901" s="35" t="s">
        <v>36</v>
      </c>
      <c r="G901" s="36"/>
      <c r="H901" s="36"/>
      <c r="I901" s="36"/>
      <c r="J901" s="18"/>
      <c r="K901" s="18"/>
      <c r="L901" s="58"/>
      <c r="M901" s="92"/>
      <c r="N901" s="71"/>
      <c r="O901" s="71"/>
      <c r="P901" s="71"/>
      <c r="Q901" s="71"/>
      <c r="R901" s="71"/>
      <c r="S901" s="71">
        <f>S902</f>
        <v>3333386</v>
      </c>
      <c r="T901" s="71">
        <f>T902</f>
        <v>20349486</v>
      </c>
      <c r="U901" s="69"/>
      <c r="V901" s="37"/>
      <c r="W901" s="22"/>
    </row>
    <row r="902" spans="1:23" ht="63.75" outlineLevel="6">
      <c r="A902" s="9" t="s">
        <v>606</v>
      </c>
      <c r="B902" s="35" t="s">
        <v>711</v>
      </c>
      <c r="C902" s="35" t="s">
        <v>598</v>
      </c>
      <c r="D902" s="35" t="s">
        <v>494</v>
      </c>
      <c r="E902" s="35" t="s">
        <v>129</v>
      </c>
      <c r="F902" s="35" t="s">
        <v>607</v>
      </c>
      <c r="G902" s="36">
        <v>17016100</v>
      </c>
      <c r="H902" s="36"/>
      <c r="I902" s="36"/>
      <c r="J902" s="18"/>
      <c r="K902" s="18"/>
      <c r="L902" s="58"/>
      <c r="M902" s="92"/>
      <c r="N902" s="71"/>
      <c r="O902" s="71"/>
      <c r="P902" s="71"/>
      <c r="Q902" s="71"/>
      <c r="R902" s="71"/>
      <c r="S902" s="71">
        <v>3333386</v>
      </c>
      <c r="T902" s="71">
        <f>J902+I902+H902+G902+K902+L902+M902+N902+O902+P902+Q902+R902+S902</f>
        <v>20349486</v>
      </c>
      <c r="U902" s="69">
        <v>17016100</v>
      </c>
      <c r="V902" s="37">
        <v>17016100</v>
      </c>
      <c r="W902" s="22">
        <v>17016100</v>
      </c>
    </row>
    <row r="903" spans="1:23" ht="25.5" outlineLevel="6">
      <c r="A903" s="9" t="s">
        <v>685</v>
      </c>
      <c r="B903" s="35" t="s">
        <v>711</v>
      </c>
      <c r="C903" s="35" t="s">
        <v>598</v>
      </c>
      <c r="D903" s="35" t="s">
        <v>494</v>
      </c>
      <c r="E903" s="35" t="s">
        <v>686</v>
      </c>
      <c r="F903" s="35"/>
      <c r="G903" s="36"/>
      <c r="H903" s="36"/>
      <c r="I903" s="36"/>
      <c r="J903" s="18"/>
      <c r="K903" s="18"/>
      <c r="L903" s="58"/>
      <c r="M903" s="92"/>
      <c r="N903" s="71"/>
      <c r="O903" s="71"/>
      <c r="P903" s="71"/>
      <c r="Q903" s="71">
        <f aca="true" t="shared" si="165" ref="Q903:T905">Q904</f>
        <v>0</v>
      </c>
      <c r="R903" s="71">
        <f t="shared" si="165"/>
        <v>447800</v>
      </c>
      <c r="S903" s="71"/>
      <c r="T903" s="71">
        <f t="shared" si="165"/>
        <v>447800</v>
      </c>
      <c r="U903" s="69"/>
      <c r="V903" s="37"/>
      <c r="W903" s="22"/>
    </row>
    <row r="904" spans="1:23" ht="63.75" outlineLevel="6">
      <c r="A904" s="9" t="s">
        <v>45</v>
      </c>
      <c r="B904" s="35" t="s">
        <v>711</v>
      </c>
      <c r="C904" s="35" t="s">
        <v>598</v>
      </c>
      <c r="D904" s="35" t="s">
        <v>494</v>
      </c>
      <c r="E904" s="35" t="s">
        <v>46</v>
      </c>
      <c r="F904" s="35"/>
      <c r="G904" s="36"/>
      <c r="H904" s="36"/>
      <c r="I904" s="36"/>
      <c r="J904" s="18"/>
      <c r="K904" s="18"/>
      <c r="L904" s="58"/>
      <c r="M904" s="92"/>
      <c r="N904" s="71"/>
      <c r="O904" s="71"/>
      <c r="P904" s="71"/>
      <c r="Q904" s="71">
        <f t="shared" si="165"/>
        <v>0</v>
      </c>
      <c r="R904" s="71">
        <f t="shared" si="165"/>
        <v>447800</v>
      </c>
      <c r="S904" s="71"/>
      <c r="T904" s="71">
        <f t="shared" si="165"/>
        <v>447800</v>
      </c>
      <c r="U904" s="69"/>
      <c r="V904" s="37"/>
      <c r="W904" s="22"/>
    </row>
    <row r="905" spans="1:23" ht="25.5" outlineLevel="6">
      <c r="A905" s="39" t="s">
        <v>401</v>
      </c>
      <c r="B905" s="35" t="s">
        <v>711</v>
      </c>
      <c r="C905" s="35" t="s">
        <v>598</v>
      </c>
      <c r="D905" s="35" t="s">
        <v>494</v>
      </c>
      <c r="E905" s="35" t="s">
        <v>46</v>
      </c>
      <c r="F905" s="35" t="s">
        <v>179</v>
      </c>
      <c r="G905" s="36"/>
      <c r="H905" s="36"/>
      <c r="I905" s="36"/>
      <c r="J905" s="18"/>
      <c r="K905" s="18"/>
      <c r="L905" s="58"/>
      <c r="M905" s="92"/>
      <c r="N905" s="71"/>
      <c r="O905" s="71"/>
      <c r="P905" s="71"/>
      <c r="Q905" s="71">
        <f t="shared" si="165"/>
        <v>0</v>
      </c>
      <c r="R905" s="71">
        <f t="shared" si="165"/>
        <v>447800</v>
      </c>
      <c r="S905" s="71"/>
      <c r="T905" s="71">
        <f t="shared" si="165"/>
        <v>447800</v>
      </c>
      <c r="U905" s="69"/>
      <c r="V905" s="37"/>
      <c r="W905" s="22"/>
    </row>
    <row r="906" spans="1:23" ht="25.5" outlineLevel="6">
      <c r="A906" s="39" t="s">
        <v>402</v>
      </c>
      <c r="B906" s="35" t="s">
        <v>711</v>
      </c>
      <c r="C906" s="35" t="s">
        <v>598</v>
      </c>
      <c r="D906" s="35" t="s">
        <v>494</v>
      </c>
      <c r="E906" s="35" t="s">
        <v>46</v>
      </c>
      <c r="F906" s="35" t="s">
        <v>529</v>
      </c>
      <c r="G906" s="36"/>
      <c r="H906" s="36"/>
      <c r="I906" s="36"/>
      <c r="J906" s="18"/>
      <c r="K906" s="18"/>
      <c r="L906" s="58"/>
      <c r="M906" s="92"/>
      <c r="N906" s="71"/>
      <c r="O906" s="71"/>
      <c r="P906" s="71"/>
      <c r="Q906" s="71">
        <v>0</v>
      </c>
      <c r="R906" s="71">
        <v>447800</v>
      </c>
      <c r="S906" s="71"/>
      <c r="T906" s="71">
        <f>J906+I906+H906+G906+K906+L906+M906+N906+O906+P906+Q906+R906+S906</f>
        <v>447800</v>
      </c>
      <c r="U906" s="69"/>
      <c r="V906" s="37"/>
      <c r="W906" s="22"/>
    </row>
    <row r="907" spans="1:23" ht="25.5" outlineLevel="3">
      <c r="A907" s="9" t="s">
        <v>486</v>
      </c>
      <c r="B907" s="35" t="s">
        <v>711</v>
      </c>
      <c r="C907" s="35" t="s">
        <v>598</v>
      </c>
      <c r="D907" s="35" t="s">
        <v>494</v>
      </c>
      <c r="E907" s="35" t="s">
        <v>487</v>
      </c>
      <c r="F907" s="35"/>
      <c r="G907" s="36"/>
      <c r="H907" s="36"/>
      <c r="I907" s="36"/>
      <c r="J907" s="18">
        <f>J908+J912</f>
        <v>209075</v>
      </c>
      <c r="K907" s="18">
        <f>K908+K912</f>
        <v>595600</v>
      </c>
      <c r="L907" s="58">
        <f>L908+L912</f>
        <v>380542</v>
      </c>
      <c r="M907" s="92">
        <f>M908+M912</f>
        <v>196286</v>
      </c>
      <c r="N907" s="71">
        <f>N908+N912+N920</f>
        <v>1874206.25</v>
      </c>
      <c r="O907" s="71"/>
      <c r="P907" s="71">
        <f>P908+P912+P920</f>
        <v>997089.17</v>
      </c>
      <c r="Q907" s="71">
        <f>Q908+Q912+Q920+Q916</f>
        <v>928180.96</v>
      </c>
      <c r="R907" s="71">
        <f>R908+R912+R920+R916</f>
        <v>141461</v>
      </c>
      <c r="S907" s="71">
        <f>S908+S912+S920+S916</f>
        <v>435039</v>
      </c>
      <c r="T907" s="71">
        <f>T908+T912+T920+T916</f>
        <v>8124658.38</v>
      </c>
      <c r="U907" s="69">
        <f>U908+U912</f>
        <v>2427179</v>
      </c>
      <c r="V907" s="37">
        <f>V908+V912</f>
        <v>0</v>
      </c>
      <c r="W907" s="22">
        <f>W908+W912</f>
        <v>0</v>
      </c>
    </row>
    <row r="908" spans="1:23" ht="38.25" outlineLevel="5">
      <c r="A908" s="9" t="s">
        <v>130</v>
      </c>
      <c r="B908" s="35" t="s">
        <v>711</v>
      </c>
      <c r="C908" s="35" t="s">
        <v>598</v>
      </c>
      <c r="D908" s="35" t="s">
        <v>494</v>
      </c>
      <c r="E908" s="35" t="s">
        <v>131</v>
      </c>
      <c r="F908" s="35"/>
      <c r="G908" s="36"/>
      <c r="H908" s="36"/>
      <c r="I908" s="36"/>
      <c r="J908" s="18">
        <f aca="true" t="shared" si="166" ref="J908:W908">J909</f>
        <v>209075</v>
      </c>
      <c r="K908" s="18">
        <f t="shared" si="166"/>
        <v>595600</v>
      </c>
      <c r="L908" s="58">
        <f t="shared" si="166"/>
        <v>380542</v>
      </c>
      <c r="M908" s="92">
        <f t="shared" si="166"/>
        <v>196286</v>
      </c>
      <c r="N908" s="71">
        <f t="shared" si="166"/>
        <v>1805906.25</v>
      </c>
      <c r="O908" s="71"/>
      <c r="P908" s="71">
        <f t="shared" si="166"/>
        <v>997089.17</v>
      </c>
      <c r="Q908" s="71">
        <f t="shared" si="166"/>
        <v>925180.96</v>
      </c>
      <c r="R908" s="71">
        <f t="shared" si="166"/>
        <v>141461</v>
      </c>
      <c r="S908" s="71">
        <f t="shared" si="166"/>
        <v>435039</v>
      </c>
      <c r="T908" s="71">
        <f t="shared" si="166"/>
        <v>6332648.38</v>
      </c>
      <c r="U908" s="69">
        <f t="shared" si="166"/>
        <v>706469</v>
      </c>
      <c r="V908" s="37">
        <f t="shared" si="166"/>
        <v>0</v>
      </c>
      <c r="W908" s="22">
        <f t="shared" si="166"/>
        <v>0</v>
      </c>
    </row>
    <row r="909" spans="1:23" ht="51" outlineLevel="5">
      <c r="A909" s="39" t="s">
        <v>405</v>
      </c>
      <c r="B909" s="35" t="s">
        <v>711</v>
      </c>
      <c r="C909" s="35" t="s">
        <v>598</v>
      </c>
      <c r="D909" s="35" t="s">
        <v>494</v>
      </c>
      <c r="E909" s="35" t="s">
        <v>131</v>
      </c>
      <c r="F909" s="35" t="s">
        <v>182</v>
      </c>
      <c r="G909" s="36"/>
      <c r="H909" s="36"/>
      <c r="I909" s="36"/>
      <c r="J909" s="18">
        <f aca="true" t="shared" si="167" ref="J909:P909">J911</f>
        <v>209075</v>
      </c>
      <c r="K909" s="18">
        <f t="shared" si="167"/>
        <v>595600</v>
      </c>
      <c r="L909" s="58">
        <f t="shared" si="167"/>
        <v>380542</v>
      </c>
      <c r="M909" s="92">
        <f t="shared" si="167"/>
        <v>196286</v>
      </c>
      <c r="N909" s="71">
        <f t="shared" si="167"/>
        <v>1805906.25</v>
      </c>
      <c r="O909" s="71"/>
      <c r="P909" s="71">
        <f t="shared" si="167"/>
        <v>997089.17</v>
      </c>
      <c r="Q909" s="71">
        <f aca="true" t="shared" si="168" ref="Q909:T910">Q910</f>
        <v>925180.96</v>
      </c>
      <c r="R909" s="71">
        <f t="shared" si="168"/>
        <v>141461</v>
      </c>
      <c r="S909" s="71">
        <f t="shared" si="168"/>
        <v>435039</v>
      </c>
      <c r="T909" s="71">
        <f t="shared" si="168"/>
        <v>6332648.38</v>
      </c>
      <c r="U909" s="69">
        <f>U911</f>
        <v>706469</v>
      </c>
      <c r="V909" s="37">
        <f>V911</f>
        <v>0</v>
      </c>
      <c r="W909" s="22">
        <f>W911</f>
        <v>0</v>
      </c>
    </row>
    <row r="910" spans="1:23" ht="25.5" outlineLevel="5">
      <c r="A910" s="9" t="s">
        <v>37</v>
      </c>
      <c r="B910" s="35" t="s">
        <v>711</v>
      </c>
      <c r="C910" s="35" t="s">
        <v>598</v>
      </c>
      <c r="D910" s="35" t="s">
        <v>494</v>
      </c>
      <c r="E910" s="35" t="s">
        <v>131</v>
      </c>
      <c r="F910" s="35" t="s">
        <v>36</v>
      </c>
      <c r="G910" s="36"/>
      <c r="H910" s="36"/>
      <c r="I910" s="36"/>
      <c r="J910" s="18"/>
      <c r="K910" s="18"/>
      <c r="L910" s="58"/>
      <c r="M910" s="92"/>
      <c r="N910" s="71"/>
      <c r="O910" s="71"/>
      <c r="P910" s="71"/>
      <c r="Q910" s="71">
        <f t="shared" si="168"/>
        <v>925180.96</v>
      </c>
      <c r="R910" s="71">
        <f t="shared" si="168"/>
        <v>141461</v>
      </c>
      <c r="S910" s="71">
        <f t="shared" si="168"/>
        <v>435039</v>
      </c>
      <c r="T910" s="71">
        <f t="shared" si="168"/>
        <v>6332648.38</v>
      </c>
      <c r="U910" s="69"/>
      <c r="V910" s="37"/>
      <c r="W910" s="22"/>
    </row>
    <row r="911" spans="1:23" ht="25.5" outlineLevel="6">
      <c r="A911" s="9" t="s">
        <v>622</v>
      </c>
      <c r="B911" s="35" t="s">
        <v>711</v>
      </c>
      <c r="C911" s="35" t="s">
        <v>598</v>
      </c>
      <c r="D911" s="35" t="s">
        <v>494</v>
      </c>
      <c r="E911" s="35" t="s">
        <v>131</v>
      </c>
      <c r="F911" s="35" t="s">
        <v>623</v>
      </c>
      <c r="G911" s="36">
        <v>0</v>
      </c>
      <c r="H911" s="36">
        <v>0</v>
      </c>
      <c r="I911" s="36">
        <v>646469</v>
      </c>
      <c r="J911" s="18">
        <v>209075</v>
      </c>
      <c r="K911" s="18">
        <v>595600</v>
      </c>
      <c r="L911" s="58">
        <v>380542</v>
      </c>
      <c r="M911" s="92">
        <v>196286</v>
      </c>
      <c r="N911" s="71">
        <v>1805906.25</v>
      </c>
      <c r="O911" s="71"/>
      <c r="P911" s="71">
        <v>997089.17</v>
      </c>
      <c r="Q911" s="71">
        <v>925180.96</v>
      </c>
      <c r="R911" s="71">
        <v>141461</v>
      </c>
      <c r="S911" s="71">
        <v>435039</v>
      </c>
      <c r="T911" s="71">
        <f>J911+I911+H911+G911+K911+L911+M911+N911+O911+P911+Q911+R911+S911</f>
        <v>6332648.38</v>
      </c>
      <c r="U911" s="69">
        <v>706469</v>
      </c>
      <c r="V911" s="37">
        <v>0</v>
      </c>
      <c r="W911" s="22">
        <v>0</v>
      </c>
    </row>
    <row r="912" spans="1:23" ht="76.5" outlineLevel="5">
      <c r="A912" s="9" t="s">
        <v>500</v>
      </c>
      <c r="B912" s="35" t="s">
        <v>711</v>
      </c>
      <c r="C912" s="35" t="s">
        <v>598</v>
      </c>
      <c r="D912" s="35" t="s">
        <v>494</v>
      </c>
      <c r="E912" s="35" t="s">
        <v>501</v>
      </c>
      <c r="F912" s="35"/>
      <c r="G912" s="36"/>
      <c r="H912" s="36"/>
      <c r="I912" s="36"/>
      <c r="J912" s="18"/>
      <c r="K912" s="18"/>
      <c r="L912" s="58"/>
      <c r="M912" s="92"/>
      <c r="N912" s="71"/>
      <c r="O912" s="71"/>
      <c r="P912" s="71"/>
      <c r="Q912" s="71"/>
      <c r="R912" s="71"/>
      <c r="S912" s="71"/>
      <c r="T912" s="71">
        <f>T913</f>
        <v>1720710</v>
      </c>
      <c r="U912" s="69">
        <f>U913</f>
        <v>1720710</v>
      </c>
      <c r="V912" s="37">
        <f>V913</f>
        <v>0</v>
      </c>
      <c r="W912" s="22">
        <f>W913</f>
        <v>0</v>
      </c>
    </row>
    <row r="913" spans="1:23" ht="51" outlineLevel="5">
      <c r="A913" s="39" t="s">
        <v>405</v>
      </c>
      <c r="B913" s="35" t="s">
        <v>711</v>
      </c>
      <c r="C913" s="35" t="s">
        <v>598</v>
      </c>
      <c r="D913" s="35" t="s">
        <v>494</v>
      </c>
      <c r="E913" s="35" t="s">
        <v>501</v>
      </c>
      <c r="F913" s="35" t="s">
        <v>182</v>
      </c>
      <c r="G913" s="36"/>
      <c r="H913" s="36"/>
      <c r="I913" s="36"/>
      <c r="J913" s="18"/>
      <c r="K913" s="18"/>
      <c r="L913" s="58"/>
      <c r="M913" s="92"/>
      <c r="N913" s="71"/>
      <c r="O913" s="71"/>
      <c r="P913" s="71"/>
      <c r="Q913" s="71"/>
      <c r="R913" s="71"/>
      <c r="S913" s="71"/>
      <c r="T913" s="71">
        <f>T914</f>
        <v>1720710</v>
      </c>
      <c r="U913" s="69">
        <f>U915</f>
        <v>1720710</v>
      </c>
      <c r="V913" s="37">
        <f>V915</f>
        <v>0</v>
      </c>
      <c r="W913" s="22">
        <f>W915</f>
        <v>0</v>
      </c>
    </row>
    <row r="914" spans="1:23" ht="25.5" outlineLevel="5">
      <c r="A914" s="9" t="s">
        <v>37</v>
      </c>
      <c r="B914" s="35" t="s">
        <v>711</v>
      </c>
      <c r="C914" s="35" t="s">
        <v>598</v>
      </c>
      <c r="D914" s="35" t="s">
        <v>494</v>
      </c>
      <c r="E914" s="35" t="s">
        <v>501</v>
      </c>
      <c r="F914" s="35" t="s">
        <v>36</v>
      </c>
      <c r="G914" s="36"/>
      <c r="H914" s="36"/>
      <c r="I914" s="36"/>
      <c r="J914" s="18"/>
      <c r="K914" s="18"/>
      <c r="L914" s="58"/>
      <c r="M914" s="92"/>
      <c r="N914" s="71"/>
      <c r="O914" s="71"/>
      <c r="P914" s="71"/>
      <c r="Q914" s="71"/>
      <c r="R914" s="71"/>
      <c r="S914" s="71"/>
      <c r="T914" s="71">
        <f>T915</f>
        <v>1720710</v>
      </c>
      <c r="U914" s="69"/>
      <c r="V914" s="37"/>
      <c r="W914" s="22"/>
    </row>
    <row r="915" spans="1:23" ht="25.5" outlineLevel="6">
      <c r="A915" s="9" t="s">
        <v>622</v>
      </c>
      <c r="B915" s="35" t="s">
        <v>711</v>
      </c>
      <c r="C915" s="35" t="s">
        <v>598</v>
      </c>
      <c r="D915" s="35" t="s">
        <v>494</v>
      </c>
      <c r="E915" s="35" t="s">
        <v>501</v>
      </c>
      <c r="F915" s="35" t="s">
        <v>623</v>
      </c>
      <c r="G915" s="36">
        <v>1720710</v>
      </c>
      <c r="H915" s="36"/>
      <c r="I915" s="36"/>
      <c r="J915" s="18"/>
      <c r="K915" s="18"/>
      <c r="L915" s="58"/>
      <c r="M915" s="92"/>
      <c r="N915" s="71">
        <v>0</v>
      </c>
      <c r="O915" s="71"/>
      <c r="P915" s="71"/>
      <c r="Q915" s="71"/>
      <c r="R915" s="71"/>
      <c r="S915" s="71"/>
      <c r="T915" s="71">
        <f>J915+I915+H915+G915+K915+L915+M915+N915+O915+P915+Q915+R915+S915</f>
        <v>1720710</v>
      </c>
      <c r="U915" s="69">
        <v>1720710</v>
      </c>
      <c r="V915" s="37">
        <v>0</v>
      </c>
      <c r="W915" s="22">
        <v>0</v>
      </c>
    </row>
    <row r="916" spans="1:23" ht="76.5" outlineLevel="6">
      <c r="A916" s="9" t="s">
        <v>43</v>
      </c>
      <c r="B916" s="35" t="s">
        <v>711</v>
      </c>
      <c r="C916" s="35" t="s">
        <v>598</v>
      </c>
      <c r="D916" s="35" t="s">
        <v>494</v>
      </c>
      <c r="E916" s="35" t="s">
        <v>543</v>
      </c>
      <c r="F916" s="35"/>
      <c r="G916" s="36"/>
      <c r="H916" s="36"/>
      <c r="I916" s="36"/>
      <c r="J916" s="18"/>
      <c r="K916" s="18"/>
      <c r="L916" s="58"/>
      <c r="M916" s="92"/>
      <c r="N916" s="71"/>
      <c r="O916" s="71"/>
      <c r="P916" s="71"/>
      <c r="Q916" s="71">
        <f aca="true" t="shared" si="169" ref="Q916:T918">Q917</f>
        <v>3000</v>
      </c>
      <c r="R916" s="71"/>
      <c r="S916" s="71"/>
      <c r="T916" s="71">
        <f t="shared" si="169"/>
        <v>3000</v>
      </c>
      <c r="U916" s="69"/>
      <c r="V916" s="37"/>
      <c r="W916" s="22"/>
    </row>
    <row r="917" spans="1:23" ht="51" outlineLevel="6">
      <c r="A917" s="39" t="s">
        <v>405</v>
      </c>
      <c r="B917" s="35" t="s">
        <v>711</v>
      </c>
      <c r="C917" s="35" t="s">
        <v>598</v>
      </c>
      <c r="D917" s="35" t="s">
        <v>494</v>
      </c>
      <c r="E917" s="35" t="s">
        <v>543</v>
      </c>
      <c r="F917" s="35" t="s">
        <v>182</v>
      </c>
      <c r="G917" s="36"/>
      <c r="H917" s="36"/>
      <c r="I917" s="36"/>
      <c r="J917" s="18"/>
      <c r="K917" s="18"/>
      <c r="L917" s="58"/>
      <c r="M917" s="92"/>
      <c r="N917" s="71"/>
      <c r="O917" s="71"/>
      <c r="P917" s="71"/>
      <c r="Q917" s="71">
        <f t="shared" si="169"/>
        <v>3000</v>
      </c>
      <c r="R917" s="71"/>
      <c r="S917" s="71"/>
      <c r="T917" s="71">
        <f t="shared" si="169"/>
        <v>3000</v>
      </c>
      <c r="U917" s="69"/>
      <c r="V917" s="37"/>
      <c r="W917" s="22"/>
    </row>
    <row r="918" spans="1:23" ht="25.5" outlineLevel="6">
      <c r="A918" s="9" t="s">
        <v>37</v>
      </c>
      <c r="B918" s="35" t="s">
        <v>711</v>
      </c>
      <c r="C918" s="35" t="s">
        <v>598</v>
      </c>
      <c r="D918" s="35" t="s">
        <v>494</v>
      </c>
      <c r="E918" s="35" t="s">
        <v>543</v>
      </c>
      <c r="F918" s="35" t="s">
        <v>36</v>
      </c>
      <c r="G918" s="36"/>
      <c r="H918" s="36"/>
      <c r="I918" s="36"/>
      <c r="J918" s="18"/>
      <c r="K918" s="18"/>
      <c r="L918" s="58"/>
      <c r="M918" s="92"/>
      <c r="N918" s="71"/>
      <c r="O918" s="71"/>
      <c r="P918" s="71"/>
      <c r="Q918" s="71">
        <f t="shared" si="169"/>
        <v>3000</v>
      </c>
      <c r="R918" s="71"/>
      <c r="S918" s="71"/>
      <c r="T918" s="71">
        <f t="shared" si="169"/>
        <v>3000</v>
      </c>
      <c r="U918" s="69"/>
      <c r="V918" s="37"/>
      <c r="W918" s="22"/>
    </row>
    <row r="919" spans="1:23" ht="25.5" outlineLevel="6">
      <c r="A919" s="9" t="s">
        <v>622</v>
      </c>
      <c r="B919" s="35" t="s">
        <v>711</v>
      </c>
      <c r="C919" s="35" t="s">
        <v>598</v>
      </c>
      <c r="D919" s="35" t="s">
        <v>494</v>
      </c>
      <c r="E919" s="35" t="s">
        <v>543</v>
      </c>
      <c r="F919" s="35" t="s">
        <v>623</v>
      </c>
      <c r="G919" s="36"/>
      <c r="H919" s="36"/>
      <c r="I919" s="36"/>
      <c r="J919" s="18"/>
      <c r="K919" s="18"/>
      <c r="L919" s="58"/>
      <c r="M919" s="92"/>
      <c r="N919" s="71"/>
      <c r="O919" s="71"/>
      <c r="P919" s="71"/>
      <c r="Q919" s="71">
        <v>3000</v>
      </c>
      <c r="R919" s="71"/>
      <c r="S919" s="71"/>
      <c r="T919" s="71">
        <f>J919+I919+H919+G919+K919+L919+M919+N919+O919+P919+Q919+R919+S919</f>
        <v>3000</v>
      </c>
      <c r="U919" s="69"/>
      <c r="V919" s="37"/>
      <c r="W919" s="22"/>
    </row>
    <row r="920" spans="1:23" ht="27.75" customHeight="1" outlineLevel="6">
      <c r="A920" s="9" t="s">
        <v>339</v>
      </c>
      <c r="B920" s="35" t="s">
        <v>711</v>
      </c>
      <c r="C920" s="35" t="s">
        <v>598</v>
      </c>
      <c r="D920" s="35" t="s">
        <v>494</v>
      </c>
      <c r="E920" s="35" t="s">
        <v>340</v>
      </c>
      <c r="F920" s="35"/>
      <c r="G920" s="36"/>
      <c r="H920" s="36"/>
      <c r="I920" s="36"/>
      <c r="J920" s="18"/>
      <c r="K920" s="18"/>
      <c r="L920" s="58"/>
      <c r="M920" s="92"/>
      <c r="N920" s="71">
        <f>N921</f>
        <v>68300</v>
      </c>
      <c r="O920" s="71"/>
      <c r="P920" s="71"/>
      <c r="Q920" s="71"/>
      <c r="R920" s="71"/>
      <c r="S920" s="71"/>
      <c r="T920" s="71">
        <f>T921</f>
        <v>68300</v>
      </c>
      <c r="U920" s="69"/>
      <c r="V920" s="37"/>
      <c r="W920" s="22"/>
    </row>
    <row r="921" spans="1:23" ht="27.75" customHeight="1" outlineLevel="6">
      <c r="A921" s="39" t="s">
        <v>401</v>
      </c>
      <c r="B921" s="35" t="s">
        <v>711</v>
      </c>
      <c r="C921" s="35" t="s">
        <v>598</v>
      </c>
      <c r="D921" s="35" t="s">
        <v>494</v>
      </c>
      <c r="E921" s="35" t="s">
        <v>340</v>
      </c>
      <c r="F921" s="35" t="s">
        <v>179</v>
      </c>
      <c r="G921" s="36"/>
      <c r="H921" s="36"/>
      <c r="I921" s="36"/>
      <c r="J921" s="18"/>
      <c r="K921" s="18"/>
      <c r="L921" s="58"/>
      <c r="M921" s="92"/>
      <c r="N921" s="71">
        <f>N922</f>
        <v>68300</v>
      </c>
      <c r="O921" s="71"/>
      <c r="P921" s="71"/>
      <c r="Q921" s="71"/>
      <c r="R921" s="71"/>
      <c r="S921" s="71"/>
      <c r="T921" s="71">
        <f>T922</f>
        <v>68300</v>
      </c>
      <c r="U921" s="69"/>
      <c r="V921" s="37"/>
      <c r="W921" s="22"/>
    </row>
    <row r="922" spans="1:23" ht="27.75" customHeight="1" outlineLevel="6">
      <c r="A922" s="9" t="s">
        <v>758</v>
      </c>
      <c r="B922" s="35" t="s">
        <v>711</v>
      </c>
      <c r="C922" s="35" t="s">
        <v>598</v>
      </c>
      <c r="D922" s="35" t="s">
        <v>494</v>
      </c>
      <c r="E922" s="35" t="s">
        <v>340</v>
      </c>
      <c r="F922" s="35" t="s">
        <v>529</v>
      </c>
      <c r="G922" s="36"/>
      <c r="H922" s="36"/>
      <c r="I922" s="36"/>
      <c r="J922" s="18"/>
      <c r="K922" s="18"/>
      <c r="L922" s="58"/>
      <c r="M922" s="92"/>
      <c r="N922" s="71">
        <v>68300</v>
      </c>
      <c r="O922" s="71"/>
      <c r="P922" s="71"/>
      <c r="Q922" s="71"/>
      <c r="R922" s="71"/>
      <c r="S922" s="71"/>
      <c r="T922" s="71">
        <f>J922+I922+H922+G922+K922+L922+M922+N922+O922+P922+Q922+R922+S922</f>
        <v>68300</v>
      </c>
      <c r="U922" s="69"/>
      <c r="V922" s="37"/>
      <c r="W922" s="22"/>
    </row>
    <row r="923" spans="1:23" ht="15" outlineLevel="1">
      <c r="A923" s="9" t="s">
        <v>655</v>
      </c>
      <c r="B923" s="35" t="s">
        <v>711</v>
      </c>
      <c r="C923" s="35" t="s">
        <v>507</v>
      </c>
      <c r="D923" s="35"/>
      <c r="E923" s="35"/>
      <c r="F923" s="35"/>
      <c r="G923" s="36"/>
      <c r="H923" s="36"/>
      <c r="I923" s="36"/>
      <c r="J923" s="18"/>
      <c r="K923" s="18"/>
      <c r="L923" s="58"/>
      <c r="M923" s="92"/>
      <c r="N923" s="71"/>
      <c r="O923" s="71"/>
      <c r="P923" s="71"/>
      <c r="Q923" s="71"/>
      <c r="R923" s="71"/>
      <c r="S923" s="71"/>
      <c r="T923" s="71">
        <f aca="true" t="shared" si="170" ref="T923:W926">T924</f>
        <v>4261500</v>
      </c>
      <c r="U923" s="69">
        <f t="shared" si="170"/>
        <v>4261500</v>
      </c>
      <c r="V923" s="37">
        <f t="shared" si="170"/>
        <v>4261500</v>
      </c>
      <c r="W923" s="22">
        <f t="shared" si="170"/>
        <v>4261500</v>
      </c>
    </row>
    <row r="924" spans="1:23" ht="15" outlineLevel="2">
      <c r="A924" s="9" t="s">
        <v>674</v>
      </c>
      <c r="B924" s="35" t="s">
        <v>711</v>
      </c>
      <c r="C924" s="35" t="s">
        <v>507</v>
      </c>
      <c r="D924" s="35" t="s">
        <v>459</v>
      </c>
      <c r="E924" s="35"/>
      <c r="F924" s="35"/>
      <c r="G924" s="36"/>
      <c r="H924" s="36"/>
      <c r="I924" s="36"/>
      <c r="J924" s="18"/>
      <c r="K924" s="18"/>
      <c r="L924" s="58"/>
      <c r="M924" s="92"/>
      <c r="N924" s="71"/>
      <c r="O924" s="71"/>
      <c r="P924" s="71"/>
      <c r="Q924" s="71"/>
      <c r="R924" s="71"/>
      <c r="S924" s="71"/>
      <c r="T924" s="71">
        <f t="shared" si="170"/>
        <v>4261500</v>
      </c>
      <c r="U924" s="69">
        <f t="shared" si="170"/>
        <v>4261500</v>
      </c>
      <c r="V924" s="37">
        <f t="shared" si="170"/>
        <v>4261500</v>
      </c>
      <c r="W924" s="22">
        <f t="shared" si="170"/>
        <v>4261500</v>
      </c>
    </row>
    <row r="925" spans="1:23" ht="25.5" outlineLevel="3">
      <c r="A925" s="9" t="s">
        <v>685</v>
      </c>
      <c r="B925" s="35" t="s">
        <v>711</v>
      </c>
      <c r="C925" s="35" t="s">
        <v>507</v>
      </c>
      <c r="D925" s="35" t="s">
        <v>459</v>
      </c>
      <c r="E925" s="35" t="s">
        <v>686</v>
      </c>
      <c r="F925" s="35"/>
      <c r="G925" s="36"/>
      <c r="H925" s="36"/>
      <c r="I925" s="36"/>
      <c r="J925" s="18"/>
      <c r="K925" s="18"/>
      <c r="L925" s="58"/>
      <c r="M925" s="92"/>
      <c r="N925" s="71"/>
      <c r="O925" s="71"/>
      <c r="P925" s="71"/>
      <c r="Q925" s="71"/>
      <c r="R925" s="71"/>
      <c r="S925" s="71"/>
      <c r="T925" s="71">
        <f t="shared" si="170"/>
        <v>4261500</v>
      </c>
      <c r="U925" s="69">
        <f t="shared" si="170"/>
        <v>4261500</v>
      </c>
      <c r="V925" s="37">
        <f t="shared" si="170"/>
        <v>4261500</v>
      </c>
      <c r="W925" s="22">
        <f t="shared" si="170"/>
        <v>4261500</v>
      </c>
    </row>
    <row r="926" spans="1:23" ht="38.25" outlineLevel="4">
      <c r="A926" s="9" t="s">
        <v>132</v>
      </c>
      <c r="B926" s="35" t="s">
        <v>711</v>
      </c>
      <c r="C926" s="35" t="s">
        <v>507</v>
      </c>
      <c r="D926" s="35" t="s">
        <v>459</v>
      </c>
      <c r="E926" s="35" t="s">
        <v>133</v>
      </c>
      <c r="F926" s="35"/>
      <c r="G926" s="36"/>
      <c r="H926" s="36"/>
      <c r="I926" s="36"/>
      <c r="J926" s="18"/>
      <c r="K926" s="18"/>
      <c r="L926" s="58"/>
      <c r="M926" s="92"/>
      <c r="N926" s="71"/>
      <c r="O926" s="71"/>
      <c r="P926" s="71"/>
      <c r="Q926" s="71"/>
      <c r="R926" s="71"/>
      <c r="S926" s="71"/>
      <c r="T926" s="71">
        <f t="shared" si="170"/>
        <v>4261500</v>
      </c>
      <c r="U926" s="69">
        <f t="shared" si="170"/>
        <v>4261500</v>
      </c>
      <c r="V926" s="37">
        <f t="shared" si="170"/>
        <v>4261500</v>
      </c>
      <c r="W926" s="22">
        <f t="shared" si="170"/>
        <v>4261500</v>
      </c>
    </row>
    <row r="927" spans="1:23" ht="25.5" outlineLevel="4">
      <c r="A927" s="39" t="s">
        <v>406</v>
      </c>
      <c r="B927" s="35" t="s">
        <v>711</v>
      </c>
      <c r="C927" s="35" t="s">
        <v>507</v>
      </c>
      <c r="D927" s="35" t="s">
        <v>459</v>
      </c>
      <c r="E927" s="35" t="s">
        <v>133</v>
      </c>
      <c r="F927" s="35" t="s">
        <v>183</v>
      </c>
      <c r="G927" s="36"/>
      <c r="H927" s="36"/>
      <c r="I927" s="36"/>
      <c r="J927" s="18"/>
      <c r="K927" s="18"/>
      <c r="L927" s="58"/>
      <c r="M927" s="92"/>
      <c r="N927" s="71"/>
      <c r="O927" s="71"/>
      <c r="P927" s="71"/>
      <c r="Q927" s="71"/>
      <c r="R927" s="71"/>
      <c r="S927" s="71"/>
      <c r="T927" s="71">
        <f>T928</f>
        <v>4261500</v>
      </c>
      <c r="U927" s="69">
        <f>U929</f>
        <v>4261500</v>
      </c>
      <c r="V927" s="37">
        <f>V929</f>
        <v>4261500</v>
      </c>
      <c r="W927" s="22">
        <f>W929</f>
        <v>4261500</v>
      </c>
    </row>
    <row r="928" spans="1:23" ht="25.5" outlineLevel="4">
      <c r="A928" s="39" t="s">
        <v>38</v>
      </c>
      <c r="B928" s="35" t="s">
        <v>711</v>
      </c>
      <c r="C928" s="35" t="s">
        <v>507</v>
      </c>
      <c r="D928" s="35" t="s">
        <v>459</v>
      </c>
      <c r="E928" s="35" t="s">
        <v>133</v>
      </c>
      <c r="F928" s="35" t="s">
        <v>571</v>
      </c>
      <c r="G928" s="36"/>
      <c r="H928" s="36"/>
      <c r="I928" s="36"/>
      <c r="J928" s="18"/>
      <c r="K928" s="18"/>
      <c r="L928" s="58"/>
      <c r="M928" s="92"/>
      <c r="N928" s="71"/>
      <c r="O928" s="71"/>
      <c r="P928" s="71"/>
      <c r="Q928" s="71"/>
      <c r="R928" s="71"/>
      <c r="S928" s="71"/>
      <c r="T928" s="71">
        <f>T929</f>
        <v>4261500</v>
      </c>
      <c r="U928" s="69"/>
      <c r="V928" s="37"/>
      <c r="W928" s="22"/>
    </row>
    <row r="929" spans="1:23" ht="38.25" outlineLevel="6">
      <c r="A929" s="9" t="s">
        <v>679</v>
      </c>
      <c r="B929" s="35" t="s">
        <v>711</v>
      </c>
      <c r="C929" s="35" t="s">
        <v>507</v>
      </c>
      <c r="D929" s="35" t="s">
        <v>459</v>
      </c>
      <c r="E929" s="35" t="s">
        <v>133</v>
      </c>
      <c r="F929" s="35" t="s">
        <v>680</v>
      </c>
      <c r="G929" s="36">
        <v>4261500</v>
      </c>
      <c r="H929" s="36"/>
      <c r="I929" s="36"/>
      <c r="J929" s="18"/>
      <c r="K929" s="18"/>
      <c r="L929" s="58"/>
      <c r="M929" s="92"/>
      <c r="N929" s="71"/>
      <c r="O929" s="71"/>
      <c r="P929" s="71"/>
      <c r="Q929" s="71"/>
      <c r="R929" s="71"/>
      <c r="S929" s="71"/>
      <c r="T929" s="71">
        <f>J929+I929+H929+G929+K929+L929+M929+N929+O929+P929+Q929+R929+S929</f>
        <v>4261500</v>
      </c>
      <c r="U929" s="69">
        <v>4261500</v>
      </c>
      <c r="V929" s="37">
        <v>4261500</v>
      </c>
      <c r="W929" s="22">
        <v>4261500</v>
      </c>
    </row>
    <row r="930" spans="1:23" ht="25.5">
      <c r="A930" s="9" t="s">
        <v>134</v>
      </c>
      <c r="B930" s="35" t="s">
        <v>135</v>
      </c>
      <c r="C930" s="35"/>
      <c r="D930" s="35"/>
      <c r="E930" s="35"/>
      <c r="F930" s="35"/>
      <c r="G930" s="36"/>
      <c r="H930" s="36"/>
      <c r="I930" s="36"/>
      <c r="J930" s="18">
        <f>J931+J959+J965</f>
        <v>0</v>
      </c>
      <c r="K930" s="18"/>
      <c r="L930" s="58"/>
      <c r="M930" s="92"/>
      <c r="N930" s="71" t="e">
        <f>N931+N959+N965+#REF!</f>
        <v>#REF!</v>
      </c>
      <c r="O930" s="71"/>
      <c r="P930" s="71">
        <f>P931+P947+P959</f>
        <v>1068613</v>
      </c>
      <c r="Q930" s="71">
        <f>Q931+Q947+Q959</f>
        <v>1159322</v>
      </c>
      <c r="R930" s="71">
        <f>R931+R947+R959</f>
        <v>1029872</v>
      </c>
      <c r="S930" s="71"/>
      <c r="T930" s="71">
        <f>T931+T947+T959</f>
        <v>11777497</v>
      </c>
      <c r="U930" s="69">
        <f>U931+U959+U965</f>
        <v>8868000</v>
      </c>
      <c r="V930" s="37">
        <f>V931+V959+V965</f>
        <v>42183070</v>
      </c>
      <c r="W930" s="22">
        <f>W931+W959+W965</f>
        <v>85450330</v>
      </c>
    </row>
    <row r="931" spans="1:23" ht="19.5" customHeight="1" outlineLevel="1">
      <c r="A931" s="9" t="s">
        <v>438</v>
      </c>
      <c r="B931" s="35" t="s">
        <v>135</v>
      </c>
      <c r="C931" s="35" t="s">
        <v>439</v>
      </c>
      <c r="D931" s="35"/>
      <c r="E931" s="35"/>
      <c r="F931" s="35"/>
      <c r="G931" s="36"/>
      <c r="H931" s="36"/>
      <c r="I931" s="36"/>
      <c r="J931" s="18">
        <f aca="true" t="shared" si="171" ref="J931:W934">J932</f>
        <v>0</v>
      </c>
      <c r="K931" s="18"/>
      <c r="L931" s="58"/>
      <c r="M931" s="92"/>
      <c r="N931" s="71">
        <f t="shared" si="171"/>
        <v>-45900</v>
      </c>
      <c r="O931" s="71"/>
      <c r="P931" s="71"/>
      <c r="Q931" s="71">
        <f t="shared" si="171"/>
        <v>1159322</v>
      </c>
      <c r="R931" s="71">
        <f t="shared" si="171"/>
        <v>0</v>
      </c>
      <c r="S931" s="71"/>
      <c r="T931" s="71">
        <f t="shared" si="171"/>
        <v>6927722</v>
      </c>
      <c r="U931" s="69">
        <f t="shared" si="171"/>
        <v>6670500</v>
      </c>
      <c r="V931" s="37">
        <f t="shared" si="171"/>
        <v>5814300</v>
      </c>
      <c r="W931" s="22">
        <f t="shared" si="171"/>
        <v>5814300</v>
      </c>
    </row>
    <row r="932" spans="1:23" ht="51" outlineLevel="2">
      <c r="A932" s="9" t="s">
        <v>470</v>
      </c>
      <c r="B932" s="35" t="s">
        <v>135</v>
      </c>
      <c r="C932" s="35" t="s">
        <v>439</v>
      </c>
      <c r="D932" s="35" t="s">
        <v>471</v>
      </c>
      <c r="E932" s="35"/>
      <c r="F932" s="35"/>
      <c r="G932" s="36"/>
      <c r="H932" s="36"/>
      <c r="I932" s="36"/>
      <c r="J932" s="18">
        <f t="shared" si="171"/>
        <v>0</v>
      </c>
      <c r="K932" s="18"/>
      <c r="L932" s="58"/>
      <c r="M932" s="92"/>
      <c r="N932" s="71">
        <f t="shared" si="171"/>
        <v>-45900</v>
      </c>
      <c r="O932" s="71"/>
      <c r="P932" s="71"/>
      <c r="Q932" s="71">
        <f t="shared" si="171"/>
        <v>1159322</v>
      </c>
      <c r="R932" s="71">
        <f t="shared" si="171"/>
        <v>0</v>
      </c>
      <c r="S932" s="71"/>
      <c r="T932" s="71">
        <f t="shared" si="171"/>
        <v>6927722</v>
      </c>
      <c r="U932" s="69">
        <f t="shared" si="171"/>
        <v>6670500</v>
      </c>
      <c r="V932" s="37">
        <f t="shared" si="171"/>
        <v>5814300</v>
      </c>
      <c r="W932" s="22">
        <f t="shared" si="171"/>
        <v>5814300</v>
      </c>
    </row>
    <row r="933" spans="1:23" ht="63.75" outlineLevel="3">
      <c r="A933" s="9" t="s">
        <v>442</v>
      </c>
      <c r="B933" s="35" t="s">
        <v>135</v>
      </c>
      <c r="C933" s="35" t="s">
        <v>439</v>
      </c>
      <c r="D933" s="35" t="s">
        <v>471</v>
      </c>
      <c r="E933" s="35" t="s">
        <v>443</v>
      </c>
      <c r="F933" s="35"/>
      <c r="G933" s="36"/>
      <c r="H933" s="36"/>
      <c r="I933" s="36"/>
      <c r="J933" s="18">
        <f t="shared" si="171"/>
        <v>0</v>
      </c>
      <c r="K933" s="18"/>
      <c r="L933" s="58"/>
      <c r="M933" s="92"/>
      <c r="N933" s="71">
        <f t="shared" si="171"/>
        <v>-45900</v>
      </c>
      <c r="O933" s="71"/>
      <c r="P933" s="71"/>
      <c r="Q933" s="71">
        <f t="shared" si="171"/>
        <v>1159322</v>
      </c>
      <c r="R933" s="71">
        <f t="shared" si="171"/>
        <v>0</v>
      </c>
      <c r="S933" s="71"/>
      <c r="T933" s="71">
        <f t="shared" si="171"/>
        <v>6927722</v>
      </c>
      <c r="U933" s="69">
        <f t="shared" si="171"/>
        <v>6670500</v>
      </c>
      <c r="V933" s="37">
        <f t="shared" si="171"/>
        <v>5814300</v>
      </c>
      <c r="W933" s="22">
        <f t="shared" si="171"/>
        <v>5814300</v>
      </c>
    </row>
    <row r="934" spans="1:23" ht="15" outlineLevel="4">
      <c r="A934" s="9" t="s">
        <v>444</v>
      </c>
      <c r="B934" s="35" t="s">
        <v>135</v>
      </c>
      <c r="C934" s="35" t="s">
        <v>439</v>
      </c>
      <c r="D934" s="35" t="s">
        <v>471</v>
      </c>
      <c r="E934" s="35" t="s">
        <v>445</v>
      </c>
      <c r="F934" s="35"/>
      <c r="G934" s="36"/>
      <c r="H934" s="36"/>
      <c r="I934" s="36"/>
      <c r="J934" s="18">
        <f t="shared" si="171"/>
        <v>0</v>
      </c>
      <c r="K934" s="18"/>
      <c r="L934" s="58"/>
      <c r="M934" s="92"/>
      <c r="N934" s="71">
        <f t="shared" si="171"/>
        <v>-45900</v>
      </c>
      <c r="O934" s="71"/>
      <c r="P934" s="71"/>
      <c r="Q934" s="71">
        <f t="shared" si="171"/>
        <v>1159322</v>
      </c>
      <c r="R934" s="71">
        <f t="shared" si="171"/>
        <v>0</v>
      </c>
      <c r="S934" s="71"/>
      <c r="T934" s="71">
        <f t="shared" si="171"/>
        <v>6927722</v>
      </c>
      <c r="U934" s="69">
        <f t="shared" si="171"/>
        <v>6670500</v>
      </c>
      <c r="V934" s="37">
        <f t="shared" si="171"/>
        <v>5814300</v>
      </c>
      <c r="W934" s="22">
        <f t="shared" si="171"/>
        <v>5814300</v>
      </c>
    </row>
    <row r="935" spans="1:23" ht="38.25" outlineLevel="5">
      <c r="A935" s="9" t="s">
        <v>136</v>
      </c>
      <c r="B935" s="35" t="s">
        <v>135</v>
      </c>
      <c r="C935" s="35" t="s">
        <v>439</v>
      </c>
      <c r="D935" s="35" t="s">
        <v>471</v>
      </c>
      <c r="E935" s="35" t="s">
        <v>137</v>
      </c>
      <c r="F935" s="35"/>
      <c r="G935" s="36"/>
      <c r="H935" s="36"/>
      <c r="I935" s="36"/>
      <c r="J935" s="18">
        <f>J936+J940+J943</f>
        <v>0</v>
      </c>
      <c r="K935" s="18"/>
      <c r="L935" s="58"/>
      <c r="M935" s="92"/>
      <c r="N935" s="71">
        <f>N936+N940+N943</f>
        <v>-45900</v>
      </c>
      <c r="O935" s="71"/>
      <c r="P935" s="71"/>
      <c r="Q935" s="71">
        <f aca="true" t="shared" si="172" ref="Q935:W935">Q936+Q940+Q943</f>
        <v>1159322</v>
      </c>
      <c r="R935" s="71">
        <f t="shared" si="172"/>
        <v>0</v>
      </c>
      <c r="S935" s="71"/>
      <c r="T935" s="71">
        <f t="shared" si="172"/>
        <v>6927722</v>
      </c>
      <c r="U935" s="69">
        <f t="shared" si="172"/>
        <v>6670500</v>
      </c>
      <c r="V935" s="37">
        <f t="shared" si="172"/>
        <v>5814300</v>
      </c>
      <c r="W935" s="22">
        <f t="shared" si="172"/>
        <v>5814300</v>
      </c>
    </row>
    <row r="936" spans="1:23" ht="51" outlineLevel="5">
      <c r="A936" s="38" t="s">
        <v>400</v>
      </c>
      <c r="B936" s="35" t="s">
        <v>135</v>
      </c>
      <c r="C936" s="35" t="s">
        <v>439</v>
      </c>
      <c r="D936" s="35" t="s">
        <v>471</v>
      </c>
      <c r="E936" s="35" t="s">
        <v>137</v>
      </c>
      <c r="F936" s="35" t="s">
        <v>178</v>
      </c>
      <c r="G936" s="36"/>
      <c r="H936" s="36"/>
      <c r="I936" s="36"/>
      <c r="J936" s="18"/>
      <c r="K936" s="18"/>
      <c r="L936" s="58"/>
      <c r="M936" s="92"/>
      <c r="N936" s="71"/>
      <c r="O936" s="71"/>
      <c r="P936" s="71"/>
      <c r="Q936" s="71">
        <f>Q937</f>
        <v>1159322</v>
      </c>
      <c r="R936" s="71"/>
      <c r="S936" s="71"/>
      <c r="T936" s="71">
        <f>T937</f>
        <v>5999322</v>
      </c>
      <c r="U936" s="71">
        <f>U937</f>
        <v>4940000</v>
      </c>
      <c r="V936" s="19">
        <f>V937</f>
        <v>4940000</v>
      </c>
      <c r="W936" s="19">
        <f>W937</f>
        <v>4940000</v>
      </c>
    </row>
    <row r="937" spans="1:23" ht="25.5" outlineLevel="5">
      <c r="A937" s="38" t="s">
        <v>160</v>
      </c>
      <c r="B937" s="35" t="s">
        <v>135</v>
      </c>
      <c r="C937" s="35" t="s">
        <v>439</v>
      </c>
      <c r="D937" s="35" t="s">
        <v>471</v>
      </c>
      <c r="E937" s="35" t="s">
        <v>137</v>
      </c>
      <c r="F937" s="35" t="s">
        <v>158</v>
      </c>
      <c r="G937" s="36"/>
      <c r="H937" s="36"/>
      <c r="I937" s="36"/>
      <c r="J937" s="18"/>
      <c r="K937" s="18"/>
      <c r="L937" s="58"/>
      <c r="M937" s="92"/>
      <c r="N937" s="71"/>
      <c r="O937" s="71"/>
      <c r="P937" s="71"/>
      <c r="Q937" s="71">
        <f>Q938+Q939</f>
        <v>1159322</v>
      </c>
      <c r="R937" s="71"/>
      <c r="S937" s="71"/>
      <c r="T937" s="71">
        <f>T938+T939</f>
        <v>5999322</v>
      </c>
      <c r="U937" s="71">
        <f>U938+U939</f>
        <v>4940000</v>
      </c>
      <c r="V937" s="19">
        <f>V938+V939</f>
        <v>4940000</v>
      </c>
      <c r="W937" s="19">
        <f>W938+W939</f>
        <v>4940000</v>
      </c>
    </row>
    <row r="938" spans="1:23" ht="25.5" outlineLevel="6">
      <c r="A938" s="9" t="s">
        <v>446</v>
      </c>
      <c r="B938" s="35" t="s">
        <v>135</v>
      </c>
      <c r="C938" s="35" t="s">
        <v>439</v>
      </c>
      <c r="D938" s="35" t="s">
        <v>471</v>
      </c>
      <c r="E938" s="35" t="s">
        <v>137</v>
      </c>
      <c r="F938" s="35" t="s">
        <v>447</v>
      </c>
      <c r="G938" s="36">
        <v>4736700</v>
      </c>
      <c r="H938" s="36"/>
      <c r="I938" s="36"/>
      <c r="J938" s="18"/>
      <c r="K938" s="18"/>
      <c r="L938" s="58"/>
      <c r="M938" s="92"/>
      <c r="N938" s="71"/>
      <c r="O938" s="71"/>
      <c r="P938" s="71"/>
      <c r="Q938" s="71">
        <v>1142810</v>
      </c>
      <c r="R938" s="71"/>
      <c r="S938" s="71">
        <v>-100000</v>
      </c>
      <c r="T938" s="71">
        <f>J938+I938+H938+G938+K938+L938+M938+N938+O938+P938+Q938+R938+S938</f>
        <v>5779510</v>
      </c>
      <c r="U938" s="69">
        <v>4736700</v>
      </c>
      <c r="V938" s="37">
        <v>4736700</v>
      </c>
      <c r="W938" s="22">
        <v>4736700</v>
      </c>
    </row>
    <row r="939" spans="1:23" ht="25.5" outlineLevel="6">
      <c r="A939" s="9" t="s">
        <v>448</v>
      </c>
      <c r="B939" s="35" t="s">
        <v>135</v>
      </c>
      <c r="C939" s="35" t="s">
        <v>439</v>
      </c>
      <c r="D939" s="35" t="s">
        <v>471</v>
      </c>
      <c r="E939" s="35" t="s">
        <v>137</v>
      </c>
      <c r="F939" s="35" t="s">
        <v>449</v>
      </c>
      <c r="G939" s="36">
        <v>203300</v>
      </c>
      <c r="H939" s="36"/>
      <c r="I939" s="36"/>
      <c r="J939" s="18"/>
      <c r="K939" s="18"/>
      <c r="L939" s="58"/>
      <c r="M939" s="92"/>
      <c r="N939" s="71"/>
      <c r="O939" s="71"/>
      <c r="P939" s="71"/>
      <c r="Q939" s="71">
        <v>16512</v>
      </c>
      <c r="R939" s="71"/>
      <c r="S939" s="71"/>
      <c r="T939" s="71">
        <f>J939+I939+H939+G939+K939+L939+M939+N939+O939+P939+Q939+R939+S939</f>
        <v>219812</v>
      </c>
      <c r="U939" s="69">
        <v>203300</v>
      </c>
      <c r="V939" s="37">
        <v>203300</v>
      </c>
      <c r="W939" s="22">
        <v>203300</v>
      </c>
    </row>
    <row r="940" spans="1:23" ht="25.5" outlineLevel="6">
      <c r="A940" s="39" t="s">
        <v>401</v>
      </c>
      <c r="B940" s="35" t="s">
        <v>135</v>
      </c>
      <c r="C940" s="35" t="s">
        <v>439</v>
      </c>
      <c r="D940" s="35" t="s">
        <v>471</v>
      </c>
      <c r="E940" s="35" t="s">
        <v>137</v>
      </c>
      <c r="F940" s="35" t="s">
        <v>179</v>
      </c>
      <c r="G940" s="36"/>
      <c r="H940" s="36"/>
      <c r="I940" s="36"/>
      <c r="J940" s="18">
        <f>J941+J942</f>
        <v>0</v>
      </c>
      <c r="K940" s="18"/>
      <c r="L940" s="58"/>
      <c r="M940" s="92"/>
      <c r="N940" s="71">
        <f>N941+N942</f>
        <v>-45900</v>
      </c>
      <c r="O940" s="71"/>
      <c r="P940" s="71"/>
      <c r="Q940" s="71"/>
      <c r="R940" s="71">
        <f>R941</f>
        <v>-2323</v>
      </c>
      <c r="S940" s="71"/>
      <c r="T940" s="71">
        <f>T941+T942</f>
        <v>907977</v>
      </c>
      <c r="U940" s="69">
        <f>U941+U942</f>
        <v>1712400</v>
      </c>
      <c r="V940" s="37">
        <f>V941+V942</f>
        <v>856200</v>
      </c>
      <c r="W940" s="22">
        <f>W941+W942</f>
        <v>856200</v>
      </c>
    </row>
    <row r="941" spans="1:23" ht="25.5" outlineLevel="6">
      <c r="A941" s="39" t="s">
        <v>402</v>
      </c>
      <c r="B941" s="35" t="s">
        <v>135</v>
      </c>
      <c r="C941" s="35" t="s">
        <v>439</v>
      </c>
      <c r="D941" s="35" t="s">
        <v>471</v>
      </c>
      <c r="E941" s="35" t="s">
        <v>137</v>
      </c>
      <c r="F941" s="35" t="s">
        <v>529</v>
      </c>
      <c r="G941" s="36"/>
      <c r="H941" s="36"/>
      <c r="I941" s="36"/>
      <c r="J941" s="18">
        <v>856200</v>
      </c>
      <c r="K941" s="18"/>
      <c r="L941" s="58"/>
      <c r="M941" s="92"/>
      <c r="N941" s="71">
        <v>-45900</v>
      </c>
      <c r="O941" s="71"/>
      <c r="P941" s="71"/>
      <c r="Q941" s="71"/>
      <c r="R941" s="71">
        <v>-2323</v>
      </c>
      <c r="S941" s="71">
        <v>100000</v>
      </c>
      <c r="T941" s="71">
        <f>J941+I941+H941+G941+K941+L941+M941+N941+O941+P941+Q941+R941+S941</f>
        <v>907977</v>
      </c>
      <c r="U941" s="69">
        <f>U942</f>
        <v>856200</v>
      </c>
      <c r="V941" s="37">
        <v>856200</v>
      </c>
      <c r="W941" s="22">
        <v>856200</v>
      </c>
    </row>
    <row r="942" spans="1:23" ht="25.5" hidden="1" outlineLevel="6">
      <c r="A942" s="9" t="s">
        <v>450</v>
      </c>
      <c r="B942" s="35" t="s">
        <v>135</v>
      </c>
      <c r="C942" s="35" t="s">
        <v>439</v>
      </c>
      <c r="D942" s="35" t="s">
        <v>471</v>
      </c>
      <c r="E942" s="35" t="s">
        <v>137</v>
      </c>
      <c r="F942" s="35" t="s">
        <v>451</v>
      </c>
      <c r="G942" s="36">
        <v>856200</v>
      </c>
      <c r="H942" s="36"/>
      <c r="I942" s="36"/>
      <c r="J942" s="18">
        <v>-856200</v>
      </c>
      <c r="K942" s="18"/>
      <c r="L942" s="58"/>
      <c r="M942" s="92"/>
      <c r="N942" s="71"/>
      <c r="O942" s="71"/>
      <c r="P942" s="71"/>
      <c r="Q942" s="71"/>
      <c r="R942" s="71"/>
      <c r="S942" s="71"/>
      <c r="T942" s="71">
        <f>J942+I942+H942+G942</f>
        <v>0</v>
      </c>
      <c r="U942" s="69">
        <v>856200</v>
      </c>
      <c r="V942" s="37">
        <v>0</v>
      </c>
      <c r="W942" s="22">
        <v>0</v>
      </c>
    </row>
    <row r="943" spans="1:23" ht="15" outlineLevel="6">
      <c r="A943" s="39" t="s">
        <v>403</v>
      </c>
      <c r="B943" s="35" t="s">
        <v>135</v>
      </c>
      <c r="C943" s="35" t="s">
        <v>439</v>
      </c>
      <c r="D943" s="35" t="s">
        <v>471</v>
      </c>
      <c r="E943" s="35" t="s">
        <v>137</v>
      </c>
      <c r="F943" s="35" t="s">
        <v>180</v>
      </c>
      <c r="G943" s="36"/>
      <c r="H943" s="36"/>
      <c r="I943" s="36"/>
      <c r="J943" s="18"/>
      <c r="K943" s="18"/>
      <c r="L943" s="58"/>
      <c r="M943" s="92"/>
      <c r="N943" s="71"/>
      <c r="O943" s="71"/>
      <c r="P943" s="71"/>
      <c r="Q943" s="71"/>
      <c r="R943" s="71">
        <f>R944</f>
        <v>2323</v>
      </c>
      <c r="S943" s="71"/>
      <c r="T943" s="71">
        <f>T944</f>
        <v>20423</v>
      </c>
      <c r="U943" s="69">
        <f>U945+U946</f>
        <v>18100</v>
      </c>
      <c r="V943" s="37">
        <f>V945+V946</f>
        <v>18100</v>
      </c>
      <c r="W943" s="22">
        <f>W945+W946</f>
        <v>18100</v>
      </c>
    </row>
    <row r="944" spans="1:23" ht="25.5" outlineLevel="6">
      <c r="A944" s="38" t="s">
        <v>33</v>
      </c>
      <c r="B944" s="35" t="s">
        <v>135</v>
      </c>
      <c r="C944" s="35" t="s">
        <v>439</v>
      </c>
      <c r="D944" s="35" t="s">
        <v>471</v>
      </c>
      <c r="E944" s="35" t="s">
        <v>137</v>
      </c>
      <c r="F944" s="35" t="s">
        <v>32</v>
      </c>
      <c r="G944" s="36"/>
      <c r="H944" s="36"/>
      <c r="I944" s="36"/>
      <c r="J944" s="18"/>
      <c r="K944" s="18"/>
      <c r="L944" s="58"/>
      <c r="M944" s="92"/>
      <c r="N944" s="71"/>
      <c r="O944" s="71"/>
      <c r="P944" s="71"/>
      <c r="Q944" s="71"/>
      <c r="R944" s="71">
        <f>R945+R946</f>
        <v>2323</v>
      </c>
      <c r="S944" s="71"/>
      <c r="T944" s="71">
        <f>T945+T946</f>
        <v>20423</v>
      </c>
      <c r="U944" s="69"/>
      <c r="V944" s="37"/>
      <c r="W944" s="22"/>
    </row>
    <row r="945" spans="1:23" ht="25.5" outlineLevel="6">
      <c r="A945" s="9" t="s">
        <v>452</v>
      </c>
      <c r="B945" s="35" t="s">
        <v>135</v>
      </c>
      <c r="C945" s="35" t="s">
        <v>439</v>
      </c>
      <c r="D945" s="35" t="s">
        <v>471</v>
      </c>
      <c r="E945" s="35" t="s">
        <v>137</v>
      </c>
      <c r="F945" s="35" t="s">
        <v>453</v>
      </c>
      <c r="G945" s="36">
        <v>13200</v>
      </c>
      <c r="H945" s="36"/>
      <c r="I945" s="36"/>
      <c r="J945" s="18"/>
      <c r="K945" s="18"/>
      <c r="L945" s="58"/>
      <c r="M945" s="92"/>
      <c r="N945" s="71">
        <v>-1058</v>
      </c>
      <c r="O945" s="71"/>
      <c r="P945" s="71"/>
      <c r="Q945" s="71"/>
      <c r="R945" s="71">
        <v>552</v>
      </c>
      <c r="S945" s="71"/>
      <c r="T945" s="71">
        <f>J945+I945+H945+G945+K945+L945+M945+N945+O945+P945+Q945+R945+S945</f>
        <v>12694</v>
      </c>
      <c r="U945" s="69">
        <v>13200</v>
      </c>
      <c r="V945" s="37">
        <v>13200</v>
      </c>
      <c r="W945" s="22">
        <v>13200</v>
      </c>
    </row>
    <row r="946" spans="1:23" ht="25.5" outlineLevel="6">
      <c r="A946" s="9" t="s">
        <v>454</v>
      </c>
      <c r="B946" s="35" t="s">
        <v>135</v>
      </c>
      <c r="C946" s="35" t="s">
        <v>439</v>
      </c>
      <c r="D946" s="35" t="s">
        <v>471</v>
      </c>
      <c r="E946" s="35" t="s">
        <v>137</v>
      </c>
      <c r="F946" s="35" t="s">
        <v>455</v>
      </c>
      <c r="G946" s="36">
        <v>4900</v>
      </c>
      <c r="H946" s="36"/>
      <c r="I946" s="36"/>
      <c r="J946" s="18"/>
      <c r="K946" s="18"/>
      <c r="L946" s="58"/>
      <c r="M946" s="92"/>
      <c r="N946" s="71">
        <v>1058</v>
      </c>
      <c r="O946" s="71"/>
      <c r="P946" s="71"/>
      <c r="Q946" s="71"/>
      <c r="R946" s="71">
        <v>1771</v>
      </c>
      <c r="S946" s="71"/>
      <c r="T946" s="71">
        <f>J946+I946+H946+G946+K946+L946+M946+N946+O946+P946+Q946+R946+S946</f>
        <v>7729</v>
      </c>
      <c r="U946" s="69">
        <v>4900</v>
      </c>
      <c r="V946" s="37">
        <v>4900</v>
      </c>
      <c r="W946" s="22">
        <v>4900</v>
      </c>
    </row>
    <row r="947" spans="1:23" ht="25.5" outlineLevel="6">
      <c r="A947" s="9" t="s">
        <v>476</v>
      </c>
      <c r="B947" s="35" t="s">
        <v>135</v>
      </c>
      <c r="C947" s="35" t="s">
        <v>439</v>
      </c>
      <c r="D947" s="35" t="s">
        <v>477</v>
      </c>
      <c r="E947" s="35"/>
      <c r="F947" s="35"/>
      <c r="G947" s="36"/>
      <c r="H947" s="36"/>
      <c r="I947" s="36"/>
      <c r="J947" s="18"/>
      <c r="K947" s="18"/>
      <c r="L947" s="58"/>
      <c r="M947" s="92"/>
      <c r="N947" s="71"/>
      <c r="O947" s="71"/>
      <c r="P947" s="71"/>
      <c r="Q947" s="71">
        <f>Q948+Q952</f>
        <v>0</v>
      </c>
      <c r="R947" s="71">
        <f>R948+R952</f>
        <v>158000</v>
      </c>
      <c r="S947" s="71"/>
      <c r="T947" s="71">
        <f>T948+T952</f>
        <v>208800</v>
      </c>
      <c r="U947" s="69"/>
      <c r="V947" s="37"/>
      <c r="W947" s="22"/>
    </row>
    <row r="948" spans="1:23" ht="25.5" outlineLevel="6">
      <c r="A948" s="9" t="s">
        <v>685</v>
      </c>
      <c r="B948" s="35" t="s">
        <v>135</v>
      </c>
      <c r="C948" s="35" t="s">
        <v>439</v>
      </c>
      <c r="D948" s="35" t="s">
        <v>477</v>
      </c>
      <c r="E948" s="35" t="s">
        <v>686</v>
      </c>
      <c r="F948" s="35"/>
      <c r="G948" s="36"/>
      <c r="H948" s="36"/>
      <c r="I948" s="36"/>
      <c r="J948" s="18"/>
      <c r="K948" s="18"/>
      <c r="L948" s="58"/>
      <c r="M948" s="92"/>
      <c r="N948" s="71"/>
      <c r="O948" s="71"/>
      <c r="P948" s="71"/>
      <c r="Q948" s="71">
        <f>Q950</f>
        <v>0</v>
      </c>
      <c r="R948" s="71">
        <f>R950</f>
        <v>158000</v>
      </c>
      <c r="S948" s="71"/>
      <c r="T948" s="71">
        <f>T950</f>
        <v>158000</v>
      </c>
      <c r="U948" s="69"/>
      <c r="V948" s="37"/>
      <c r="W948" s="22"/>
    </row>
    <row r="949" spans="1:23" ht="63.75" outlineLevel="6">
      <c r="A949" s="9" t="s">
        <v>45</v>
      </c>
      <c r="B949" s="35" t="s">
        <v>135</v>
      </c>
      <c r="C949" s="35" t="s">
        <v>439</v>
      </c>
      <c r="D949" s="35" t="s">
        <v>477</v>
      </c>
      <c r="E949" s="35" t="s">
        <v>46</v>
      </c>
      <c r="F949" s="35"/>
      <c r="G949" s="36"/>
      <c r="H949" s="36"/>
      <c r="I949" s="36"/>
      <c r="J949" s="18"/>
      <c r="K949" s="18"/>
      <c r="L949" s="58"/>
      <c r="M949" s="92"/>
      <c r="N949" s="71"/>
      <c r="O949" s="71"/>
      <c r="P949" s="71"/>
      <c r="Q949" s="71">
        <f aca="true" t="shared" si="173" ref="Q949:T950">Q950</f>
        <v>0</v>
      </c>
      <c r="R949" s="71">
        <f t="shared" si="173"/>
        <v>158000</v>
      </c>
      <c r="S949" s="71"/>
      <c r="T949" s="71">
        <f t="shared" si="173"/>
        <v>158000</v>
      </c>
      <c r="U949" s="69"/>
      <c r="V949" s="37"/>
      <c r="W949" s="22"/>
    </row>
    <row r="950" spans="1:23" ht="25.5" outlineLevel="6">
      <c r="A950" s="39" t="s">
        <v>401</v>
      </c>
      <c r="B950" s="35" t="s">
        <v>135</v>
      </c>
      <c r="C950" s="35" t="s">
        <v>439</v>
      </c>
      <c r="D950" s="35" t="s">
        <v>477</v>
      </c>
      <c r="E950" s="35" t="s">
        <v>46</v>
      </c>
      <c r="F950" s="35" t="s">
        <v>179</v>
      </c>
      <c r="G950" s="36"/>
      <c r="H950" s="36"/>
      <c r="I950" s="36"/>
      <c r="J950" s="18"/>
      <c r="K950" s="18"/>
      <c r="L950" s="58"/>
      <c r="M950" s="92"/>
      <c r="N950" s="71"/>
      <c r="O950" s="71"/>
      <c r="P950" s="71"/>
      <c r="Q950" s="71">
        <f t="shared" si="173"/>
        <v>0</v>
      </c>
      <c r="R950" s="71">
        <f t="shared" si="173"/>
        <v>158000</v>
      </c>
      <c r="S950" s="71"/>
      <c r="T950" s="71">
        <f t="shared" si="173"/>
        <v>158000</v>
      </c>
      <c r="U950" s="69"/>
      <c r="V950" s="37"/>
      <c r="W950" s="22"/>
    </row>
    <row r="951" spans="1:23" ht="25.5" outlineLevel="6">
      <c r="A951" s="39" t="s">
        <v>402</v>
      </c>
      <c r="B951" s="35" t="s">
        <v>135</v>
      </c>
      <c r="C951" s="35" t="s">
        <v>439</v>
      </c>
      <c r="D951" s="35" t="s">
        <v>477</v>
      </c>
      <c r="E951" s="35" t="s">
        <v>46</v>
      </c>
      <c r="F951" s="35" t="s">
        <v>529</v>
      </c>
      <c r="G951" s="36"/>
      <c r="H951" s="36"/>
      <c r="I951" s="36"/>
      <c r="J951" s="18"/>
      <c r="K951" s="18"/>
      <c r="L951" s="58"/>
      <c r="M951" s="92"/>
      <c r="N951" s="71"/>
      <c r="O951" s="71"/>
      <c r="P951" s="71"/>
      <c r="Q951" s="71">
        <v>0</v>
      </c>
      <c r="R951" s="71">
        <v>158000</v>
      </c>
      <c r="S951" s="71"/>
      <c r="T951" s="71">
        <f>J951+I951+H951+G951+K951+L951+M951+N951+O951+P951+Q951+R951+S951</f>
        <v>158000</v>
      </c>
      <c r="U951" s="69"/>
      <c r="V951" s="37"/>
      <c r="W951" s="22"/>
    </row>
    <row r="952" spans="1:23" ht="25.5" outlineLevel="6">
      <c r="A952" s="9" t="s">
        <v>486</v>
      </c>
      <c r="B952" s="35" t="s">
        <v>135</v>
      </c>
      <c r="C952" s="35" t="s">
        <v>439</v>
      </c>
      <c r="D952" s="35" t="s">
        <v>477</v>
      </c>
      <c r="E952" s="35" t="s">
        <v>487</v>
      </c>
      <c r="F952" s="35"/>
      <c r="G952" s="36"/>
      <c r="H952" s="36"/>
      <c r="I952" s="36"/>
      <c r="J952" s="18"/>
      <c r="K952" s="18"/>
      <c r="L952" s="58"/>
      <c r="M952" s="92"/>
      <c r="N952" s="71">
        <f>N953+N957</f>
        <v>50800</v>
      </c>
      <c r="O952" s="71"/>
      <c r="P952" s="71"/>
      <c r="Q952" s="71"/>
      <c r="R952" s="71"/>
      <c r="S952" s="71"/>
      <c r="T952" s="71">
        <f>T956+T953</f>
        <v>50800</v>
      </c>
      <c r="U952" s="69"/>
      <c r="V952" s="37"/>
      <c r="W952" s="22"/>
    </row>
    <row r="953" spans="1:23" ht="76.5" outlineLevel="6">
      <c r="A953" s="9" t="s">
        <v>43</v>
      </c>
      <c r="B953" s="35" t="s">
        <v>135</v>
      </c>
      <c r="C953" s="35" t="s">
        <v>439</v>
      </c>
      <c r="D953" s="35" t="s">
        <v>477</v>
      </c>
      <c r="E953" s="35" t="s">
        <v>543</v>
      </c>
      <c r="F953" s="35"/>
      <c r="G953" s="36"/>
      <c r="H953" s="36"/>
      <c r="I953" s="36"/>
      <c r="J953" s="18"/>
      <c r="K953" s="18"/>
      <c r="L953" s="58"/>
      <c r="M953" s="92"/>
      <c r="N953" s="71">
        <f>N954</f>
        <v>4900</v>
      </c>
      <c r="O953" s="71"/>
      <c r="P953" s="71"/>
      <c r="Q953" s="71"/>
      <c r="R953" s="71"/>
      <c r="S953" s="71"/>
      <c r="T953" s="71">
        <f>T954</f>
        <v>4900</v>
      </c>
      <c r="U953" s="69"/>
      <c r="V953" s="37"/>
      <c r="W953" s="22"/>
    </row>
    <row r="954" spans="1:23" ht="25.5" outlineLevel="6">
      <c r="A954" s="39" t="s">
        <v>401</v>
      </c>
      <c r="B954" s="35" t="s">
        <v>135</v>
      </c>
      <c r="C954" s="35" t="s">
        <v>439</v>
      </c>
      <c r="D954" s="35" t="s">
        <v>477</v>
      </c>
      <c r="E954" s="35" t="s">
        <v>543</v>
      </c>
      <c r="F954" s="35" t="s">
        <v>179</v>
      </c>
      <c r="G954" s="36"/>
      <c r="H954" s="36"/>
      <c r="I954" s="36"/>
      <c r="J954" s="18"/>
      <c r="K954" s="18"/>
      <c r="L954" s="58"/>
      <c r="M954" s="92"/>
      <c r="N954" s="71">
        <f>N955</f>
        <v>4900</v>
      </c>
      <c r="O954" s="71"/>
      <c r="P954" s="71"/>
      <c r="Q954" s="71"/>
      <c r="R954" s="71"/>
      <c r="S954" s="71"/>
      <c r="T954" s="71">
        <f>T955</f>
        <v>4900</v>
      </c>
      <c r="U954" s="69"/>
      <c r="V954" s="37"/>
      <c r="W954" s="22"/>
    </row>
    <row r="955" spans="1:23" ht="25.5" outlineLevel="6">
      <c r="A955" s="39" t="s">
        <v>402</v>
      </c>
      <c r="B955" s="35" t="s">
        <v>135</v>
      </c>
      <c r="C955" s="35" t="s">
        <v>439</v>
      </c>
      <c r="D955" s="35" t="s">
        <v>477</v>
      </c>
      <c r="E955" s="35" t="s">
        <v>543</v>
      </c>
      <c r="F955" s="35" t="s">
        <v>529</v>
      </c>
      <c r="G955" s="36"/>
      <c r="H955" s="36"/>
      <c r="I955" s="36"/>
      <c r="J955" s="18"/>
      <c r="K955" s="18"/>
      <c r="L955" s="58"/>
      <c r="M955" s="92"/>
      <c r="N955" s="71">
        <v>4900</v>
      </c>
      <c r="O955" s="71"/>
      <c r="P955" s="71"/>
      <c r="Q955" s="71">
        <v>0</v>
      </c>
      <c r="R955" s="71"/>
      <c r="S955" s="71"/>
      <c r="T955" s="71">
        <f>J955+I955+H955+G955+K955+L955+M955+N955+O955+P955+Q955+R955+S955</f>
        <v>4900</v>
      </c>
      <c r="U955" s="69"/>
      <c r="V955" s="37"/>
      <c r="W955" s="22"/>
    </row>
    <row r="956" spans="1:23" ht="51" outlineLevel="6">
      <c r="A956" s="9" t="s">
        <v>339</v>
      </c>
      <c r="B956" s="35" t="s">
        <v>135</v>
      </c>
      <c r="C956" s="35" t="s">
        <v>439</v>
      </c>
      <c r="D956" s="35" t="s">
        <v>477</v>
      </c>
      <c r="E956" s="35" t="s">
        <v>340</v>
      </c>
      <c r="F956" s="35"/>
      <c r="G956" s="36"/>
      <c r="H956" s="36"/>
      <c r="I956" s="36"/>
      <c r="J956" s="18"/>
      <c r="K956" s="18"/>
      <c r="L956" s="58"/>
      <c r="M956" s="92"/>
      <c r="N956" s="71"/>
      <c r="O956" s="71"/>
      <c r="P956" s="71"/>
      <c r="Q956" s="71"/>
      <c r="R956" s="71"/>
      <c r="S956" s="71"/>
      <c r="T956" s="71">
        <f>T957</f>
        <v>45900</v>
      </c>
      <c r="U956" s="69"/>
      <c r="V956" s="37"/>
      <c r="W956" s="22"/>
    </row>
    <row r="957" spans="1:23" ht="27.75" customHeight="1" outlineLevel="6">
      <c r="A957" s="39" t="s">
        <v>401</v>
      </c>
      <c r="B957" s="35" t="s">
        <v>135</v>
      </c>
      <c r="C957" s="35" t="s">
        <v>439</v>
      </c>
      <c r="D957" s="35" t="s">
        <v>477</v>
      </c>
      <c r="E957" s="35" t="s">
        <v>340</v>
      </c>
      <c r="F957" s="35" t="s">
        <v>179</v>
      </c>
      <c r="G957" s="36"/>
      <c r="H957" s="36"/>
      <c r="I957" s="36"/>
      <c r="J957" s="18"/>
      <c r="K957" s="18"/>
      <c r="L957" s="58"/>
      <c r="M957" s="92"/>
      <c r="N957" s="71">
        <f>N958</f>
        <v>45900</v>
      </c>
      <c r="O957" s="71"/>
      <c r="P957" s="71"/>
      <c r="Q957" s="71"/>
      <c r="R957" s="71"/>
      <c r="S957" s="71"/>
      <c r="T957" s="71">
        <f>T958</f>
        <v>45900</v>
      </c>
      <c r="U957" s="69"/>
      <c r="V957" s="37"/>
      <c r="W957" s="22"/>
    </row>
    <row r="958" spans="1:23" ht="27.75" customHeight="1" outlineLevel="6">
      <c r="A958" s="9" t="s">
        <v>758</v>
      </c>
      <c r="B958" s="35" t="s">
        <v>135</v>
      </c>
      <c r="C958" s="35" t="s">
        <v>439</v>
      </c>
      <c r="D958" s="35" t="s">
        <v>477</v>
      </c>
      <c r="E958" s="35" t="s">
        <v>340</v>
      </c>
      <c r="F958" s="35" t="s">
        <v>529</v>
      </c>
      <c r="G958" s="36"/>
      <c r="H958" s="36"/>
      <c r="I958" s="36"/>
      <c r="J958" s="18"/>
      <c r="K958" s="18"/>
      <c r="L958" s="58"/>
      <c r="M958" s="92"/>
      <c r="N958" s="71">
        <v>45900</v>
      </c>
      <c r="O958" s="71"/>
      <c r="P958" s="71"/>
      <c r="Q958" s="71"/>
      <c r="R958" s="71"/>
      <c r="S958" s="71"/>
      <c r="T958" s="71">
        <f>J958+I958+H958+G958+K958+L958+M958+N958+O958+P958+Q958+R958+S958</f>
        <v>45900</v>
      </c>
      <c r="U958" s="69"/>
      <c r="V958" s="37"/>
      <c r="W958" s="22"/>
    </row>
    <row r="959" spans="1:23" ht="25.5" outlineLevel="1">
      <c r="A959" s="9" t="s">
        <v>138</v>
      </c>
      <c r="B959" s="35" t="s">
        <v>135</v>
      </c>
      <c r="C959" s="35" t="s">
        <v>477</v>
      </c>
      <c r="D959" s="35"/>
      <c r="E959" s="35"/>
      <c r="F959" s="35"/>
      <c r="G959" s="36"/>
      <c r="H959" s="36"/>
      <c r="I959" s="36"/>
      <c r="J959" s="18"/>
      <c r="K959" s="18"/>
      <c r="L959" s="58"/>
      <c r="M959" s="92"/>
      <c r="N959" s="71">
        <f>N960</f>
        <v>502990</v>
      </c>
      <c r="O959" s="71"/>
      <c r="P959" s="71">
        <f>P960</f>
        <v>1068613</v>
      </c>
      <c r="Q959" s="71"/>
      <c r="R959" s="71">
        <f aca="true" t="shared" si="174" ref="R959:W963">R960</f>
        <v>871872</v>
      </c>
      <c r="S959" s="71"/>
      <c r="T959" s="71">
        <f t="shared" si="174"/>
        <v>4640975</v>
      </c>
      <c r="U959" s="69">
        <f t="shared" si="174"/>
        <v>2197500</v>
      </c>
      <c r="V959" s="37">
        <f t="shared" si="174"/>
        <v>160000</v>
      </c>
      <c r="W959" s="22">
        <f t="shared" si="174"/>
        <v>0</v>
      </c>
    </row>
    <row r="960" spans="1:23" ht="25.5" outlineLevel="2">
      <c r="A960" s="9" t="s">
        <v>162</v>
      </c>
      <c r="B960" s="35" t="s">
        <v>135</v>
      </c>
      <c r="C960" s="35" t="s">
        <v>477</v>
      </c>
      <c r="D960" s="35" t="s">
        <v>439</v>
      </c>
      <c r="E960" s="35"/>
      <c r="F960" s="35"/>
      <c r="G960" s="36"/>
      <c r="H960" s="36"/>
      <c r="I960" s="36"/>
      <c r="J960" s="18"/>
      <c r="K960" s="18"/>
      <c r="L960" s="58"/>
      <c r="M960" s="92"/>
      <c r="N960" s="71">
        <f>N961</f>
        <v>502990</v>
      </c>
      <c r="O960" s="71"/>
      <c r="P960" s="71">
        <f>P961</f>
        <v>1068613</v>
      </c>
      <c r="Q960" s="71"/>
      <c r="R960" s="71">
        <f t="shared" si="174"/>
        <v>871872</v>
      </c>
      <c r="S960" s="71"/>
      <c r="T960" s="71">
        <f t="shared" si="174"/>
        <v>4640975</v>
      </c>
      <c r="U960" s="69">
        <f t="shared" si="174"/>
        <v>2197500</v>
      </c>
      <c r="V960" s="37">
        <f t="shared" si="174"/>
        <v>160000</v>
      </c>
      <c r="W960" s="22">
        <f t="shared" si="174"/>
        <v>0</v>
      </c>
    </row>
    <row r="961" spans="1:23" ht="25.5" outlineLevel="3">
      <c r="A961" s="9" t="s">
        <v>163</v>
      </c>
      <c r="B961" s="35" t="s">
        <v>135</v>
      </c>
      <c r="C961" s="35" t="s">
        <v>477</v>
      </c>
      <c r="D961" s="35" t="s">
        <v>439</v>
      </c>
      <c r="E961" s="35" t="s">
        <v>164</v>
      </c>
      <c r="F961" s="35"/>
      <c r="G961" s="36"/>
      <c r="H961" s="36"/>
      <c r="I961" s="36"/>
      <c r="J961" s="18"/>
      <c r="K961" s="18"/>
      <c r="L961" s="58"/>
      <c r="M961" s="92"/>
      <c r="N961" s="71">
        <f>N962</f>
        <v>502990</v>
      </c>
      <c r="O961" s="71"/>
      <c r="P961" s="71">
        <f>P962</f>
        <v>1068613</v>
      </c>
      <c r="Q961" s="71"/>
      <c r="R961" s="71">
        <f t="shared" si="174"/>
        <v>871872</v>
      </c>
      <c r="S961" s="71"/>
      <c r="T961" s="71">
        <f t="shared" si="174"/>
        <v>4640975</v>
      </c>
      <c r="U961" s="69">
        <f t="shared" si="174"/>
        <v>2197500</v>
      </c>
      <c r="V961" s="37">
        <f t="shared" si="174"/>
        <v>160000</v>
      </c>
      <c r="W961" s="22">
        <f t="shared" si="174"/>
        <v>0</v>
      </c>
    </row>
    <row r="962" spans="1:23" ht="25.5" outlineLevel="4">
      <c r="A962" s="9" t="s">
        <v>165</v>
      </c>
      <c r="B962" s="35" t="s">
        <v>135</v>
      </c>
      <c r="C962" s="35" t="s">
        <v>477</v>
      </c>
      <c r="D962" s="35" t="s">
        <v>439</v>
      </c>
      <c r="E962" s="35" t="s">
        <v>166</v>
      </c>
      <c r="F962" s="35"/>
      <c r="G962" s="36"/>
      <c r="H962" s="36"/>
      <c r="I962" s="36"/>
      <c r="J962" s="18"/>
      <c r="K962" s="18"/>
      <c r="L962" s="58"/>
      <c r="M962" s="92"/>
      <c r="N962" s="71">
        <f>N963</f>
        <v>502990</v>
      </c>
      <c r="O962" s="71"/>
      <c r="P962" s="71">
        <f>P963</f>
        <v>1068613</v>
      </c>
      <c r="Q962" s="71"/>
      <c r="R962" s="71">
        <f t="shared" si="174"/>
        <v>871872</v>
      </c>
      <c r="S962" s="71"/>
      <c r="T962" s="71">
        <f t="shared" si="174"/>
        <v>4640975</v>
      </c>
      <c r="U962" s="69">
        <f t="shared" si="174"/>
        <v>2197500</v>
      </c>
      <c r="V962" s="37">
        <f t="shared" si="174"/>
        <v>160000</v>
      </c>
      <c r="W962" s="22">
        <f t="shared" si="174"/>
        <v>0</v>
      </c>
    </row>
    <row r="963" spans="1:23" ht="25.5" outlineLevel="4">
      <c r="A963" s="39" t="s">
        <v>407</v>
      </c>
      <c r="B963" s="35" t="s">
        <v>135</v>
      </c>
      <c r="C963" s="35" t="s">
        <v>477</v>
      </c>
      <c r="D963" s="35" t="s">
        <v>439</v>
      </c>
      <c r="E963" s="35" t="s">
        <v>166</v>
      </c>
      <c r="F963" s="35" t="s">
        <v>188</v>
      </c>
      <c r="G963" s="36"/>
      <c r="H963" s="36"/>
      <c r="I963" s="36"/>
      <c r="J963" s="18"/>
      <c r="K963" s="18"/>
      <c r="L963" s="58"/>
      <c r="M963" s="92"/>
      <c r="N963" s="71">
        <f>N964</f>
        <v>502990</v>
      </c>
      <c r="O963" s="71"/>
      <c r="P963" s="71">
        <f>P964</f>
        <v>1068613</v>
      </c>
      <c r="Q963" s="71"/>
      <c r="R963" s="71">
        <f t="shared" si="174"/>
        <v>871872</v>
      </c>
      <c r="S963" s="71"/>
      <c r="T963" s="71">
        <f t="shared" si="174"/>
        <v>4640975</v>
      </c>
      <c r="U963" s="69">
        <f t="shared" si="174"/>
        <v>2197500</v>
      </c>
      <c r="V963" s="37">
        <f t="shared" si="174"/>
        <v>160000</v>
      </c>
      <c r="W963" s="22">
        <f t="shared" si="174"/>
        <v>0</v>
      </c>
    </row>
    <row r="964" spans="1:23" ht="26.25" outlineLevel="6" thickBot="1">
      <c r="A964" s="40" t="s">
        <v>167</v>
      </c>
      <c r="B964" s="41" t="s">
        <v>135</v>
      </c>
      <c r="C964" s="41" t="s">
        <v>477</v>
      </c>
      <c r="D964" s="41" t="s">
        <v>439</v>
      </c>
      <c r="E964" s="41" t="s">
        <v>166</v>
      </c>
      <c r="F964" s="41" t="s">
        <v>168</v>
      </c>
      <c r="G964" s="42">
        <v>2197500</v>
      </c>
      <c r="H964" s="42"/>
      <c r="I964" s="42"/>
      <c r="J964" s="43"/>
      <c r="K964" s="43"/>
      <c r="L964" s="75"/>
      <c r="M964" s="93"/>
      <c r="N964" s="109">
        <v>502990</v>
      </c>
      <c r="O964" s="109"/>
      <c r="P964" s="109">
        <v>1068613</v>
      </c>
      <c r="Q964" s="109"/>
      <c r="R964" s="109">
        <v>871872</v>
      </c>
      <c r="S964" s="109"/>
      <c r="T964" s="71">
        <f>J964+I964+H964+G964+K964+L964+M964+N964+O964+P964+Q964+R964+S964</f>
        <v>4640975</v>
      </c>
      <c r="U964" s="69">
        <v>2197500</v>
      </c>
      <c r="V964" s="37">
        <v>160000</v>
      </c>
      <c r="W964" s="22">
        <v>0</v>
      </c>
    </row>
    <row r="965" spans="1:23" ht="15.75" hidden="1" outlineLevel="1" thickBot="1">
      <c r="A965" s="29" t="s">
        <v>169</v>
      </c>
      <c r="B965" s="30" t="s">
        <v>135</v>
      </c>
      <c r="C965" s="30" t="s">
        <v>170</v>
      </c>
      <c r="D965" s="30" t="s">
        <v>177</v>
      </c>
      <c r="E965" s="30" t="s">
        <v>177</v>
      </c>
      <c r="F965" s="30" t="s">
        <v>177</v>
      </c>
      <c r="G965" s="31"/>
      <c r="H965" s="31"/>
      <c r="I965" s="31"/>
      <c r="J965" s="32"/>
      <c r="K965" s="32"/>
      <c r="L965" s="77"/>
      <c r="M965" s="94"/>
      <c r="N965" s="110"/>
      <c r="O965" s="110"/>
      <c r="P965" s="110"/>
      <c r="Q965" s="110"/>
      <c r="R965" s="110"/>
      <c r="S965" s="110"/>
      <c r="T965" s="88">
        <f aca="true" t="shared" si="175" ref="T965:W967">T966</f>
        <v>0</v>
      </c>
      <c r="U965" s="69">
        <f t="shared" si="175"/>
        <v>0</v>
      </c>
      <c r="V965" s="37">
        <f t="shared" si="175"/>
        <v>36208770</v>
      </c>
      <c r="W965" s="22">
        <f t="shared" si="175"/>
        <v>79636030</v>
      </c>
    </row>
    <row r="966" spans="1:23" ht="15.75" hidden="1" outlineLevel="2" thickBot="1">
      <c r="A966" s="9" t="s">
        <v>171</v>
      </c>
      <c r="B966" s="35" t="s">
        <v>135</v>
      </c>
      <c r="C966" s="35" t="s">
        <v>170</v>
      </c>
      <c r="D966" s="35" t="s">
        <v>170</v>
      </c>
      <c r="E966" s="35" t="s">
        <v>177</v>
      </c>
      <c r="F966" s="35" t="s">
        <v>177</v>
      </c>
      <c r="G966" s="36"/>
      <c r="H966" s="36"/>
      <c r="I966" s="36"/>
      <c r="J966" s="18"/>
      <c r="K966" s="18"/>
      <c r="L966" s="58"/>
      <c r="M966" s="92"/>
      <c r="N966" s="87"/>
      <c r="O966" s="87"/>
      <c r="P966" s="87"/>
      <c r="Q966" s="87"/>
      <c r="R966" s="87"/>
      <c r="S966" s="87"/>
      <c r="T966" s="71">
        <f t="shared" si="175"/>
        <v>0</v>
      </c>
      <c r="U966" s="69">
        <f t="shared" si="175"/>
        <v>0</v>
      </c>
      <c r="V966" s="37">
        <f t="shared" si="175"/>
        <v>36208770</v>
      </c>
      <c r="W966" s="22">
        <f t="shared" si="175"/>
        <v>79636030</v>
      </c>
    </row>
    <row r="967" spans="1:23" ht="15.75" hidden="1" outlineLevel="3" thickBot="1">
      <c r="A967" s="9" t="s">
        <v>172</v>
      </c>
      <c r="B967" s="35" t="s">
        <v>135</v>
      </c>
      <c r="C967" s="35" t="s">
        <v>170</v>
      </c>
      <c r="D967" s="35" t="s">
        <v>170</v>
      </c>
      <c r="E967" s="35" t="s">
        <v>173</v>
      </c>
      <c r="F967" s="35" t="s">
        <v>177</v>
      </c>
      <c r="G967" s="36"/>
      <c r="H967" s="36"/>
      <c r="I967" s="36"/>
      <c r="J967" s="18"/>
      <c r="K967" s="18"/>
      <c r="L967" s="58"/>
      <c r="M967" s="92"/>
      <c r="N967" s="87"/>
      <c r="O967" s="87"/>
      <c r="P967" s="87"/>
      <c r="Q967" s="87"/>
      <c r="R967" s="87"/>
      <c r="S967" s="87"/>
      <c r="T967" s="71">
        <f t="shared" si="175"/>
        <v>0</v>
      </c>
      <c r="U967" s="69">
        <f t="shared" si="175"/>
        <v>0</v>
      </c>
      <c r="V967" s="37">
        <f t="shared" si="175"/>
        <v>36208770</v>
      </c>
      <c r="W967" s="22">
        <f t="shared" si="175"/>
        <v>79636030</v>
      </c>
    </row>
    <row r="968" spans="1:23" ht="26.25" hidden="1" outlineLevel="6" thickBot="1">
      <c r="A968" s="40" t="s">
        <v>174</v>
      </c>
      <c r="B968" s="41" t="s">
        <v>135</v>
      </c>
      <c r="C968" s="41" t="s">
        <v>170</v>
      </c>
      <c r="D968" s="41" t="s">
        <v>170</v>
      </c>
      <c r="E968" s="41" t="s">
        <v>173</v>
      </c>
      <c r="F968" s="41" t="s">
        <v>175</v>
      </c>
      <c r="G968" s="42"/>
      <c r="H968" s="42"/>
      <c r="I968" s="42"/>
      <c r="J968" s="43"/>
      <c r="K968" s="43"/>
      <c r="L968" s="75"/>
      <c r="M968" s="93"/>
      <c r="N968" s="100"/>
      <c r="O968" s="100"/>
      <c r="P968" s="100"/>
      <c r="Q968" s="100"/>
      <c r="R968" s="100"/>
      <c r="S968" s="100"/>
      <c r="T968" s="89">
        <v>0</v>
      </c>
      <c r="U968" s="127">
        <v>0</v>
      </c>
      <c r="V968" s="44">
        <v>36208770</v>
      </c>
      <c r="W968" s="45">
        <v>79636030</v>
      </c>
    </row>
    <row r="969" spans="1:23" ht="15.75" collapsed="1" thickBot="1">
      <c r="A969" s="145" t="s">
        <v>176</v>
      </c>
      <c r="B969" s="146"/>
      <c r="C969" s="146"/>
      <c r="D969" s="146"/>
      <c r="E969" s="146"/>
      <c r="F969" s="147"/>
      <c r="G969" s="129"/>
      <c r="H969" s="129"/>
      <c r="I969" s="129" t="s">
        <v>177</v>
      </c>
      <c r="J969" s="130">
        <f aca="true" t="shared" si="176" ref="J969:R969">J8+J536+J575+J930</f>
        <v>73139600</v>
      </c>
      <c r="K969" s="46">
        <f t="shared" si="176"/>
        <v>6603859</v>
      </c>
      <c r="L969" s="46">
        <f t="shared" si="176"/>
        <v>14436926.719999999</v>
      </c>
      <c r="M969" s="47">
        <f t="shared" si="176"/>
        <v>41155466</v>
      </c>
      <c r="N969" s="90" t="e">
        <f t="shared" si="176"/>
        <v>#REF!</v>
      </c>
      <c r="O969" s="90">
        <f t="shared" si="176"/>
        <v>39112609.4</v>
      </c>
      <c r="P969" s="90">
        <f t="shared" si="176"/>
        <v>22447601</v>
      </c>
      <c r="Q969" s="90">
        <f t="shared" si="176"/>
        <v>36834974.78</v>
      </c>
      <c r="R969" s="90">
        <f t="shared" si="176"/>
        <v>61933147</v>
      </c>
      <c r="S969" s="90">
        <f>S8+S536+S575+S930</f>
        <v>9595028</v>
      </c>
      <c r="T969" s="90">
        <f>T8+T536+T575+T930</f>
        <v>1023774420.9099998</v>
      </c>
      <c r="U969" s="48">
        <f>U8+U536+U575+U930</f>
        <v>747215794.91</v>
      </c>
      <c r="V969" s="48">
        <f>V8+V536+V575+V930</f>
        <v>625776521.8299999</v>
      </c>
      <c r="W969" s="49">
        <f>W8+W536+W575+W930</f>
        <v>686689374.89</v>
      </c>
    </row>
    <row r="970" spans="1:23" ht="1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</row>
    <row r="971" spans="1:23" ht="15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</row>
    <row r="972" spans="1:23" ht="15">
      <c r="A972" s="51"/>
      <c r="B972" s="51"/>
      <c r="C972" s="51"/>
      <c r="D972" s="51"/>
      <c r="E972" s="51"/>
      <c r="F972" s="51"/>
      <c r="G972" s="52">
        <v>594106644.14</v>
      </c>
      <c r="H972" s="52">
        <v>1490000</v>
      </c>
      <c r="I972" s="52">
        <v>53222576.37</v>
      </c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 t="s">
        <v>177</v>
      </c>
      <c r="U972" s="53">
        <v>688902328.51</v>
      </c>
      <c r="V972" s="53" t="s">
        <v>177</v>
      </c>
      <c r="W972" s="53" t="s">
        <v>177</v>
      </c>
    </row>
    <row r="973" spans="1:23" ht="1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2" t="s">
        <v>177</v>
      </c>
      <c r="U973" s="51"/>
      <c r="V973" s="51"/>
      <c r="W973" s="51"/>
    </row>
    <row r="974" spans="1:23" ht="15.75">
      <c r="A974" s="16" t="s">
        <v>56</v>
      </c>
      <c r="B974" s="16"/>
      <c r="C974" s="17"/>
      <c r="D974" s="17" t="s">
        <v>57</v>
      </c>
      <c r="E974" s="17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</row>
    <row r="975" spans="1:23" ht="1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</row>
    <row r="976" spans="1:23" ht="1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</row>
  </sheetData>
  <sheetProtection/>
  <mergeCells count="4">
    <mergeCell ref="B2:W2"/>
    <mergeCell ref="A4:W4"/>
    <mergeCell ref="A969:F969"/>
    <mergeCell ref="A971:W971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8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916"/>
  <sheetViews>
    <sheetView tabSelected="1" zoomScalePageLayoutView="0" workbookViewId="0" topLeftCell="A1">
      <selection activeCell="B2" sqref="B2:S2"/>
    </sheetView>
  </sheetViews>
  <sheetFormatPr defaultColWidth="9.140625" defaultRowHeight="15" outlineLevelRow="5"/>
  <cols>
    <col min="1" max="1" width="40.00390625" style="131" customWidth="1"/>
    <col min="2" max="2" width="5.57421875" style="131" customWidth="1"/>
    <col min="3" max="3" width="5.7109375" style="131" customWidth="1"/>
    <col min="4" max="4" width="9.7109375" style="131" customWidth="1"/>
    <col min="5" max="5" width="5.140625" style="131" bestFit="1" customWidth="1"/>
    <col min="6" max="6" width="15.28125" style="131" hidden="1" customWidth="1"/>
    <col min="7" max="7" width="11.7109375" style="131" hidden="1" customWidth="1"/>
    <col min="8" max="8" width="12.7109375" style="131" hidden="1" customWidth="1"/>
    <col min="9" max="9" width="13.421875" style="131" hidden="1" customWidth="1"/>
    <col min="10" max="10" width="12.28125" style="131" hidden="1" customWidth="1"/>
    <col min="11" max="11" width="11.7109375" style="131" hidden="1" customWidth="1"/>
    <col min="12" max="17" width="12.7109375" style="131" hidden="1" customWidth="1"/>
    <col min="18" max="18" width="12.28125" style="131" hidden="1" customWidth="1"/>
    <col min="19" max="19" width="16.140625" style="131" bestFit="1" customWidth="1"/>
    <col min="20" max="20" width="13.8515625" style="131" hidden="1" customWidth="1"/>
    <col min="21" max="21" width="15.7109375" style="131" hidden="1" customWidth="1"/>
    <col min="22" max="16384" width="9.140625" style="131" customWidth="1"/>
  </cols>
  <sheetData>
    <row r="2" spans="2:19" ht="138.75" customHeight="1">
      <c r="B2" s="149" t="s">
        <v>787</v>
      </c>
      <c r="C2" s="150"/>
      <c r="D2" s="150"/>
      <c r="E2" s="150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5" spans="1:20" ht="81" customHeight="1">
      <c r="A5" s="153" t="s">
        <v>570</v>
      </c>
      <c r="B5" s="153"/>
      <c r="C5" s="153"/>
      <c r="D5" s="153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33"/>
    </row>
    <row r="6" spans="1:20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33"/>
    </row>
    <row r="7" spans="19:21" ht="15.75" thickBot="1">
      <c r="S7" s="5" t="s">
        <v>416</v>
      </c>
      <c r="U7" s="5" t="s">
        <v>416</v>
      </c>
    </row>
    <row r="8" spans="1:21" ht="111" customHeight="1" thickBot="1">
      <c r="A8" s="4" t="s">
        <v>408</v>
      </c>
      <c r="B8" s="3" t="s">
        <v>409</v>
      </c>
      <c r="C8" s="4" t="s">
        <v>410</v>
      </c>
      <c r="D8" s="3" t="s">
        <v>411</v>
      </c>
      <c r="E8" s="4" t="s">
        <v>412</v>
      </c>
      <c r="F8" s="55" t="s">
        <v>418</v>
      </c>
      <c r="G8" s="27" t="s">
        <v>421</v>
      </c>
      <c r="H8" s="27" t="s">
        <v>419</v>
      </c>
      <c r="I8" s="27" t="s">
        <v>422</v>
      </c>
      <c r="J8" s="27" t="s">
        <v>147</v>
      </c>
      <c r="K8" s="79" t="s">
        <v>153</v>
      </c>
      <c r="L8" s="79" t="s">
        <v>575</v>
      </c>
      <c r="M8" s="79" t="s">
        <v>342</v>
      </c>
      <c r="N8" s="79" t="s">
        <v>764</v>
      </c>
      <c r="O8" s="79" t="s">
        <v>767</v>
      </c>
      <c r="P8" s="79" t="s">
        <v>44</v>
      </c>
      <c r="Q8" s="79"/>
      <c r="R8" s="79"/>
      <c r="S8" s="6" t="s">
        <v>432</v>
      </c>
      <c r="T8" s="7" t="s">
        <v>433</v>
      </c>
      <c r="U8" s="8" t="s">
        <v>413</v>
      </c>
    </row>
    <row r="9" spans="1:21" ht="15">
      <c r="A9" s="9" t="s">
        <v>189</v>
      </c>
      <c r="B9" s="35" t="s">
        <v>439</v>
      </c>
      <c r="C9" s="35"/>
      <c r="D9" s="35"/>
      <c r="E9" s="35"/>
      <c r="F9" s="31"/>
      <c r="G9" s="31"/>
      <c r="H9" s="31"/>
      <c r="I9" s="31"/>
      <c r="J9" s="56"/>
      <c r="K9" s="56"/>
      <c r="L9" s="103"/>
      <c r="M9" s="103"/>
      <c r="N9" s="103"/>
      <c r="O9" s="103"/>
      <c r="P9" s="103"/>
      <c r="Q9" s="91">
        <f>Q10+Q29+Q53+Q84+Q89</f>
        <v>1385739</v>
      </c>
      <c r="R9" s="91"/>
      <c r="S9" s="91">
        <f>S10+S29+S53+S84+S89</f>
        <v>64495260.519999996</v>
      </c>
      <c r="T9" s="18">
        <f>T10+T29+T53+T84+T89</f>
        <v>52472600</v>
      </c>
      <c r="U9" s="19">
        <f>U10+U29+U53+U84+U89</f>
        <v>52447500</v>
      </c>
    </row>
    <row r="10" spans="1:21" ht="63.75" outlineLevel="1">
      <c r="A10" s="9" t="s">
        <v>190</v>
      </c>
      <c r="B10" s="35" t="s">
        <v>439</v>
      </c>
      <c r="C10" s="35" t="s">
        <v>441</v>
      </c>
      <c r="D10" s="35"/>
      <c r="E10" s="35"/>
      <c r="F10" s="36"/>
      <c r="G10" s="36"/>
      <c r="H10" s="36"/>
      <c r="I10" s="36"/>
      <c r="J10" s="57"/>
      <c r="K10" s="57"/>
      <c r="L10" s="106"/>
      <c r="M10" s="106"/>
      <c r="N10" s="106"/>
      <c r="O10" s="106"/>
      <c r="P10" s="106"/>
      <c r="Q10" s="92">
        <f>Q11</f>
        <v>-78000</v>
      </c>
      <c r="R10" s="92"/>
      <c r="S10" s="92">
        <f>S11</f>
        <v>5516540.36</v>
      </c>
      <c r="T10" s="18">
        <f>T11</f>
        <v>3753100</v>
      </c>
      <c r="U10" s="19">
        <f>U11</f>
        <v>3753100</v>
      </c>
    </row>
    <row r="11" spans="1:21" ht="63.75" outlineLevel="2">
      <c r="A11" s="9" t="s">
        <v>191</v>
      </c>
      <c r="B11" s="35" t="s">
        <v>439</v>
      </c>
      <c r="C11" s="35" t="s">
        <v>441</v>
      </c>
      <c r="D11" s="35" t="s">
        <v>443</v>
      </c>
      <c r="E11" s="35"/>
      <c r="F11" s="36"/>
      <c r="G11" s="36"/>
      <c r="H11" s="36"/>
      <c r="I11" s="36"/>
      <c r="J11" s="57"/>
      <c r="K11" s="57"/>
      <c r="L11" s="106"/>
      <c r="M11" s="106"/>
      <c r="N11" s="106"/>
      <c r="O11" s="106"/>
      <c r="P11" s="106"/>
      <c r="Q11" s="92">
        <f>Q12+Q24</f>
        <v>-78000</v>
      </c>
      <c r="R11" s="92"/>
      <c r="S11" s="92">
        <f>S12+S24</f>
        <v>5516540.36</v>
      </c>
      <c r="T11" s="18">
        <f>T12+T24</f>
        <v>3753100</v>
      </c>
      <c r="U11" s="19">
        <f>U12+U24</f>
        <v>3753100</v>
      </c>
    </row>
    <row r="12" spans="1:21" ht="15" outlineLevel="3">
      <c r="A12" s="9" t="s">
        <v>192</v>
      </c>
      <c r="B12" s="35" t="s">
        <v>439</v>
      </c>
      <c r="C12" s="35" t="s">
        <v>441</v>
      </c>
      <c r="D12" s="35" t="s">
        <v>445</v>
      </c>
      <c r="E12" s="35"/>
      <c r="F12" s="36"/>
      <c r="G12" s="36"/>
      <c r="H12" s="36"/>
      <c r="I12" s="36"/>
      <c r="J12" s="57"/>
      <c r="K12" s="57"/>
      <c r="L12" s="106"/>
      <c r="M12" s="106"/>
      <c r="N12" s="106"/>
      <c r="O12" s="106"/>
      <c r="P12" s="106"/>
      <c r="Q12" s="92">
        <f>Q13+Q17+Q20</f>
        <v>-78000</v>
      </c>
      <c r="R12" s="92"/>
      <c r="S12" s="92">
        <f>S13+S17+S20</f>
        <v>3997803.37</v>
      </c>
      <c r="T12" s="18">
        <f>T13+T17+T20</f>
        <v>2042700</v>
      </c>
      <c r="U12" s="19">
        <f>U13+U17+U20</f>
        <v>2042700</v>
      </c>
    </row>
    <row r="13" spans="1:21" ht="51" outlineLevel="3">
      <c r="A13" s="38" t="s">
        <v>400</v>
      </c>
      <c r="B13" s="35" t="s">
        <v>439</v>
      </c>
      <c r="C13" s="35" t="s">
        <v>441</v>
      </c>
      <c r="D13" s="35" t="s">
        <v>445</v>
      </c>
      <c r="E13" s="35" t="s">
        <v>178</v>
      </c>
      <c r="F13" s="36"/>
      <c r="G13" s="36"/>
      <c r="H13" s="36"/>
      <c r="I13" s="36"/>
      <c r="J13" s="57"/>
      <c r="K13" s="57"/>
      <c r="L13" s="106"/>
      <c r="M13" s="106"/>
      <c r="N13" s="106"/>
      <c r="O13" s="106"/>
      <c r="P13" s="106"/>
      <c r="Q13" s="106"/>
      <c r="R13" s="106"/>
      <c r="S13" s="92">
        <f>S14</f>
        <v>1773021.52</v>
      </c>
      <c r="T13" s="19">
        <f>T14</f>
        <v>1338300</v>
      </c>
      <c r="U13" s="19">
        <f>U14</f>
        <v>1338300</v>
      </c>
    </row>
    <row r="14" spans="1:21" ht="25.5" outlineLevel="3">
      <c r="A14" s="38" t="s">
        <v>160</v>
      </c>
      <c r="B14" s="35" t="s">
        <v>439</v>
      </c>
      <c r="C14" s="35" t="s">
        <v>441</v>
      </c>
      <c r="D14" s="35" t="s">
        <v>445</v>
      </c>
      <c r="E14" s="35" t="s">
        <v>158</v>
      </c>
      <c r="F14" s="36"/>
      <c r="G14" s="36"/>
      <c r="H14" s="36"/>
      <c r="I14" s="36"/>
      <c r="J14" s="57"/>
      <c r="K14" s="57"/>
      <c r="L14" s="106"/>
      <c r="M14" s="106"/>
      <c r="N14" s="106"/>
      <c r="O14" s="106"/>
      <c r="P14" s="106"/>
      <c r="Q14" s="106"/>
      <c r="R14" s="106"/>
      <c r="S14" s="92">
        <f>S15+S16</f>
        <v>1773021.52</v>
      </c>
      <c r="T14" s="19">
        <f>T15+T16</f>
        <v>1338300</v>
      </c>
      <c r="U14" s="19">
        <f>U15+U16</f>
        <v>1338300</v>
      </c>
    </row>
    <row r="15" spans="1:21" ht="25.5" outlineLevel="5">
      <c r="A15" s="9" t="s">
        <v>193</v>
      </c>
      <c r="B15" s="35" t="s">
        <v>439</v>
      </c>
      <c r="C15" s="35" t="s">
        <v>441</v>
      </c>
      <c r="D15" s="35" t="s">
        <v>445</v>
      </c>
      <c r="E15" s="35" t="s">
        <v>447</v>
      </c>
      <c r="F15" s="36">
        <v>1280900</v>
      </c>
      <c r="G15" s="36"/>
      <c r="H15" s="36"/>
      <c r="I15" s="36"/>
      <c r="J15" s="57"/>
      <c r="K15" s="57"/>
      <c r="L15" s="106"/>
      <c r="M15" s="106"/>
      <c r="N15" s="106"/>
      <c r="O15" s="106">
        <v>100000</v>
      </c>
      <c r="P15" s="106">
        <v>334721.52</v>
      </c>
      <c r="Q15" s="106"/>
      <c r="R15" s="106"/>
      <c r="S15" s="92">
        <f>F15+G15+H15+I15+J15+K15+L15+M15+N15+O15+P15+Q15+R15</f>
        <v>1715621.52</v>
      </c>
      <c r="T15" s="18">
        <v>1280900</v>
      </c>
      <c r="U15" s="19">
        <v>1280900</v>
      </c>
    </row>
    <row r="16" spans="1:21" ht="25.5" outlineLevel="5">
      <c r="A16" s="9" t="s">
        <v>194</v>
      </c>
      <c r="B16" s="35" t="s">
        <v>439</v>
      </c>
      <c r="C16" s="35" t="s">
        <v>441</v>
      </c>
      <c r="D16" s="35" t="s">
        <v>445</v>
      </c>
      <c r="E16" s="35" t="s">
        <v>449</v>
      </c>
      <c r="F16" s="36">
        <v>57400</v>
      </c>
      <c r="G16" s="36"/>
      <c r="H16" s="36"/>
      <c r="I16" s="36"/>
      <c r="J16" s="57"/>
      <c r="K16" s="57"/>
      <c r="L16" s="106"/>
      <c r="M16" s="106"/>
      <c r="N16" s="106"/>
      <c r="O16" s="106"/>
      <c r="P16" s="106"/>
      <c r="Q16" s="106"/>
      <c r="R16" s="106"/>
      <c r="S16" s="92">
        <f>F16+G16+H16+I16+J16+K16+L16+M16+N16+O16+P16+Q16+R16</f>
        <v>57400</v>
      </c>
      <c r="T16" s="18">
        <v>57400</v>
      </c>
      <c r="U16" s="19">
        <v>57400</v>
      </c>
    </row>
    <row r="17" spans="1:21" ht="25.5" outlineLevel="5">
      <c r="A17" s="39" t="s">
        <v>401</v>
      </c>
      <c r="B17" s="35" t="s">
        <v>439</v>
      </c>
      <c r="C17" s="35" t="s">
        <v>441</v>
      </c>
      <c r="D17" s="35" t="s">
        <v>445</v>
      </c>
      <c r="E17" s="35" t="s">
        <v>179</v>
      </c>
      <c r="F17" s="36"/>
      <c r="G17" s="36"/>
      <c r="H17" s="36"/>
      <c r="I17" s="36"/>
      <c r="J17" s="57"/>
      <c r="K17" s="57"/>
      <c r="L17" s="106"/>
      <c r="M17" s="106"/>
      <c r="N17" s="106"/>
      <c r="O17" s="106"/>
      <c r="P17" s="106"/>
      <c r="Q17" s="92">
        <f>Q18+Q19</f>
        <v>-80000</v>
      </c>
      <c r="R17" s="92"/>
      <c r="S17" s="92">
        <f>S18+S19</f>
        <v>2216281.85</v>
      </c>
      <c r="T17" s="18">
        <f>T18+T19</f>
        <v>697900</v>
      </c>
      <c r="U17" s="19">
        <f>U18+U19</f>
        <v>697900</v>
      </c>
    </row>
    <row r="18" spans="1:21" ht="25.5" outlineLevel="5">
      <c r="A18" s="39" t="s">
        <v>402</v>
      </c>
      <c r="B18" s="35" t="s">
        <v>439</v>
      </c>
      <c r="C18" s="35" t="s">
        <v>441</v>
      </c>
      <c r="D18" s="35" t="s">
        <v>445</v>
      </c>
      <c r="E18" s="35" t="s">
        <v>529</v>
      </c>
      <c r="F18" s="36"/>
      <c r="G18" s="36"/>
      <c r="H18" s="36"/>
      <c r="I18" s="36">
        <v>822656</v>
      </c>
      <c r="J18" s="57"/>
      <c r="K18" s="57"/>
      <c r="L18" s="106">
        <v>1319000</v>
      </c>
      <c r="M18" s="106">
        <v>-80000</v>
      </c>
      <c r="N18" s="106"/>
      <c r="O18" s="106"/>
      <c r="P18" s="106">
        <v>234625.85</v>
      </c>
      <c r="Q18" s="106">
        <v>-80000</v>
      </c>
      <c r="R18" s="106"/>
      <c r="S18" s="92">
        <f>F18+G18+H18+I18+J18+K18+L18+M18+N18+O18+P18+Q18+R18</f>
        <v>2216281.85</v>
      </c>
      <c r="T18" s="18">
        <v>697900</v>
      </c>
      <c r="U18" s="19">
        <v>697900</v>
      </c>
    </row>
    <row r="19" spans="1:21" ht="25.5" hidden="1" outlineLevel="5">
      <c r="A19" s="9" t="s">
        <v>195</v>
      </c>
      <c r="B19" s="35" t="s">
        <v>439</v>
      </c>
      <c r="C19" s="35" t="s">
        <v>441</v>
      </c>
      <c r="D19" s="35" t="s">
        <v>445</v>
      </c>
      <c r="E19" s="35" t="s">
        <v>451</v>
      </c>
      <c r="F19" s="36">
        <v>776900</v>
      </c>
      <c r="G19" s="36"/>
      <c r="H19" s="36"/>
      <c r="I19" s="36">
        <v>-776900</v>
      </c>
      <c r="J19" s="57"/>
      <c r="K19" s="57"/>
      <c r="L19" s="106"/>
      <c r="M19" s="106"/>
      <c r="N19" s="106"/>
      <c r="O19" s="106"/>
      <c r="P19" s="106"/>
      <c r="Q19" s="106"/>
      <c r="R19" s="106"/>
      <c r="S19" s="92">
        <f>F19+G19+H19+I19</f>
        <v>0</v>
      </c>
      <c r="T19" s="18">
        <v>0</v>
      </c>
      <c r="U19" s="19">
        <v>0</v>
      </c>
    </row>
    <row r="20" spans="1:21" ht="15" outlineLevel="5">
      <c r="A20" s="39" t="s">
        <v>403</v>
      </c>
      <c r="B20" s="35" t="s">
        <v>439</v>
      </c>
      <c r="C20" s="35" t="s">
        <v>441</v>
      </c>
      <c r="D20" s="35" t="s">
        <v>445</v>
      </c>
      <c r="E20" s="35" t="s">
        <v>180</v>
      </c>
      <c r="F20" s="36"/>
      <c r="G20" s="36"/>
      <c r="H20" s="36"/>
      <c r="I20" s="36"/>
      <c r="J20" s="57"/>
      <c r="K20" s="57"/>
      <c r="L20" s="106"/>
      <c r="M20" s="106"/>
      <c r="N20" s="106"/>
      <c r="O20" s="106"/>
      <c r="P20" s="106"/>
      <c r="Q20" s="92">
        <f>Q21</f>
        <v>2000</v>
      </c>
      <c r="R20" s="92"/>
      <c r="S20" s="92">
        <f>S21</f>
        <v>8500</v>
      </c>
      <c r="T20" s="18">
        <f>T22+T23</f>
        <v>6500</v>
      </c>
      <c r="U20" s="19">
        <f>U22+U23</f>
        <v>6500</v>
      </c>
    </row>
    <row r="21" spans="1:21" ht="25.5" outlineLevel="5">
      <c r="A21" s="38" t="s">
        <v>33</v>
      </c>
      <c r="B21" s="35" t="s">
        <v>439</v>
      </c>
      <c r="C21" s="35" t="s">
        <v>441</v>
      </c>
      <c r="D21" s="35" t="s">
        <v>445</v>
      </c>
      <c r="E21" s="35" t="s">
        <v>32</v>
      </c>
      <c r="F21" s="36"/>
      <c r="G21" s="36"/>
      <c r="H21" s="36"/>
      <c r="I21" s="36"/>
      <c r="J21" s="57"/>
      <c r="K21" s="57"/>
      <c r="L21" s="106"/>
      <c r="M21" s="106"/>
      <c r="N21" s="106"/>
      <c r="O21" s="106"/>
      <c r="P21" s="106"/>
      <c r="Q21" s="92">
        <f>Q22+Q23</f>
        <v>2000</v>
      </c>
      <c r="R21" s="92"/>
      <c r="S21" s="92">
        <f>S22+S23</f>
        <v>8500</v>
      </c>
      <c r="T21" s="18"/>
      <c r="U21" s="19"/>
    </row>
    <row r="22" spans="1:21" ht="25.5" outlineLevel="5">
      <c r="A22" s="9" t="s">
        <v>196</v>
      </c>
      <c r="B22" s="35" t="s">
        <v>439</v>
      </c>
      <c r="C22" s="35" t="s">
        <v>441</v>
      </c>
      <c r="D22" s="35" t="s">
        <v>445</v>
      </c>
      <c r="E22" s="35" t="s">
        <v>453</v>
      </c>
      <c r="F22" s="36">
        <v>1500</v>
      </c>
      <c r="G22" s="36"/>
      <c r="H22" s="36"/>
      <c r="I22" s="36"/>
      <c r="J22" s="57"/>
      <c r="K22" s="57"/>
      <c r="L22" s="106"/>
      <c r="M22" s="106"/>
      <c r="N22" s="106"/>
      <c r="O22" s="106"/>
      <c r="P22" s="106"/>
      <c r="Q22" s="92">
        <v>0</v>
      </c>
      <c r="R22" s="92"/>
      <c r="S22" s="92">
        <f>F22+G22+H22+I22+J22+K22+L22+M22+N22+O22+P22+Q22+R22</f>
        <v>1500</v>
      </c>
      <c r="T22" s="18">
        <v>1500</v>
      </c>
      <c r="U22" s="19">
        <v>1500</v>
      </c>
    </row>
    <row r="23" spans="1:21" ht="25.5" outlineLevel="5">
      <c r="A23" s="9" t="s">
        <v>197</v>
      </c>
      <c r="B23" s="35" t="s">
        <v>439</v>
      </c>
      <c r="C23" s="35" t="s">
        <v>441</v>
      </c>
      <c r="D23" s="35" t="s">
        <v>445</v>
      </c>
      <c r="E23" s="35" t="s">
        <v>455</v>
      </c>
      <c r="F23" s="36">
        <v>5000</v>
      </c>
      <c r="G23" s="36"/>
      <c r="H23" s="36"/>
      <c r="I23" s="36"/>
      <c r="J23" s="57"/>
      <c r="K23" s="57"/>
      <c r="L23" s="106"/>
      <c r="M23" s="106"/>
      <c r="N23" s="106"/>
      <c r="O23" s="106"/>
      <c r="P23" s="106"/>
      <c r="Q23" s="106">
        <v>2000</v>
      </c>
      <c r="R23" s="106"/>
      <c r="S23" s="92">
        <f>F23+G23+H23+I23+J23+K23+L23+M23+N23+O23+P23+Q23+R23</f>
        <v>7000</v>
      </c>
      <c r="T23" s="18">
        <v>5000</v>
      </c>
      <c r="U23" s="19">
        <v>5000</v>
      </c>
    </row>
    <row r="24" spans="1:21" ht="25.5" outlineLevel="3">
      <c r="A24" s="9" t="s">
        <v>198</v>
      </c>
      <c r="B24" s="35" t="s">
        <v>439</v>
      </c>
      <c r="C24" s="35" t="s">
        <v>441</v>
      </c>
      <c r="D24" s="35" t="s">
        <v>457</v>
      </c>
      <c r="E24" s="35"/>
      <c r="F24" s="36"/>
      <c r="G24" s="36"/>
      <c r="H24" s="36"/>
      <c r="I24" s="36"/>
      <c r="J24" s="57"/>
      <c r="K24" s="57"/>
      <c r="L24" s="106"/>
      <c r="M24" s="106"/>
      <c r="N24" s="106"/>
      <c r="O24" s="106"/>
      <c r="P24" s="106"/>
      <c r="Q24" s="106"/>
      <c r="R24" s="106"/>
      <c r="S24" s="92">
        <f aca="true" t="shared" si="0" ref="S24:U25">S25</f>
        <v>1518736.99</v>
      </c>
      <c r="T24" s="18">
        <f t="shared" si="0"/>
        <v>1710400</v>
      </c>
      <c r="U24" s="19">
        <f t="shared" si="0"/>
        <v>1710400</v>
      </c>
    </row>
    <row r="25" spans="1:21" ht="51" outlineLevel="3">
      <c r="A25" s="38" t="s">
        <v>400</v>
      </c>
      <c r="B25" s="35" t="s">
        <v>439</v>
      </c>
      <c r="C25" s="35" t="s">
        <v>441</v>
      </c>
      <c r="D25" s="35" t="s">
        <v>457</v>
      </c>
      <c r="E25" s="35" t="s">
        <v>178</v>
      </c>
      <c r="F25" s="36"/>
      <c r="G25" s="36"/>
      <c r="H25" s="36"/>
      <c r="I25" s="36"/>
      <c r="J25" s="57"/>
      <c r="K25" s="57"/>
      <c r="L25" s="106"/>
      <c r="M25" s="106"/>
      <c r="N25" s="106"/>
      <c r="O25" s="106"/>
      <c r="P25" s="106"/>
      <c r="Q25" s="106"/>
      <c r="R25" s="106"/>
      <c r="S25" s="92">
        <f t="shared" si="0"/>
        <v>1518736.99</v>
      </c>
      <c r="T25" s="19">
        <f t="shared" si="0"/>
        <v>1710400</v>
      </c>
      <c r="U25" s="19">
        <f t="shared" si="0"/>
        <v>1710400</v>
      </c>
    </row>
    <row r="26" spans="1:21" ht="25.5" outlineLevel="3">
      <c r="A26" s="38" t="s">
        <v>160</v>
      </c>
      <c r="B26" s="35" t="s">
        <v>439</v>
      </c>
      <c r="C26" s="35" t="s">
        <v>441</v>
      </c>
      <c r="D26" s="35" t="s">
        <v>457</v>
      </c>
      <c r="E26" s="35" t="s">
        <v>158</v>
      </c>
      <c r="F26" s="36"/>
      <c r="G26" s="36"/>
      <c r="H26" s="36"/>
      <c r="I26" s="36"/>
      <c r="J26" s="57"/>
      <c r="K26" s="57"/>
      <c r="L26" s="106"/>
      <c r="M26" s="106"/>
      <c r="N26" s="106"/>
      <c r="O26" s="106"/>
      <c r="P26" s="106"/>
      <c r="Q26" s="106"/>
      <c r="R26" s="106"/>
      <c r="S26" s="92">
        <f>S27+S28</f>
        <v>1518736.99</v>
      </c>
      <c r="T26" s="19">
        <f>T27+T28</f>
        <v>1710400</v>
      </c>
      <c r="U26" s="19">
        <f>U27+U28</f>
        <v>1710400</v>
      </c>
    </row>
    <row r="27" spans="1:21" ht="25.5" outlineLevel="5">
      <c r="A27" s="9" t="s">
        <v>193</v>
      </c>
      <c r="B27" s="35" t="s">
        <v>439</v>
      </c>
      <c r="C27" s="35" t="s">
        <v>441</v>
      </c>
      <c r="D27" s="35" t="s">
        <v>457</v>
      </c>
      <c r="E27" s="35" t="s">
        <v>447</v>
      </c>
      <c r="F27" s="36">
        <v>1687400</v>
      </c>
      <c r="G27" s="36"/>
      <c r="H27" s="36"/>
      <c r="I27" s="36"/>
      <c r="J27" s="57"/>
      <c r="K27" s="57"/>
      <c r="L27" s="106"/>
      <c r="M27" s="106"/>
      <c r="N27" s="106"/>
      <c r="O27" s="106"/>
      <c r="P27" s="106">
        <v>-234653.01</v>
      </c>
      <c r="Q27" s="106"/>
      <c r="R27" s="106"/>
      <c r="S27" s="92">
        <f>F27+G27+H27+I27+J27+K27+L27+M27+N27+O27+P27+Q27+R27</f>
        <v>1452746.99</v>
      </c>
      <c r="T27" s="18">
        <v>1687400</v>
      </c>
      <c r="U27" s="19">
        <v>1687400</v>
      </c>
    </row>
    <row r="28" spans="1:21" ht="25.5" outlineLevel="5">
      <c r="A28" s="9" t="s">
        <v>194</v>
      </c>
      <c r="B28" s="35" t="s">
        <v>439</v>
      </c>
      <c r="C28" s="35" t="s">
        <v>441</v>
      </c>
      <c r="D28" s="35" t="s">
        <v>457</v>
      </c>
      <c r="E28" s="35" t="s">
        <v>449</v>
      </c>
      <c r="F28" s="36">
        <v>23000</v>
      </c>
      <c r="G28" s="36"/>
      <c r="H28" s="36"/>
      <c r="I28" s="36"/>
      <c r="J28" s="57"/>
      <c r="K28" s="57"/>
      <c r="L28" s="106"/>
      <c r="M28" s="106"/>
      <c r="N28" s="106"/>
      <c r="O28" s="106"/>
      <c r="P28" s="106">
        <v>42990</v>
      </c>
      <c r="Q28" s="106"/>
      <c r="R28" s="106"/>
      <c r="S28" s="92">
        <f>F28+G28+H28+I28+J28+K28+L28+M28+N28+O28+P28+Q28+R28</f>
        <v>65990</v>
      </c>
      <c r="T28" s="18">
        <v>23000</v>
      </c>
      <c r="U28" s="19">
        <v>23000</v>
      </c>
    </row>
    <row r="29" spans="1:21" ht="76.5" outlineLevel="1">
      <c r="A29" s="9" t="s">
        <v>199</v>
      </c>
      <c r="B29" s="35" t="s">
        <v>439</v>
      </c>
      <c r="C29" s="35" t="s">
        <v>459</v>
      </c>
      <c r="D29" s="35"/>
      <c r="E29" s="35"/>
      <c r="F29" s="36"/>
      <c r="G29" s="36"/>
      <c r="H29" s="36"/>
      <c r="I29" s="36"/>
      <c r="J29" s="57"/>
      <c r="K29" s="57"/>
      <c r="L29" s="106"/>
      <c r="M29" s="106"/>
      <c r="N29" s="106"/>
      <c r="O29" s="106"/>
      <c r="P29" s="106"/>
      <c r="Q29" s="92">
        <f>Q30+Q49</f>
        <v>58400</v>
      </c>
      <c r="R29" s="92"/>
      <c r="S29" s="92">
        <f>S30+S49</f>
        <v>41101625.19</v>
      </c>
      <c r="T29" s="18">
        <f>T30+T49</f>
        <v>31659500</v>
      </c>
      <c r="U29" s="19">
        <f>U30+U49</f>
        <v>31661300</v>
      </c>
    </row>
    <row r="30" spans="1:21" ht="63.75" outlineLevel="2">
      <c r="A30" s="9" t="s">
        <v>191</v>
      </c>
      <c r="B30" s="35" t="s">
        <v>439</v>
      </c>
      <c r="C30" s="35" t="s">
        <v>459</v>
      </c>
      <c r="D30" s="35" t="s">
        <v>443</v>
      </c>
      <c r="E30" s="35"/>
      <c r="F30" s="36"/>
      <c r="G30" s="36"/>
      <c r="H30" s="36"/>
      <c r="I30" s="36"/>
      <c r="J30" s="57"/>
      <c r="K30" s="57"/>
      <c r="L30" s="106"/>
      <c r="M30" s="106"/>
      <c r="N30" s="106"/>
      <c r="O30" s="106"/>
      <c r="P30" s="106"/>
      <c r="Q30" s="92">
        <f>Q31+Q44</f>
        <v>-22000</v>
      </c>
      <c r="R30" s="92"/>
      <c r="S30" s="92">
        <f>S31+S44</f>
        <v>39498726.07</v>
      </c>
      <c r="T30" s="18">
        <f>T31+T44</f>
        <v>31659500</v>
      </c>
      <c r="U30" s="19">
        <f>U31+U44</f>
        <v>31661300</v>
      </c>
    </row>
    <row r="31" spans="1:21" ht="15" outlineLevel="3">
      <c r="A31" s="9" t="s">
        <v>192</v>
      </c>
      <c r="B31" s="35" t="s">
        <v>439</v>
      </c>
      <c r="C31" s="35" t="s">
        <v>459</v>
      </c>
      <c r="D31" s="35" t="s">
        <v>445</v>
      </c>
      <c r="E31" s="35"/>
      <c r="F31" s="36"/>
      <c r="G31" s="36"/>
      <c r="H31" s="36"/>
      <c r="I31" s="36"/>
      <c r="J31" s="57"/>
      <c r="K31" s="57"/>
      <c r="L31" s="106"/>
      <c r="M31" s="106"/>
      <c r="N31" s="106"/>
      <c r="O31" s="106"/>
      <c r="P31" s="106"/>
      <c r="Q31" s="92">
        <f>Q32</f>
        <v>-22000</v>
      </c>
      <c r="R31" s="92"/>
      <c r="S31" s="92">
        <f>S32</f>
        <v>38440626.07</v>
      </c>
      <c r="T31" s="18">
        <f>T32</f>
        <v>30601400</v>
      </c>
      <c r="U31" s="19">
        <f>U32</f>
        <v>30603200</v>
      </c>
    </row>
    <row r="32" spans="1:21" ht="25.5" outlineLevel="4">
      <c r="A32" s="9" t="s">
        <v>200</v>
      </c>
      <c r="B32" s="35" t="s">
        <v>439</v>
      </c>
      <c r="C32" s="35" t="s">
        <v>459</v>
      </c>
      <c r="D32" s="35" t="s">
        <v>461</v>
      </c>
      <c r="E32" s="35"/>
      <c r="F32" s="36"/>
      <c r="G32" s="36"/>
      <c r="H32" s="36"/>
      <c r="I32" s="36"/>
      <c r="J32" s="57"/>
      <c r="K32" s="57"/>
      <c r="L32" s="106"/>
      <c r="M32" s="106"/>
      <c r="N32" s="106"/>
      <c r="O32" s="106"/>
      <c r="P32" s="106"/>
      <c r="Q32" s="92">
        <f>Q33+Q37+Q40</f>
        <v>-22000</v>
      </c>
      <c r="R32" s="92"/>
      <c r="S32" s="92">
        <f>S33+S37+S40</f>
        <v>38440626.07</v>
      </c>
      <c r="T32" s="18">
        <f>T33+T37+T40</f>
        <v>30601400</v>
      </c>
      <c r="U32" s="19">
        <f>U33+U37+U40</f>
        <v>30603200</v>
      </c>
    </row>
    <row r="33" spans="1:21" ht="51" outlineLevel="4">
      <c r="A33" s="38" t="s">
        <v>400</v>
      </c>
      <c r="B33" s="35" t="s">
        <v>439</v>
      </c>
      <c r="C33" s="35" t="s">
        <v>459</v>
      </c>
      <c r="D33" s="35" t="s">
        <v>461</v>
      </c>
      <c r="E33" s="35" t="s">
        <v>178</v>
      </c>
      <c r="F33" s="36"/>
      <c r="G33" s="36"/>
      <c r="H33" s="36"/>
      <c r="I33" s="36"/>
      <c r="J33" s="57"/>
      <c r="K33" s="57"/>
      <c r="L33" s="106"/>
      <c r="M33" s="106"/>
      <c r="N33" s="106"/>
      <c r="O33" s="106"/>
      <c r="P33" s="106"/>
      <c r="Q33" s="106"/>
      <c r="R33" s="106"/>
      <c r="S33" s="92">
        <f>S34</f>
        <v>28479546.74</v>
      </c>
      <c r="T33" s="19">
        <f>T34</f>
        <v>22048400</v>
      </c>
      <c r="U33" s="19">
        <f>U34</f>
        <v>22048400</v>
      </c>
    </row>
    <row r="34" spans="1:21" ht="25.5" outlineLevel="4">
      <c r="A34" s="38" t="s">
        <v>160</v>
      </c>
      <c r="B34" s="35" t="s">
        <v>439</v>
      </c>
      <c r="C34" s="35" t="s">
        <v>459</v>
      </c>
      <c r="D34" s="35" t="s">
        <v>461</v>
      </c>
      <c r="E34" s="35" t="s">
        <v>158</v>
      </c>
      <c r="F34" s="36"/>
      <c r="G34" s="36"/>
      <c r="H34" s="36"/>
      <c r="I34" s="36"/>
      <c r="J34" s="57"/>
      <c r="K34" s="57"/>
      <c r="L34" s="106"/>
      <c r="M34" s="106"/>
      <c r="N34" s="106"/>
      <c r="O34" s="106"/>
      <c r="P34" s="106"/>
      <c r="Q34" s="106"/>
      <c r="R34" s="106"/>
      <c r="S34" s="92">
        <f>S35+S36</f>
        <v>28479546.74</v>
      </c>
      <c r="T34" s="19">
        <f>T35+T36</f>
        <v>22048400</v>
      </c>
      <c r="U34" s="19">
        <f>U35+U36</f>
        <v>22048400</v>
      </c>
    </row>
    <row r="35" spans="1:21" ht="25.5" outlineLevel="5">
      <c r="A35" s="9" t="s">
        <v>193</v>
      </c>
      <c r="B35" s="35" t="s">
        <v>439</v>
      </c>
      <c r="C35" s="35" t="s">
        <v>459</v>
      </c>
      <c r="D35" s="35" t="s">
        <v>461</v>
      </c>
      <c r="E35" s="35" t="s">
        <v>447</v>
      </c>
      <c r="F35" s="36">
        <v>21128600</v>
      </c>
      <c r="G35" s="36"/>
      <c r="H35" s="36">
        <v>1538848.95</v>
      </c>
      <c r="I35" s="36"/>
      <c r="J35" s="57"/>
      <c r="K35" s="57"/>
      <c r="L35" s="106"/>
      <c r="M35" s="106"/>
      <c r="N35" s="106"/>
      <c r="O35" s="106"/>
      <c r="P35" s="106">
        <v>4980602.79</v>
      </c>
      <c r="Q35" s="106"/>
      <c r="R35" s="106"/>
      <c r="S35" s="92">
        <f>F35+G35+H35+I35+J35+K35+L35+M35+N35+O35+P35+Q35+R35</f>
        <v>27648051.74</v>
      </c>
      <c r="T35" s="18">
        <v>21128600</v>
      </c>
      <c r="U35" s="19">
        <v>21128600</v>
      </c>
    </row>
    <row r="36" spans="1:21" ht="25.5" outlineLevel="5">
      <c r="A36" s="9" t="s">
        <v>194</v>
      </c>
      <c r="B36" s="35" t="s">
        <v>439</v>
      </c>
      <c r="C36" s="35" t="s">
        <v>459</v>
      </c>
      <c r="D36" s="35" t="s">
        <v>461</v>
      </c>
      <c r="E36" s="35" t="s">
        <v>449</v>
      </c>
      <c r="F36" s="36">
        <v>919800</v>
      </c>
      <c r="G36" s="36"/>
      <c r="H36" s="36"/>
      <c r="I36" s="36"/>
      <c r="J36" s="57"/>
      <c r="K36" s="57"/>
      <c r="L36" s="106"/>
      <c r="M36" s="106"/>
      <c r="N36" s="106"/>
      <c r="O36" s="106"/>
      <c r="P36" s="106">
        <v>-88305</v>
      </c>
      <c r="Q36" s="106"/>
      <c r="R36" s="106"/>
      <c r="S36" s="92">
        <f>F36+G36+H36+I36+J36+K36+L36+M36+N36+O36+P36+Q36+R36</f>
        <v>831495</v>
      </c>
      <c r="T36" s="18">
        <v>919800</v>
      </c>
      <c r="U36" s="19">
        <v>919800</v>
      </c>
    </row>
    <row r="37" spans="1:21" ht="25.5" outlineLevel="5">
      <c r="A37" s="39" t="s">
        <v>401</v>
      </c>
      <c r="B37" s="35" t="s">
        <v>439</v>
      </c>
      <c r="C37" s="35" t="s">
        <v>459</v>
      </c>
      <c r="D37" s="35" t="s">
        <v>461</v>
      </c>
      <c r="E37" s="35" t="s">
        <v>179</v>
      </c>
      <c r="F37" s="36"/>
      <c r="G37" s="36"/>
      <c r="H37" s="36"/>
      <c r="I37" s="36"/>
      <c r="J37" s="57"/>
      <c r="K37" s="57"/>
      <c r="L37" s="106"/>
      <c r="M37" s="106"/>
      <c r="N37" s="106"/>
      <c r="O37" s="106"/>
      <c r="P37" s="106"/>
      <c r="Q37" s="92">
        <f>Q38+Q39</f>
        <v>-39000</v>
      </c>
      <c r="R37" s="92"/>
      <c r="S37" s="92">
        <f>S38+S39</f>
        <v>9352791.33</v>
      </c>
      <c r="T37" s="18">
        <f>T38+T39</f>
        <v>7990700</v>
      </c>
      <c r="U37" s="19">
        <f>U38+U39</f>
        <v>7992500</v>
      </c>
    </row>
    <row r="38" spans="1:21" ht="25.5" outlineLevel="5">
      <c r="A38" s="39" t="s">
        <v>402</v>
      </c>
      <c r="B38" s="35" t="s">
        <v>439</v>
      </c>
      <c r="C38" s="35" t="s">
        <v>459</v>
      </c>
      <c r="D38" s="35" t="s">
        <v>461</v>
      </c>
      <c r="E38" s="35" t="s">
        <v>529</v>
      </c>
      <c r="F38" s="36"/>
      <c r="G38" s="36"/>
      <c r="H38" s="36"/>
      <c r="I38" s="36">
        <v>8943154</v>
      </c>
      <c r="J38" s="57"/>
      <c r="K38" s="57">
        <v>-569754</v>
      </c>
      <c r="L38" s="106"/>
      <c r="M38" s="106">
        <v>-345198</v>
      </c>
      <c r="N38" s="106"/>
      <c r="O38" s="106"/>
      <c r="P38" s="106">
        <v>1320589.33</v>
      </c>
      <c r="Q38" s="106">
        <v>-39000</v>
      </c>
      <c r="R38" s="106">
        <v>43000</v>
      </c>
      <c r="S38" s="92">
        <f>F38+G38+H38+I38+J38+K38+L38+M38+N38+O38+P38+Q38+R38</f>
        <v>9352791.33</v>
      </c>
      <c r="T38" s="18">
        <v>7990700</v>
      </c>
      <c r="U38" s="19">
        <v>7992500</v>
      </c>
    </row>
    <row r="39" spans="1:21" ht="25.5" hidden="1" outlineLevel="5">
      <c r="A39" s="9" t="s">
        <v>195</v>
      </c>
      <c r="B39" s="35" t="s">
        <v>439</v>
      </c>
      <c r="C39" s="35" t="s">
        <v>459</v>
      </c>
      <c r="D39" s="35" t="s">
        <v>461</v>
      </c>
      <c r="E39" s="35" t="s">
        <v>451</v>
      </c>
      <c r="F39" s="36">
        <v>8341400</v>
      </c>
      <c r="G39" s="36"/>
      <c r="H39" s="36"/>
      <c r="I39" s="36">
        <v>-8341400</v>
      </c>
      <c r="J39" s="57"/>
      <c r="K39" s="57"/>
      <c r="L39" s="106"/>
      <c r="M39" s="106"/>
      <c r="N39" s="106"/>
      <c r="O39" s="106"/>
      <c r="P39" s="106"/>
      <c r="Q39" s="106"/>
      <c r="R39" s="106"/>
      <c r="S39" s="92">
        <f>F39+G39+H39+I39</f>
        <v>0</v>
      </c>
      <c r="T39" s="18">
        <v>0</v>
      </c>
      <c r="U39" s="19">
        <v>0</v>
      </c>
    </row>
    <row r="40" spans="1:21" ht="15" outlineLevel="5">
      <c r="A40" s="39" t="s">
        <v>403</v>
      </c>
      <c r="B40" s="35" t="s">
        <v>439</v>
      </c>
      <c r="C40" s="35" t="s">
        <v>459</v>
      </c>
      <c r="D40" s="35" t="s">
        <v>461</v>
      </c>
      <c r="E40" s="35" t="s">
        <v>180</v>
      </c>
      <c r="F40" s="36"/>
      <c r="G40" s="36"/>
      <c r="H40" s="36"/>
      <c r="I40" s="36"/>
      <c r="J40" s="57"/>
      <c r="K40" s="57"/>
      <c r="L40" s="106"/>
      <c r="M40" s="106"/>
      <c r="N40" s="106"/>
      <c r="O40" s="106"/>
      <c r="P40" s="106"/>
      <c r="Q40" s="92">
        <f>Q41</f>
        <v>17000</v>
      </c>
      <c r="R40" s="92"/>
      <c r="S40" s="92">
        <f>S41</f>
        <v>608288</v>
      </c>
      <c r="T40" s="18">
        <f>T42+T43</f>
        <v>562300</v>
      </c>
      <c r="U40" s="19">
        <f>U42+U43</f>
        <v>562300</v>
      </c>
    </row>
    <row r="41" spans="1:21" ht="25.5" outlineLevel="5">
      <c r="A41" s="38" t="s">
        <v>33</v>
      </c>
      <c r="B41" s="35" t="s">
        <v>439</v>
      </c>
      <c r="C41" s="35" t="s">
        <v>459</v>
      </c>
      <c r="D41" s="35" t="s">
        <v>461</v>
      </c>
      <c r="E41" s="35" t="s">
        <v>32</v>
      </c>
      <c r="F41" s="36"/>
      <c r="G41" s="36"/>
      <c r="H41" s="36"/>
      <c r="I41" s="36"/>
      <c r="J41" s="57"/>
      <c r="K41" s="57"/>
      <c r="L41" s="106"/>
      <c r="M41" s="106"/>
      <c r="N41" s="106"/>
      <c r="O41" s="106"/>
      <c r="P41" s="106"/>
      <c r="Q41" s="92">
        <f>Q42+Q43</f>
        <v>17000</v>
      </c>
      <c r="R41" s="92"/>
      <c r="S41" s="92">
        <f>S42+S43</f>
        <v>608288</v>
      </c>
      <c r="T41" s="18"/>
      <c r="U41" s="19"/>
    </row>
    <row r="42" spans="1:21" ht="25.5" outlineLevel="5">
      <c r="A42" s="9" t="s">
        <v>196</v>
      </c>
      <c r="B42" s="35" t="s">
        <v>439</v>
      </c>
      <c r="C42" s="35" t="s">
        <v>459</v>
      </c>
      <c r="D42" s="35" t="s">
        <v>461</v>
      </c>
      <c r="E42" s="35" t="s">
        <v>453</v>
      </c>
      <c r="F42" s="36">
        <v>496100</v>
      </c>
      <c r="G42" s="36"/>
      <c r="H42" s="36"/>
      <c r="I42" s="36"/>
      <c r="J42" s="57"/>
      <c r="K42" s="57"/>
      <c r="L42" s="106"/>
      <c r="M42" s="106"/>
      <c r="N42" s="106"/>
      <c r="O42" s="106"/>
      <c r="P42" s="106">
        <v>118988</v>
      </c>
      <c r="Q42" s="106">
        <v>0</v>
      </c>
      <c r="R42" s="106">
        <v>-90000</v>
      </c>
      <c r="S42" s="92">
        <f>F42+G42+H42+I42+J42+K42+L42+M42+N42+O42+P42+Q42+R42</f>
        <v>525088</v>
      </c>
      <c r="T42" s="18">
        <v>496100</v>
      </c>
      <c r="U42" s="19">
        <v>496100</v>
      </c>
    </row>
    <row r="43" spans="1:21" ht="25.5" outlineLevel="5">
      <c r="A43" s="9" t="s">
        <v>197</v>
      </c>
      <c r="B43" s="35" t="s">
        <v>439</v>
      </c>
      <c r="C43" s="35" t="s">
        <v>459</v>
      </c>
      <c r="D43" s="35" t="s">
        <v>461</v>
      </c>
      <c r="E43" s="35" t="s">
        <v>455</v>
      </c>
      <c r="F43" s="36">
        <v>66200</v>
      </c>
      <c r="G43" s="36"/>
      <c r="H43" s="36"/>
      <c r="I43" s="36"/>
      <c r="J43" s="57"/>
      <c r="K43" s="57"/>
      <c r="L43" s="106"/>
      <c r="M43" s="106"/>
      <c r="N43" s="106"/>
      <c r="O43" s="106"/>
      <c r="P43" s="106"/>
      <c r="Q43" s="106">
        <v>17000</v>
      </c>
      <c r="R43" s="106"/>
      <c r="S43" s="92">
        <f>F43+G43+H43+I43+J43+K43+L43+M43+N43+O43+P43+Q43+R43</f>
        <v>83200</v>
      </c>
      <c r="T43" s="18">
        <v>66200</v>
      </c>
      <c r="U43" s="19">
        <v>66200</v>
      </c>
    </row>
    <row r="44" spans="1:21" ht="38.25" outlineLevel="3">
      <c r="A44" s="9" t="s">
        <v>201</v>
      </c>
      <c r="B44" s="35" t="s">
        <v>439</v>
      </c>
      <c r="C44" s="35" t="s">
        <v>459</v>
      </c>
      <c r="D44" s="35" t="s">
        <v>463</v>
      </c>
      <c r="E44" s="35"/>
      <c r="F44" s="36"/>
      <c r="G44" s="36"/>
      <c r="H44" s="36"/>
      <c r="I44" s="36"/>
      <c r="J44" s="57"/>
      <c r="K44" s="57"/>
      <c r="L44" s="106"/>
      <c r="M44" s="106"/>
      <c r="N44" s="106"/>
      <c r="O44" s="106"/>
      <c r="P44" s="106"/>
      <c r="Q44" s="106"/>
      <c r="R44" s="106"/>
      <c r="S44" s="92">
        <v>1058100</v>
      </c>
      <c r="T44" s="18">
        <v>1058100</v>
      </c>
      <c r="U44" s="19">
        <v>1058100</v>
      </c>
    </row>
    <row r="45" spans="1:21" ht="51" outlineLevel="3">
      <c r="A45" s="38" t="s">
        <v>400</v>
      </c>
      <c r="B45" s="35" t="s">
        <v>439</v>
      </c>
      <c r="C45" s="35" t="s">
        <v>459</v>
      </c>
      <c r="D45" s="35" t="s">
        <v>463</v>
      </c>
      <c r="E45" s="35" t="s">
        <v>178</v>
      </c>
      <c r="F45" s="36"/>
      <c r="G45" s="36"/>
      <c r="H45" s="36"/>
      <c r="I45" s="36"/>
      <c r="J45" s="57"/>
      <c r="K45" s="57"/>
      <c r="L45" s="106"/>
      <c r="M45" s="106"/>
      <c r="N45" s="106"/>
      <c r="O45" s="106"/>
      <c r="P45" s="106"/>
      <c r="Q45" s="106"/>
      <c r="R45" s="106"/>
      <c r="S45" s="92">
        <f>S46</f>
        <v>1058100</v>
      </c>
      <c r="T45" s="19">
        <f>T46</f>
        <v>1058100</v>
      </c>
      <c r="U45" s="19">
        <f>U46</f>
        <v>1058100</v>
      </c>
    </row>
    <row r="46" spans="1:21" ht="25.5" outlineLevel="3">
      <c r="A46" s="38" t="s">
        <v>160</v>
      </c>
      <c r="B46" s="35" t="s">
        <v>439</v>
      </c>
      <c r="C46" s="35" t="s">
        <v>459</v>
      </c>
      <c r="D46" s="35" t="s">
        <v>463</v>
      </c>
      <c r="E46" s="35" t="s">
        <v>158</v>
      </c>
      <c r="F46" s="36"/>
      <c r="G46" s="36"/>
      <c r="H46" s="36"/>
      <c r="I46" s="36"/>
      <c r="J46" s="57"/>
      <c r="K46" s="57"/>
      <c r="L46" s="106"/>
      <c r="M46" s="106"/>
      <c r="N46" s="106"/>
      <c r="O46" s="106"/>
      <c r="P46" s="106"/>
      <c r="Q46" s="106"/>
      <c r="R46" s="106"/>
      <c r="S46" s="92">
        <f>S47+S48</f>
        <v>1058100</v>
      </c>
      <c r="T46" s="19">
        <f>T47+T48</f>
        <v>1058100</v>
      </c>
      <c r="U46" s="19">
        <f>U47+U48</f>
        <v>1058100</v>
      </c>
    </row>
    <row r="47" spans="1:21" ht="25.5" outlineLevel="5">
      <c r="A47" s="9" t="s">
        <v>193</v>
      </c>
      <c r="B47" s="35" t="s">
        <v>439</v>
      </c>
      <c r="C47" s="35" t="s">
        <v>459</v>
      </c>
      <c r="D47" s="35" t="s">
        <v>463</v>
      </c>
      <c r="E47" s="35" t="s">
        <v>447</v>
      </c>
      <c r="F47" s="36">
        <v>1030400</v>
      </c>
      <c r="G47" s="36"/>
      <c r="H47" s="36"/>
      <c r="I47" s="36"/>
      <c r="J47" s="57"/>
      <c r="K47" s="57"/>
      <c r="L47" s="106"/>
      <c r="M47" s="106"/>
      <c r="N47" s="106"/>
      <c r="O47" s="106"/>
      <c r="P47" s="106">
        <v>-9530</v>
      </c>
      <c r="Q47" s="106"/>
      <c r="R47" s="106"/>
      <c r="S47" s="92">
        <f>F47+G47+H47+I47+J47+K47+L47+M47+N47+O47+P47+Q47+R47</f>
        <v>1020870</v>
      </c>
      <c r="T47" s="18">
        <v>1030400</v>
      </c>
      <c r="U47" s="19">
        <v>1030400</v>
      </c>
    </row>
    <row r="48" spans="1:21" ht="25.5" outlineLevel="5">
      <c r="A48" s="9" t="s">
        <v>194</v>
      </c>
      <c r="B48" s="35" t="s">
        <v>439</v>
      </c>
      <c r="C48" s="35" t="s">
        <v>459</v>
      </c>
      <c r="D48" s="35" t="s">
        <v>463</v>
      </c>
      <c r="E48" s="35" t="s">
        <v>449</v>
      </c>
      <c r="F48" s="36">
        <v>27700</v>
      </c>
      <c r="G48" s="36"/>
      <c r="H48" s="36"/>
      <c r="I48" s="36"/>
      <c r="J48" s="57"/>
      <c r="K48" s="57"/>
      <c r="L48" s="106"/>
      <c r="M48" s="106"/>
      <c r="N48" s="106"/>
      <c r="O48" s="106"/>
      <c r="P48" s="106">
        <v>9530</v>
      </c>
      <c r="Q48" s="106"/>
      <c r="R48" s="106"/>
      <c r="S48" s="92">
        <f>F48+G48+H48+I48+J48+K48+L48+M48+N48+O48+P48+Q48+R48</f>
        <v>37230</v>
      </c>
      <c r="T48" s="18">
        <v>27700</v>
      </c>
      <c r="U48" s="19">
        <v>27700</v>
      </c>
    </row>
    <row r="49" spans="1:21" ht="15" outlineLevel="2">
      <c r="A49" s="9" t="s">
        <v>474</v>
      </c>
      <c r="B49" s="35" t="s">
        <v>439</v>
      </c>
      <c r="C49" s="35" t="s">
        <v>459</v>
      </c>
      <c r="D49" s="35" t="s">
        <v>465</v>
      </c>
      <c r="E49" s="35"/>
      <c r="F49" s="36"/>
      <c r="G49" s="36"/>
      <c r="H49" s="36"/>
      <c r="I49" s="36"/>
      <c r="J49" s="57"/>
      <c r="K49" s="57"/>
      <c r="L49" s="106"/>
      <c r="M49" s="106"/>
      <c r="N49" s="106"/>
      <c r="O49" s="106"/>
      <c r="P49" s="106"/>
      <c r="Q49" s="92">
        <f aca="true" t="shared" si="1" ref="Q49:U51">Q50</f>
        <v>80400</v>
      </c>
      <c r="R49" s="92"/>
      <c r="S49" s="92">
        <f t="shared" si="1"/>
        <v>1602899.12</v>
      </c>
      <c r="T49" s="18">
        <f t="shared" si="1"/>
        <v>0</v>
      </c>
      <c r="U49" s="19">
        <f t="shared" si="1"/>
        <v>0</v>
      </c>
    </row>
    <row r="50" spans="1:21" ht="25.5" outlineLevel="3">
      <c r="A50" s="9" t="s">
        <v>202</v>
      </c>
      <c r="B50" s="35" t="s">
        <v>439</v>
      </c>
      <c r="C50" s="35" t="s">
        <v>459</v>
      </c>
      <c r="D50" s="35" t="s">
        <v>467</v>
      </c>
      <c r="E50" s="35"/>
      <c r="F50" s="36"/>
      <c r="G50" s="36"/>
      <c r="H50" s="36"/>
      <c r="I50" s="36"/>
      <c r="J50" s="57"/>
      <c r="K50" s="57"/>
      <c r="L50" s="106"/>
      <c r="M50" s="106"/>
      <c r="N50" s="106"/>
      <c r="O50" s="106"/>
      <c r="P50" s="106"/>
      <c r="Q50" s="92">
        <f t="shared" si="1"/>
        <v>80400</v>
      </c>
      <c r="R50" s="92"/>
      <c r="S50" s="92">
        <f t="shared" si="1"/>
        <v>1602899.12</v>
      </c>
      <c r="T50" s="18">
        <f t="shared" si="1"/>
        <v>0</v>
      </c>
      <c r="U50" s="19">
        <f t="shared" si="1"/>
        <v>0</v>
      </c>
    </row>
    <row r="51" spans="1:21" ht="15" outlineLevel="3">
      <c r="A51" s="39" t="s">
        <v>403</v>
      </c>
      <c r="B51" s="35" t="s">
        <v>439</v>
      </c>
      <c r="C51" s="35" t="s">
        <v>459</v>
      </c>
      <c r="D51" s="35" t="s">
        <v>467</v>
      </c>
      <c r="E51" s="35" t="s">
        <v>180</v>
      </c>
      <c r="F51" s="36"/>
      <c r="G51" s="36"/>
      <c r="H51" s="36"/>
      <c r="I51" s="36"/>
      <c r="J51" s="57"/>
      <c r="K51" s="57"/>
      <c r="L51" s="106"/>
      <c r="M51" s="106"/>
      <c r="N51" s="106"/>
      <c r="O51" s="106"/>
      <c r="P51" s="106"/>
      <c r="Q51" s="92">
        <f>Q52</f>
        <v>80400</v>
      </c>
      <c r="R51" s="92"/>
      <c r="S51" s="92">
        <f>S52</f>
        <v>1602899.12</v>
      </c>
      <c r="T51" s="18">
        <f t="shared" si="1"/>
        <v>0</v>
      </c>
      <c r="U51" s="19">
        <f t="shared" si="1"/>
        <v>0</v>
      </c>
    </row>
    <row r="52" spans="1:21" ht="15" outlineLevel="5">
      <c r="A52" s="9" t="s">
        <v>203</v>
      </c>
      <c r="B52" s="35" t="s">
        <v>439</v>
      </c>
      <c r="C52" s="35" t="s">
        <v>459</v>
      </c>
      <c r="D52" s="35" t="s">
        <v>467</v>
      </c>
      <c r="E52" s="35" t="s">
        <v>469</v>
      </c>
      <c r="F52" s="36"/>
      <c r="G52" s="36"/>
      <c r="H52" s="36"/>
      <c r="I52" s="36">
        <v>122650</v>
      </c>
      <c r="J52" s="57">
        <v>229506.9</v>
      </c>
      <c r="K52" s="57">
        <v>213260</v>
      </c>
      <c r="L52" s="106">
        <v>315668.08</v>
      </c>
      <c r="M52" s="106">
        <v>307914.14</v>
      </c>
      <c r="N52" s="106"/>
      <c r="O52" s="106">
        <v>322000</v>
      </c>
      <c r="P52" s="106">
        <v>4000</v>
      </c>
      <c r="Q52" s="106">
        <v>80400</v>
      </c>
      <c r="R52" s="106">
        <v>7500</v>
      </c>
      <c r="S52" s="92">
        <f>F52+G52+H52+I52+J52+K52+L52+M52+N52+O52+P52+Q52+R52</f>
        <v>1602899.12</v>
      </c>
      <c r="T52" s="18">
        <v>0</v>
      </c>
      <c r="U52" s="19">
        <v>0</v>
      </c>
    </row>
    <row r="53" spans="1:21" ht="51" outlineLevel="1">
      <c r="A53" s="9" t="s">
        <v>204</v>
      </c>
      <c r="B53" s="35" t="s">
        <v>439</v>
      </c>
      <c r="C53" s="35" t="s">
        <v>471</v>
      </c>
      <c r="D53" s="35"/>
      <c r="E53" s="35"/>
      <c r="F53" s="36"/>
      <c r="G53" s="36"/>
      <c r="H53" s="36"/>
      <c r="I53" s="36"/>
      <c r="J53" s="57"/>
      <c r="K53" s="57"/>
      <c r="L53" s="106"/>
      <c r="M53" s="106"/>
      <c r="N53" s="106"/>
      <c r="O53" s="106"/>
      <c r="P53" s="106"/>
      <c r="Q53" s="106"/>
      <c r="R53" s="106"/>
      <c r="S53" s="92">
        <f aca="true" t="shared" si="2" ref="S53:U54">S54</f>
        <v>8997834.48</v>
      </c>
      <c r="T53" s="18">
        <f t="shared" si="2"/>
        <v>7521200</v>
      </c>
      <c r="U53" s="19">
        <f t="shared" si="2"/>
        <v>7521200</v>
      </c>
    </row>
    <row r="54" spans="1:21" ht="63.75" outlineLevel="2">
      <c r="A54" s="9" t="s">
        <v>191</v>
      </c>
      <c r="B54" s="35" t="s">
        <v>439</v>
      </c>
      <c r="C54" s="35" t="s">
        <v>471</v>
      </c>
      <c r="D54" s="35" t="s">
        <v>443</v>
      </c>
      <c r="E54" s="35"/>
      <c r="F54" s="36"/>
      <c r="G54" s="36"/>
      <c r="H54" s="36"/>
      <c r="I54" s="36"/>
      <c r="J54" s="57"/>
      <c r="K54" s="57"/>
      <c r="L54" s="106"/>
      <c r="M54" s="106"/>
      <c r="N54" s="106"/>
      <c r="O54" s="106"/>
      <c r="P54" s="106"/>
      <c r="Q54" s="106"/>
      <c r="R54" s="106"/>
      <c r="S54" s="92">
        <f t="shared" si="2"/>
        <v>8997834.48</v>
      </c>
      <c r="T54" s="18">
        <f t="shared" si="2"/>
        <v>7521200</v>
      </c>
      <c r="U54" s="19">
        <f t="shared" si="2"/>
        <v>7521200</v>
      </c>
    </row>
    <row r="55" spans="1:21" ht="15" outlineLevel="2">
      <c r="A55" s="9" t="s">
        <v>192</v>
      </c>
      <c r="B55" s="35" t="s">
        <v>439</v>
      </c>
      <c r="C55" s="35" t="s">
        <v>471</v>
      </c>
      <c r="D55" s="35" t="s">
        <v>445</v>
      </c>
      <c r="E55" s="35"/>
      <c r="F55" s="36"/>
      <c r="G55" s="36"/>
      <c r="H55" s="36"/>
      <c r="I55" s="36"/>
      <c r="J55" s="57"/>
      <c r="K55" s="57"/>
      <c r="L55" s="106"/>
      <c r="M55" s="106"/>
      <c r="N55" s="106"/>
      <c r="O55" s="106"/>
      <c r="P55" s="106"/>
      <c r="Q55" s="106"/>
      <c r="R55" s="106"/>
      <c r="S55" s="92">
        <f>S56+S67+S80</f>
        <v>8997834.48</v>
      </c>
      <c r="T55" s="18">
        <f>T56+T67+T80</f>
        <v>7521200</v>
      </c>
      <c r="U55" s="19">
        <f>U56+U67+U80</f>
        <v>7521200</v>
      </c>
    </row>
    <row r="56" spans="1:21" ht="15" outlineLevel="3">
      <c r="A56" s="9" t="s">
        <v>394</v>
      </c>
      <c r="B56" s="35" t="s">
        <v>439</v>
      </c>
      <c r="C56" s="35" t="s">
        <v>471</v>
      </c>
      <c r="D56" s="35" t="s">
        <v>445</v>
      </c>
      <c r="E56" s="35"/>
      <c r="F56" s="36"/>
      <c r="G56" s="36"/>
      <c r="H56" s="36"/>
      <c r="I56" s="36"/>
      <c r="J56" s="57"/>
      <c r="K56" s="57"/>
      <c r="L56" s="106"/>
      <c r="M56" s="106"/>
      <c r="N56" s="106"/>
      <c r="O56" s="106"/>
      <c r="P56" s="106"/>
      <c r="Q56" s="106"/>
      <c r="R56" s="106"/>
      <c r="S56" s="92">
        <f>S57+S61+S64</f>
        <v>613504</v>
      </c>
      <c r="T56" s="18">
        <f>T57+T61+T64</f>
        <v>517900</v>
      </c>
      <c r="U56" s="19">
        <f>U57+U61+U64</f>
        <v>517900</v>
      </c>
    </row>
    <row r="57" spans="1:21" ht="51" outlineLevel="3">
      <c r="A57" s="38" t="s">
        <v>400</v>
      </c>
      <c r="B57" s="35" t="s">
        <v>439</v>
      </c>
      <c r="C57" s="35" t="s">
        <v>471</v>
      </c>
      <c r="D57" s="35" t="s">
        <v>445</v>
      </c>
      <c r="E57" s="35" t="s">
        <v>178</v>
      </c>
      <c r="F57" s="36"/>
      <c r="G57" s="36"/>
      <c r="H57" s="36"/>
      <c r="I57" s="36"/>
      <c r="J57" s="57"/>
      <c r="K57" s="57"/>
      <c r="L57" s="106"/>
      <c r="M57" s="106"/>
      <c r="N57" s="106"/>
      <c r="O57" s="106"/>
      <c r="P57" s="106"/>
      <c r="Q57" s="106"/>
      <c r="R57" s="106"/>
      <c r="S57" s="92">
        <f>S58</f>
        <v>313000</v>
      </c>
      <c r="T57" s="19">
        <f>T58</f>
        <v>347900</v>
      </c>
      <c r="U57" s="19">
        <f>U58</f>
        <v>347900</v>
      </c>
    </row>
    <row r="58" spans="1:21" ht="25.5" outlineLevel="3">
      <c r="A58" s="38" t="s">
        <v>160</v>
      </c>
      <c r="B58" s="35" t="s">
        <v>439</v>
      </c>
      <c r="C58" s="35" t="s">
        <v>471</v>
      </c>
      <c r="D58" s="35" t="s">
        <v>445</v>
      </c>
      <c r="E58" s="35" t="s">
        <v>158</v>
      </c>
      <c r="F58" s="36"/>
      <c r="G58" s="36"/>
      <c r="H58" s="36"/>
      <c r="I58" s="36"/>
      <c r="J58" s="57"/>
      <c r="K58" s="57"/>
      <c r="L58" s="106"/>
      <c r="M58" s="106"/>
      <c r="N58" s="106"/>
      <c r="O58" s="106"/>
      <c r="P58" s="106"/>
      <c r="Q58" s="106"/>
      <c r="R58" s="106"/>
      <c r="S58" s="92">
        <f>S59+S60</f>
        <v>313000</v>
      </c>
      <c r="T58" s="19">
        <f>T59+T60</f>
        <v>347900</v>
      </c>
      <c r="U58" s="19">
        <f>U59+U60</f>
        <v>347900</v>
      </c>
    </row>
    <row r="59" spans="1:21" ht="25.5" outlineLevel="5">
      <c r="A59" s="9" t="s">
        <v>193</v>
      </c>
      <c r="B59" s="35" t="s">
        <v>439</v>
      </c>
      <c r="C59" s="35" t="s">
        <v>471</v>
      </c>
      <c r="D59" s="35" t="s">
        <v>445</v>
      </c>
      <c r="E59" s="35" t="s">
        <v>447</v>
      </c>
      <c r="F59" s="36">
        <v>311000</v>
      </c>
      <c r="G59" s="36"/>
      <c r="H59" s="36"/>
      <c r="I59" s="36"/>
      <c r="J59" s="57"/>
      <c r="K59" s="57"/>
      <c r="L59" s="106"/>
      <c r="M59" s="106"/>
      <c r="N59" s="106"/>
      <c r="O59" s="106"/>
      <c r="P59" s="106">
        <v>65100</v>
      </c>
      <c r="Q59" s="106"/>
      <c r="R59" s="106">
        <v>-100000</v>
      </c>
      <c r="S59" s="92">
        <f>F59+G59+H59+I59+J59+K59+L59+M59+N59+O59+P59+Q59+R59</f>
        <v>276100</v>
      </c>
      <c r="T59" s="18">
        <v>311000</v>
      </c>
      <c r="U59" s="19">
        <v>311000</v>
      </c>
    </row>
    <row r="60" spans="1:21" ht="25.5" outlineLevel="5">
      <c r="A60" s="9" t="s">
        <v>194</v>
      </c>
      <c r="B60" s="35" t="s">
        <v>439</v>
      </c>
      <c r="C60" s="35" t="s">
        <v>471</v>
      </c>
      <c r="D60" s="35" t="s">
        <v>445</v>
      </c>
      <c r="E60" s="35" t="s">
        <v>449</v>
      </c>
      <c r="F60" s="36">
        <v>36900</v>
      </c>
      <c r="G60" s="36"/>
      <c r="H60" s="36"/>
      <c r="I60" s="36"/>
      <c r="J60" s="57"/>
      <c r="K60" s="57"/>
      <c r="L60" s="106"/>
      <c r="M60" s="106"/>
      <c r="N60" s="106"/>
      <c r="O60" s="106"/>
      <c r="P60" s="106">
        <v>0</v>
      </c>
      <c r="Q60" s="106"/>
      <c r="R60" s="106"/>
      <c r="S60" s="92">
        <f>F60+G60+H60+I60+J60+K60+L60+M60+N60+O60+P60+Q60+R60</f>
        <v>36900</v>
      </c>
      <c r="T60" s="18">
        <v>36900</v>
      </c>
      <c r="U60" s="19">
        <v>36900</v>
      </c>
    </row>
    <row r="61" spans="1:21" ht="25.5" outlineLevel="5">
      <c r="A61" s="39" t="s">
        <v>401</v>
      </c>
      <c r="B61" s="35" t="s">
        <v>439</v>
      </c>
      <c r="C61" s="35" t="s">
        <v>471</v>
      </c>
      <c r="D61" s="35" t="s">
        <v>445</v>
      </c>
      <c r="E61" s="35" t="s">
        <v>179</v>
      </c>
      <c r="F61" s="36"/>
      <c r="G61" s="36"/>
      <c r="H61" s="36"/>
      <c r="I61" s="36"/>
      <c r="J61" s="57"/>
      <c r="K61" s="57"/>
      <c r="L61" s="106"/>
      <c r="M61" s="106"/>
      <c r="N61" s="106"/>
      <c r="O61" s="106"/>
      <c r="P61" s="106"/>
      <c r="Q61" s="106"/>
      <c r="R61" s="106"/>
      <c r="S61" s="92">
        <f>S62+S63</f>
        <v>297004</v>
      </c>
      <c r="T61" s="18">
        <f>T62+T63</f>
        <v>166500</v>
      </c>
      <c r="U61" s="19">
        <f>U62+U63</f>
        <v>166500</v>
      </c>
    </row>
    <row r="62" spans="1:21" ht="25.5" outlineLevel="5">
      <c r="A62" s="39" t="s">
        <v>402</v>
      </c>
      <c r="B62" s="35" t="s">
        <v>439</v>
      </c>
      <c r="C62" s="35" t="s">
        <v>471</v>
      </c>
      <c r="D62" s="35" t="s">
        <v>445</v>
      </c>
      <c r="E62" s="35" t="s">
        <v>529</v>
      </c>
      <c r="F62" s="36"/>
      <c r="G62" s="36"/>
      <c r="H62" s="36"/>
      <c r="I62" s="36">
        <v>197004</v>
      </c>
      <c r="J62" s="57"/>
      <c r="K62" s="57"/>
      <c r="L62" s="106"/>
      <c r="M62" s="106">
        <v>0</v>
      </c>
      <c r="N62" s="106"/>
      <c r="O62" s="106"/>
      <c r="P62" s="106"/>
      <c r="Q62" s="106">
        <v>0</v>
      </c>
      <c r="R62" s="106">
        <v>100000</v>
      </c>
      <c r="S62" s="92">
        <f>F62+G62+H62+I62+J62+K62+L62+M62+N62+O62+P62+Q62+R62</f>
        <v>297004</v>
      </c>
      <c r="T62" s="18">
        <v>166500</v>
      </c>
      <c r="U62" s="19">
        <v>166500</v>
      </c>
    </row>
    <row r="63" spans="1:21" ht="25.5" hidden="1" outlineLevel="5">
      <c r="A63" s="9" t="s">
        <v>195</v>
      </c>
      <c r="B63" s="35" t="s">
        <v>439</v>
      </c>
      <c r="C63" s="35" t="s">
        <v>471</v>
      </c>
      <c r="D63" s="35" t="s">
        <v>445</v>
      </c>
      <c r="E63" s="35" t="s">
        <v>451</v>
      </c>
      <c r="F63" s="36">
        <v>166500</v>
      </c>
      <c r="G63" s="36"/>
      <c r="H63" s="36"/>
      <c r="I63" s="36">
        <v>-166500</v>
      </c>
      <c r="J63" s="57"/>
      <c r="K63" s="57"/>
      <c r="L63" s="106"/>
      <c r="M63" s="106"/>
      <c r="N63" s="106"/>
      <c r="O63" s="106"/>
      <c r="P63" s="106"/>
      <c r="Q63" s="106"/>
      <c r="R63" s="106"/>
      <c r="S63" s="92">
        <f>F63+G63+H63+I63</f>
        <v>0</v>
      </c>
      <c r="T63" s="18">
        <v>0</v>
      </c>
      <c r="U63" s="19">
        <v>0</v>
      </c>
    </row>
    <row r="64" spans="1:21" ht="15" outlineLevel="5">
      <c r="A64" s="39" t="s">
        <v>403</v>
      </c>
      <c r="B64" s="35" t="s">
        <v>439</v>
      </c>
      <c r="C64" s="35" t="s">
        <v>471</v>
      </c>
      <c r="D64" s="35" t="s">
        <v>445</v>
      </c>
      <c r="E64" s="35" t="s">
        <v>180</v>
      </c>
      <c r="F64" s="36"/>
      <c r="G64" s="36"/>
      <c r="H64" s="36"/>
      <c r="I64" s="36"/>
      <c r="J64" s="57"/>
      <c r="K64" s="57"/>
      <c r="L64" s="106"/>
      <c r="M64" s="106"/>
      <c r="N64" s="106"/>
      <c r="O64" s="106"/>
      <c r="P64" s="106"/>
      <c r="Q64" s="106"/>
      <c r="R64" s="106"/>
      <c r="S64" s="92">
        <f>S65</f>
        <v>3500</v>
      </c>
      <c r="T64" s="18">
        <f>T66</f>
        <v>3500</v>
      </c>
      <c r="U64" s="19">
        <f>U66</f>
        <v>3500</v>
      </c>
    </row>
    <row r="65" spans="1:21" ht="25.5" outlineLevel="5">
      <c r="A65" s="38" t="s">
        <v>33</v>
      </c>
      <c r="B65" s="35" t="s">
        <v>439</v>
      </c>
      <c r="C65" s="35" t="s">
        <v>471</v>
      </c>
      <c r="D65" s="35" t="s">
        <v>445</v>
      </c>
      <c r="E65" s="35" t="s">
        <v>32</v>
      </c>
      <c r="F65" s="36"/>
      <c r="G65" s="36"/>
      <c r="H65" s="36"/>
      <c r="I65" s="36"/>
      <c r="J65" s="57"/>
      <c r="K65" s="57"/>
      <c r="L65" s="106"/>
      <c r="M65" s="106"/>
      <c r="N65" s="106"/>
      <c r="O65" s="106"/>
      <c r="P65" s="106"/>
      <c r="Q65" s="106"/>
      <c r="R65" s="106"/>
      <c r="S65" s="92">
        <f>S66</f>
        <v>3500</v>
      </c>
      <c r="T65" s="18"/>
      <c r="U65" s="19"/>
    </row>
    <row r="66" spans="1:21" ht="25.5" outlineLevel="5">
      <c r="A66" s="9" t="s">
        <v>196</v>
      </c>
      <c r="B66" s="35" t="s">
        <v>439</v>
      </c>
      <c r="C66" s="35" t="s">
        <v>471</v>
      </c>
      <c r="D66" s="35" t="s">
        <v>445</v>
      </c>
      <c r="E66" s="35" t="s">
        <v>453</v>
      </c>
      <c r="F66" s="36">
        <v>3500</v>
      </c>
      <c r="G66" s="36"/>
      <c r="H66" s="36"/>
      <c r="I66" s="36"/>
      <c r="J66" s="57"/>
      <c r="K66" s="57"/>
      <c r="L66" s="106"/>
      <c r="M66" s="106"/>
      <c r="N66" s="106"/>
      <c r="O66" s="106"/>
      <c r="P66" s="106"/>
      <c r="Q66" s="106">
        <v>0</v>
      </c>
      <c r="R66" s="106"/>
      <c r="S66" s="92">
        <f>F66+G66+H66+I66+J66+K66+L66+M66+N66+O66+P66+Q66+R66</f>
        <v>3500</v>
      </c>
      <c r="T66" s="18">
        <v>3500</v>
      </c>
      <c r="U66" s="19">
        <v>3500</v>
      </c>
    </row>
    <row r="67" spans="1:21" ht="38.25" outlineLevel="4">
      <c r="A67" s="9" t="s">
        <v>205</v>
      </c>
      <c r="B67" s="35" t="s">
        <v>439</v>
      </c>
      <c r="C67" s="35" t="s">
        <v>471</v>
      </c>
      <c r="D67" s="35" t="s">
        <v>137</v>
      </c>
      <c r="E67" s="35"/>
      <c r="F67" s="36"/>
      <c r="G67" s="36"/>
      <c r="H67" s="36"/>
      <c r="I67" s="36"/>
      <c r="J67" s="57"/>
      <c r="K67" s="57"/>
      <c r="L67" s="106"/>
      <c r="M67" s="106"/>
      <c r="N67" s="106"/>
      <c r="O67" s="106"/>
      <c r="P67" s="106"/>
      <c r="Q67" s="92">
        <f>Q68+Q72+Q75</f>
        <v>0</v>
      </c>
      <c r="R67" s="92"/>
      <c r="S67" s="92">
        <f>S68+S72+S75</f>
        <v>6927722</v>
      </c>
      <c r="T67" s="18">
        <f>T68+T72+T75</f>
        <v>5814300</v>
      </c>
      <c r="U67" s="19">
        <f>U68+U72+U75</f>
        <v>5814300</v>
      </c>
    </row>
    <row r="68" spans="1:21" ht="51" outlineLevel="4">
      <c r="A68" s="38" t="s">
        <v>400</v>
      </c>
      <c r="B68" s="35" t="s">
        <v>439</v>
      </c>
      <c r="C68" s="35" t="s">
        <v>471</v>
      </c>
      <c r="D68" s="35" t="s">
        <v>137</v>
      </c>
      <c r="E68" s="35" t="s">
        <v>178</v>
      </c>
      <c r="F68" s="36"/>
      <c r="G68" s="36"/>
      <c r="H68" s="36"/>
      <c r="I68" s="36"/>
      <c r="J68" s="57"/>
      <c r="K68" s="57"/>
      <c r="L68" s="106"/>
      <c r="M68" s="106"/>
      <c r="N68" s="106"/>
      <c r="O68" s="106"/>
      <c r="P68" s="106"/>
      <c r="Q68" s="106"/>
      <c r="R68" s="106"/>
      <c r="S68" s="92">
        <f>S69</f>
        <v>6099322</v>
      </c>
      <c r="T68" s="19">
        <f>T69</f>
        <v>4940000</v>
      </c>
      <c r="U68" s="19">
        <f>U69</f>
        <v>4940000</v>
      </c>
    </row>
    <row r="69" spans="1:21" ht="25.5" outlineLevel="4">
      <c r="A69" s="38" t="s">
        <v>160</v>
      </c>
      <c r="B69" s="35" t="s">
        <v>439</v>
      </c>
      <c r="C69" s="35" t="s">
        <v>471</v>
      </c>
      <c r="D69" s="35" t="s">
        <v>137</v>
      </c>
      <c r="E69" s="35" t="s">
        <v>158</v>
      </c>
      <c r="F69" s="36"/>
      <c r="G69" s="36"/>
      <c r="H69" s="36"/>
      <c r="I69" s="36"/>
      <c r="J69" s="57"/>
      <c r="K69" s="57"/>
      <c r="L69" s="106"/>
      <c r="M69" s="106"/>
      <c r="N69" s="106"/>
      <c r="O69" s="106"/>
      <c r="P69" s="106"/>
      <c r="Q69" s="106"/>
      <c r="R69" s="106"/>
      <c r="S69" s="92">
        <f>S70+S71</f>
        <v>6099322</v>
      </c>
      <c r="T69" s="19">
        <f>T70+T71</f>
        <v>4940000</v>
      </c>
      <c r="U69" s="19">
        <f>U70+U71</f>
        <v>4940000</v>
      </c>
    </row>
    <row r="70" spans="1:21" ht="25.5" outlineLevel="5">
      <c r="A70" s="9" t="s">
        <v>193</v>
      </c>
      <c r="B70" s="35" t="s">
        <v>439</v>
      </c>
      <c r="C70" s="35" t="s">
        <v>471</v>
      </c>
      <c r="D70" s="35" t="s">
        <v>137</v>
      </c>
      <c r="E70" s="35" t="s">
        <v>447</v>
      </c>
      <c r="F70" s="36">
        <v>4736700</v>
      </c>
      <c r="G70" s="36"/>
      <c r="H70" s="36"/>
      <c r="I70" s="36"/>
      <c r="J70" s="57"/>
      <c r="K70" s="57"/>
      <c r="L70" s="106"/>
      <c r="M70" s="106"/>
      <c r="N70" s="106"/>
      <c r="O70" s="106"/>
      <c r="P70" s="106">
        <v>1142810</v>
      </c>
      <c r="Q70" s="106"/>
      <c r="R70" s="106"/>
      <c r="S70" s="92">
        <f>F70+G70+H70+I70+J70+K70+L70+M70+N70+O70+P70+Q70+R70</f>
        <v>5879510</v>
      </c>
      <c r="T70" s="18">
        <v>4736700</v>
      </c>
      <c r="U70" s="19">
        <v>4736700</v>
      </c>
    </row>
    <row r="71" spans="1:21" ht="25.5" outlineLevel="5">
      <c r="A71" s="9" t="s">
        <v>194</v>
      </c>
      <c r="B71" s="35" t="s">
        <v>439</v>
      </c>
      <c r="C71" s="35" t="s">
        <v>471</v>
      </c>
      <c r="D71" s="35" t="s">
        <v>137</v>
      </c>
      <c r="E71" s="35" t="s">
        <v>449</v>
      </c>
      <c r="F71" s="36">
        <v>203300</v>
      </c>
      <c r="G71" s="36"/>
      <c r="H71" s="36"/>
      <c r="I71" s="36"/>
      <c r="J71" s="57"/>
      <c r="K71" s="57"/>
      <c r="L71" s="106"/>
      <c r="M71" s="106"/>
      <c r="N71" s="106"/>
      <c r="O71" s="106"/>
      <c r="P71" s="106">
        <v>16512</v>
      </c>
      <c r="Q71" s="106"/>
      <c r="R71" s="106"/>
      <c r="S71" s="92">
        <f>F71+G71+H71+I71+J71+K71+L71+M71+N71+O71+P71+Q71+R71</f>
        <v>219812</v>
      </c>
      <c r="T71" s="18">
        <v>203300</v>
      </c>
      <c r="U71" s="19">
        <v>203300</v>
      </c>
    </row>
    <row r="72" spans="1:21" ht="25.5" outlineLevel="5">
      <c r="A72" s="39" t="s">
        <v>401</v>
      </c>
      <c r="B72" s="35" t="s">
        <v>439</v>
      </c>
      <c r="C72" s="35" t="s">
        <v>471</v>
      </c>
      <c r="D72" s="35" t="s">
        <v>137</v>
      </c>
      <c r="E72" s="35" t="s">
        <v>179</v>
      </c>
      <c r="F72" s="36"/>
      <c r="G72" s="36"/>
      <c r="H72" s="36"/>
      <c r="I72" s="36"/>
      <c r="J72" s="57"/>
      <c r="K72" s="57"/>
      <c r="L72" s="106"/>
      <c r="M72" s="106"/>
      <c r="N72" s="106"/>
      <c r="O72" s="106"/>
      <c r="P72" s="106"/>
      <c r="Q72" s="92">
        <f>Q73+Q74</f>
        <v>-2323</v>
      </c>
      <c r="R72" s="92"/>
      <c r="S72" s="92">
        <f>S73+S74</f>
        <v>807977</v>
      </c>
      <c r="T72" s="18">
        <f>T73+T74</f>
        <v>856200</v>
      </c>
      <c r="U72" s="19">
        <f>U73+U74</f>
        <v>856200</v>
      </c>
    </row>
    <row r="73" spans="1:21" ht="25.5" outlineLevel="5">
      <c r="A73" s="39" t="s">
        <v>402</v>
      </c>
      <c r="B73" s="35" t="s">
        <v>439</v>
      </c>
      <c r="C73" s="35" t="s">
        <v>471</v>
      </c>
      <c r="D73" s="35" t="s">
        <v>137</v>
      </c>
      <c r="E73" s="35" t="s">
        <v>529</v>
      </c>
      <c r="F73" s="36"/>
      <c r="G73" s="36"/>
      <c r="H73" s="36"/>
      <c r="I73" s="36">
        <v>856200</v>
      </c>
      <c r="J73" s="57"/>
      <c r="K73" s="57"/>
      <c r="L73" s="106"/>
      <c r="M73" s="106">
        <v>-45900</v>
      </c>
      <c r="N73" s="106"/>
      <c r="O73" s="106"/>
      <c r="P73" s="106"/>
      <c r="Q73" s="106">
        <v>-2323</v>
      </c>
      <c r="R73" s="106"/>
      <c r="S73" s="92">
        <f>F73+G73+H73+I73+J73+K73+L73+M73+N73+O73+P73+Q73+R73</f>
        <v>807977</v>
      </c>
      <c r="T73" s="18">
        <v>856200</v>
      </c>
      <c r="U73" s="19">
        <v>856200</v>
      </c>
    </row>
    <row r="74" spans="1:21" ht="25.5" hidden="1" outlineLevel="5">
      <c r="A74" s="9" t="s">
        <v>195</v>
      </c>
      <c r="B74" s="35" t="s">
        <v>439</v>
      </c>
      <c r="C74" s="35" t="s">
        <v>471</v>
      </c>
      <c r="D74" s="35" t="s">
        <v>137</v>
      </c>
      <c r="E74" s="35" t="s">
        <v>451</v>
      </c>
      <c r="F74" s="36">
        <v>856200</v>
      </c>
      <c r="G74" s="36"/>
      <c r="H74" s="36"/>
      <c r="I74" s="36">
        <v>-856200</v>
      </c>
      <c r="J74" s="57"/>
      <c r="K74" s="57"/>
      <c r="L74" s="106"/>
      <c r="M74" s="106"/>
      <c r="N74" s="106"/>
      <c r="O74" s="106"/>
      <c r="P74" s="106"/>
      <c r="Q74" s="106"/>
      <c r="R74" s="106"/>
      <c r="S74" s="92">
        <f>F74+G74+H74+I74</f>
        <v>0</v>
      </c>
      <c r="T74" s="18">
        <v>0</v>
      </c>
      <c r="U74" s="19">
        <v>0</v>
      </c>
    </row>
    <row r="75" spans="1:21" ht="15" outlineLevel="5">
      <c r="A75" s="39" t="s">
        <v>403</v>
      </c>
      <c r="B75" s="35" t="s">
        <v>439</v>
      </c>
      <c r="C75" s="35" t="s">
        <v>471</v>
      </c>
      <c r="D75" s="35" t="s">
        <v>137</v>
      </c>
      <c r="E75" s="35" t="s">
        <v>180</v>
      </c>
      <c r="F75" s="36"/>
      <c r="G75" s="36"/>
      <c r="H75" s="36"/>
      <c r="I75" s="36"/>
      <c r="J75" s="57"/>
      <c r="K75" s="57"/>
      <c r="L75" s="106"/>
      <c r="M75" s="106"/>
      <c r="N75" s="106"/>
      <c r="O75" s="106"/>
      <c r="P75" s="106"/>
      <c r="Q75" s="92">
        <f>Q76</f>
        <v>2323</v>
      </c>
      <c r="R75" s="92"/>
      <c r="S75" s="92">
        <f>S76</f>
        <v>20423</v>
      </c>
      <c r="T75" s="18">
        <f>T77+T78</f>
        <v>18100</v>
      </c>
      <c r="U75" s="19">
        <f>U77+U78</f>
        <v>18100</v>
      </c>
    </row>
    <row r="76" spans="1:21" ht="25.5" outlineLevel="5">
      <c r="A76" s="38" t="s">
        <v>33</v>
      </c>
      <c r="B76" s="35" t="s">
        <v>439</v>
      </c>
      <c r="C76" s="35" t="s">
        <v>471</v>
      </c>
      <c r="D76" s="35" t="s">
        <v>137</v>
      </c>
      <c r="E76" s="35" t="s">
        <v>32</v>
      </c>
      <c r="F76" s="36"/>
      <c r="G76" s="36"/>
      <c r="H76" s="36"/>
      <c r="I76" s="36"/>
      <c r="J76" s="57"/>
      <c r="K76" s="57"/>
      <c r="L76" s="106"/>
      <c r="M76" s="106"/>
      <c r="N76" s="106"/>
      <c r="O76" s="106"/>
      <c r="P76" s="106"/>
      <c r="Q76" s="92">
        <f>Q77+Q78</f>
        <v>2323</v>
      </c>
      <c r="R76" s="92"/>
      <c r="S76" s="92">
        <f>S77+S78</f>
        <v>20423</v>
      </c>
      <c r="T76" s="18"/>
      <c r="U76" s="19"/>
    </row>
    <row r="77" spans="1:21" ht="25.5" outlineLevel="5">
      <c r="A77" s="9" t="s">
        <v>196</v>
      </c>
      <c r="B77" s="35" t="s">
        <v>439</v>
      </c>
      <c r="C77" s="35" t="s">
        <v>471</v>
      </c>
      <c r="D77" s="35" t="s">
        <v>137</v>
      </c>
      <c r="E77" s="35" t="s">
        <v>453</v>
      </c>
      <c r="F77" s="36">
        <v>13200</v>
      </c>
      <c r="G77" s="36"/>
      <c r="H77" s="36"/>
      <c r="I77" s="36"/>
      <c r="J77" s="57"/>
      <c r="K77" s="57"/>
      <c r="L77" s="106"/>
      <c r="M77" s="106">
        <v>-1058</v>
      </c>
      <c r="N77" s="106"/>
      <c r="O77" s="106"/>
      <c r="P77" s="106"/>
      <c r="Q77" s="106">
        <v>552</v>
      </c>
      <c r="R77" s="106"/>
      <c r="S77" s="92">
        <f>F77+G77+H77+I77+J77+K77+L77+M77+N77+O77+P77+Q77+R77</f>
        <v>12694</v>
      </c>
      <c r="T77" s="18">
        <v>13200</v>
      </c>
      <c r="U77" s="19">
        <v>13200</v>
      </c>
    </row>
    <row r="78" spans="1:21" ht="25.5" outlineLevel="5">
      <c r="A78" s="9" t="s">
        <v>197</v>
      </c>
      <c r="B78" s="35" t="s">
        <v>439</v>
      </c>
      <c r="C78" s="35" t="s">
        <v>471</v>
      </c>
      <c r="D78" s="35" t="s">
        <v>137</v>
      </c>
      <c r="E78" s="35" t="s">
        <v>455</v>
      </c>
      <c r="F78" s="36">
        <v>4900</v>
      </c>
      <c r="G78" s="36"/>
      <c r="H78" s="36"/>
      <c r="I78" s="36"/>
      <c r="J78" s="57"/>
      <c r="K78" s="57"/>
      <c r="L78" s="106"/>
      <c r="M78" s="106">
        <v>1058</v>
      </c>
      <c r="N78" s="106"/>
      <c r="O78" s="106"/>
      <c r="P78" s="106"/>
      <c r="Q78" s="106">
        <v>1771</v>
      </c>
      <c r="R78" s="106"/>
      <c r="S78" s="92">
        <f>F78+G78+H78+I78+J78+K78+L78+M78+N78+O78+P78+Q78+R78</f>
        <v>7729</v>
      </c>
      <c r="T78" s="18">
        <v>4900</v>
      </c>
      <c r="U78" s="19">
        <v>4900</v>
      </c>
    </row>
    <row r="79" spans="1:21" ht="38.25" outlineLevel="3">
      <c r="A79" s="9" t="s">
        <v>206</v>
      </c>
      <c r="B79" s="35" t="s">
        <v>439</v>
      </c>
      <c r="C79" s="35" t="s">
        <v>471</v>
      </c>
      <c r="D79" s="35" t="s">
        <v>473</v>
      </c>
      <c r="E79" s="35"/>
      <c r="F79" s="36"/>
      <c r="G79" s="36"/>
      <c r="H79" s="36"/>
      <c r="I79" s="36"/>
      <c r="J79" s="57"/>
      <c r="K79" s="57"/>
      <c r="L79" s="106"/>
      <c r="M79" s="106"/>
      <c r="N79" s="106"/>
      <c r="O79" s="106"/>
      <c r="P79" s="106"/>
      <c r="Q79" s="106"/>
      <c r="R79" s="106"/>
      <c r="S79" s="92">
        <v>1189000</v>
      </c>
      <c r="T79" s="18">
        <v>1189000</v>
      </c>
      <c r="U79" s="19">
        <v>1189000</v>
      </c>
    </row>
    <row r="80" spans="1:21" ht="51" outlineLevel="3">
      <c r="A80" s="38" t="s">
        <v>400</v>
      </c>
      <c r="B80" s="35" t="s">
        <v>439</v>
      </c>
      <c r="C80" s="35" t="s">
        <v>471</v>
      </c>
      <c r="D80" s="35" t="s">
        <v>473</v>
      </c>
      <c r="E80" s="35" t="s">
        <v>178</v>
      </c>
      <c r="F80" s="36"/>
      <c r="G80" s="36"/>
      <c r="H80" s="36"/>
      <c r="I80" s="36"/>
      <c r="J80" s="57"/>
      <c r="K80" s="57"/>
      <c r="L80" s="106"/>
      <c r="M80" s="106"/>
      <c r="N80" s="106"/>
      <c r="O80" s="106"/>
      <c r="P80" s="106"/>
      <c r="Q80" s="106"/>
      <c r="R80" s="106"/>
      <c r="S80" s="92">
        <f>S81</f>
        <v>1456608.48</v>
      </c>
      <c r="T80" s="19">
        <f>T81</f>
        <v>1189000</v>
      </c>
      <c r="U80" s="19">
        <f>U81</f>
        <v>1189000</v>
      </c>
    </row>
    <row r="81" spans="1:21" ht="25.5" outlineLevel="3">
      <c r="A81" s="38" t="s">
        <v>160</v>
      </c>
      <c r="B81" s="35" t="s">
        <v>439</v>
      </c>
      <c r="C81" s="35" t="s">
        <v>471</v>
      </c>
      <c r="D81" s="35" t="s">
        <v>473</v>
      </c>
      <c r="E81" s="35" t="s">
        <v>158</v>
      </c>
      <c r="F81" s="36"/>
      <c r="G81" s="36"/>
      <c r="H81" s="36"/>
      <c r="I81" s="36"/>
      <c r="J81" s="57"/>
      <c r="K81" s="57"/>
      <c r="L81" s="106"/>
      <c r="M81" s="106"/>
      <c r="N81" s="106"/>
      <c r="O81" s="106"/>
      <c r="P81" s="106"/>
      <c r="Q81" s="106"/>
      <c r="R81" s="106"/>
      <c r="S81" s="92">
        <f>S82+S83</f>
        <v>1456608.48</v>
      </c>
      <c r="T81" s="19">
        <f>T82+T83</f>
        <v>1189000</v>
      </c>
      <c r="U81" s="19">
        <f>U82+U83</f>
        <v>1189000</v>
      </c>
    </row>
    <row r="82" spans="1:21" ht="25.5" outlineLevel="5">
      <c r="A82" s="9" t="s">
        <v>193</v>
      </c>
      <c r="B82" s="35" t="s">
        <v>439</v>
      </c>
      <c r="C82" s="35" t="s">
        <v>471</v>
      </c>
      <c r="D82" s="35" t="s">
        <v>473</v>
      </c>
      <c r="E82" s="35" t="s">
        <v>447</v>
      </c>
      <c r="F82" s="36">
        <v>1161300</v>
      </c>
      <c r="G82" s="36"/>
      <c r="H82" s="36"/>
      <c r="I82" s="36"/>
      <c r="J82" s="57"/>
      <c r="K82" s="57"/>
      <c r="L82" s="106"/>
      <c r="M82" s="106"/>
      <c r="N82" s="106"/>
      <c r="O82" s="106"/>
      <c r="P82" s="106">
        <v>267608.48</v>
      </c>
      <c r="Q82" s="106"/>
      <c r="R82" s="106"/>
      <c r="S82" s="92">
        <f>F82+G82+H82+I82+J82+K82+L82+M82+N82+O82+P82+Q82+R82</f>
        <v>1428908.48</v>
      </c>
      <c r="T82" s="18">
        <v>1161300</v>
      </c>
      <c r="U82" s="19">
        <v>1161300</v>
      </c>
    </row>
    <row r="83" spans="1:21" ht="25.5" outlineLevel="5">
      <c r="A83" s="9" t="s">
        <v>194</v>
      </c>
      <c r="B83" s="35" t="s">
        <v>439</v>
      </c>
      <c r="C83" s="35" t="s">
        <v>471</v>
      </c>
      <c r="D83" s="35" t="s">
        <v>473</v>
      </c>
      <c r="E83" s="35" t="s">
        <v>449</v>
      </c>
      <c r="F83" s="36">
        <v>27700</v>
      </c>
      <c r="G83" s="36"/>
      <c r="H83" s="36"/>
      <c r="I83" s="36"/>
      <c r="J83" s="57"/>
      <c r="K83" s="57"/>
      <c r="L83" s="106"/>
      <c r="M83" s="106"/>
      <c r="N83" s="106"/>
      <c r="O83" s="106"/>
      <c r="P83" s="106"/>
      <c r="Q83" s="106"/>
      <c r="R83" s="106"/>
      <c r="S83" s="92">
        <f>F83+G83+H83+I83+J83+K83+L83+M83+N83+O83+P83+Q83+R83</f>
        <v>27700</v>
      </c>
      <c r="T83" s="18">
        <v>27700</v>
      </c>
      <c r="U83" s="19">
        <v>27700</v>
      </c>
    </row>
    <row r="84" spans="1:21" ht="15" outlineLevel="1">
      <c r="A84" s="9" t="s">
        <v>207</v>
      </c>
      <c r="B84" s="35" t="s">
        <v>439</v>
      </c>
      <c r="C84" s="35" t="s">
        <v>475</v>
      </c>
      <c r="D84" s="35" t="s">
        <v>177</v>
      </c>
      <c r="E84" s="35" t="s">
        <v>177</v>
      </c>
      <c r="F84" s="36"/>
      <c r="G84" s="36"/>
      <c r="H84" s="36"/>
      <c r="I84" s="36"/>
      <c r="J84" s="57"/>
      <c r="K84" s="57"/>
      <c r="L84" s="106"/>
      <c r="M84" s="106"/>
      <c r="N84" s="106"/>
      <c r="O84" s="106"/>
      <c r="P84" s="106"/>
      <c r="Q84" s="92">
        <f aca="true" t="shared" si="3" ref="Q84:U87">Q85</f>
        <v>-226861</v>
      </c>
      <c r="R84" s="92"/>
      <c r="S84" s="92">
        <f t="shared" si="3"/>
        <v>337661.3699999992</v>
      </c>
      <c r="T84" s="18">
        <f t="shared" si="3"/>
        <v>5000000</v>
      </c>
      <c r="U84" s="19">
        <f t="shared" si="3"/>
        <v>5000000</v>
      </c>
    </row>
    <row r="85" spans="1:21" ht="15" outlineLevel="2">
      <c r="A85" s="9" t="s">
        <v>474</v>
      </c>
      <c r="B85" s="35" t="s">
        <v>439</v>
      </c>
      <c r="C85" s="35" t="s">
        <v>475</v>
      </c>
      <c r="D85" s="35" t="s">
        <v>465</v>
      </c>
      <c r="E85" s="35" t="s">
        <v>177</v>
      </c>
      <c r="F85" s="36"/>
      <c r="G85" s="36"/>
      <c r="H85" s="36"/>
      <c r="I85" s="36"/>
      <c r="J85" s="57"/>
      <c r="K85" s="57"/>
      <c r="L85" s="106"/>
      <c r="M85" s="106"/>
      <c r="N85" s="106"/>
      <c r="O85" s="106"/>
      <c r="P85" s="106"/>
      <c r="Q85" s="92">
        <f t="shared" si="3"/>
        <v>-226861</v>
      </c>
      <c r="R85" s="92"/>
      <c r="S85" s="92">
        <f t="shared" si="3"/>
        <v>337661.3699999992</v>
      </c>
      <c r="T85" s="18">
        <f t="shared" si="3"/>
        <v>5000000</v>
      </c>
      <c r="U85" s="19">
        <f t="shared" si="3"/>
        <v>5000000</v>
      </c>
    </row>
    <row r="86" spans="1:21" ht="25.5" outlineLevel="3">
      <c r="A86" s="9" t="s">
        <v>202</v>
      </c>
      <c r="B86" s="35" t="s">
        <v>439</v>
      </c>
      <c r="C86" s="35" t="s">
        <v>475</v>
      </c>
      <c r="D86" s="35" t="s">
        <v>467</v>
      </c>
      <c r="E86" s="35" t="s">
        <v>177</v>
      </c>
      <c r="F86" s="36"/>
      <c r="G86" s="36"/>
      <c r="H86" s="36"/>
      <c r="I86" s="36"/>
      <c r="J86" s="57"/>
      <c r="K86" s="57"/>
      <c r="L86" s="106"/>
      <c r="M86" s="106"/>
      <c r="N86" s="106"/>
      <c r="O86" s="106"/>
      <c r="P86" s="106"/>
      <c r="Q86" s="92">
        <f t="shared" si="3"/>
        <v>-226861</v>
      </c>
      <c r="R86" s="92"/>
      <c r="S86" s="92">
        <f t="shared" si="3"/>
        <v>337661.3699999992</v>
      </c>
      <c r="T86" s="18">
        <f t="shared" si="3"/>
        <v>5000000</v>
      </c>
      <c r="U86" s="19">
        <f t="shared" si="3"/>
        <v>5000000</v>
      </c>
    </row>
    <row r="87" spans="1:21" ht="15" outlineLevel="3">
      <c r="A87" s="39" t="s">
        <v>403</v>
      </c>
      <c r="B87" s="35" t="s">
        <v>439</v>
      </c>
      <c r="C87" s="35" t="s">
        <v>475</v>
      </c>
      <c r="D87" s="35" t="s">
        <v>467</v>
      </c>
      <c r="E87" s="35" t="s">
        <v>180</v>
      </c>
      <c r="F87" s="36"/>
      <c r="G87" s="36"/>
      <c r="H87" s="36"/>
      <c r="I87" s="36"/>
      <c r="J87" s="57"/>
      <c r="K87" s="57"/>
      <c r="L87" s="106"/>
      <c r="M87" s="106"/>
      <c r="N87" s="106"/>
      <c r="O87" s="106"/>
      <c r="P87" s="106"/>
      <c r="Q87" s="92">
        <f>Q88</f>
        <v>-226861</v>
      </c>
      <c r="R87" s="92"/>
      <c r="S87" s="92">
        <f>S88</f>
        <v>337661.3699999992</v>
      </c>
      <c r="T87" s="18">
        <f t="shared" si="3"/>
        <v>5000000</v>
      </c>
      <c r="U87" s="19">
        <f t="shared" si="3"/>
        <v>5000000</v>
      </c>
    </row>
    <row r="88" spans="1:21" ht="15" outlineLevel="5">
      <c r="A88" s="9" t="s">
        <v>203</v>
      </c>
      <c r="B88" s="35" t="s">
        <v>439</v>
      </c>
      <c r="C88" s="35" t="s">
        <v>475</v>
      </c>
      <c r="D88" s="35" t="s">
        <v>467</v>
      </c>
      <c r="E88" s="35" t="s">
        <v>469</v>
      </c>
      <c r="F88" s="36">
        <v>10000000</v>
      </c>
      <c r="G88" s="36"/>
      <c r="H88" s="36"/>
      <c r="I88" s="36">
        <v>-453615.4</v>
      </c>
      <c r="J88" s="57">
        <v>-1158257.9</v>
      </c>
      <c r="K88" s="57">
        <v>-893154</v>
      </c>
      <c r="L88" s="106">
        <v>-1030742.08</v>
      </c>
      <c r="M88" s="106">
        <v>-3320926.44</v>
      </c>
      <c r="N88" s="106"/>
      <c r="O88" s="106">
        <v>-1322815.85</v>
      </c>
      <c r="P88" s="106">
        <v>-723426.96</v>
      </c>
      <c r="Q88" s="106">
        <v>-226861</v>
      </c>
      <c r="R88" s="106">
        <v>-532539</v>
      </c>
      <c r="S88" s="92">
        <f>F88+G88+H88+I88+J88+K88+L88+M88+N88+O88+P88+Q88+R88</f>
        <v>337661.3699999992</v>
      </c>
      <c r="T88" s="18">
        <v>5000000</v>
      </c>
      <c r="U88" s="19">
        <v>5000000</v>
      </c>
    </row>
    <row r="89" spans="1:21" ht="25.5" outlineLevel="1">
      <c r="A89" s="9" t="s">
        <v>208</v>
      </c>
      <c r="B89" s="35" t="s">
        <v>439</v>
      </c>
      <c r="C89" s="35" t="s">
        <v>477</v>
      </c>
      <c r="D89" s="35" t="s">
        <v>177</v>
      </c>
      <c r="E89" s="35" t="s">
        <v>177</v>
      </c>
      <c r="F89" s="36"/>
      <c r="G89" s="36"/>
      <c r="H89" s="36"/>
      <c r="I89" s="36"/>
      <c r="J89" s="57"/>
      <c r="K89" s="57"/>
      <c r="L89" s="106"/>
      <c r="M89" s="106"/>
      <c r="N89" s="106"/>
      <c r="O89" s="106"/>
      <c r="P89" s="106"/>
      <c r="Q89" s="92">
        <f>Q90+Q109+Q118+Q130+Q114</f>
        <v>1632200</v>
      </c>
      <c r="R89" s="92"/>
      <c r="S89" s="92">
        <f>S90+S109+S118+S130+S114</f>
        <v>8541599.120000001</v>
      </c>
      <c r="T89" s="18">
        <f>T90+T109+T118+T130</f>
        <v>4538800</v>
      </c>
      <c r="U89" s="19">
        <f>U90+U109+U118+U130</f>
        <v>4511900</v>
      </c>
    </row>
    <row r="90" spans="1:21" ht="63.75" outlineLevel="2">
      <c r="A90" s="9" t="s">
        <v>191</v>
      </c>
      <c r="B90" s="35" t="s">
        <v>439</v>
      </c>
      <c r="C90" s="35" t="s">
        <v>477</v>
      </c>
      <c r="D90" s="35" t="s">
        <v>443</v>
      </c>
      <c r="E90" s="35" t="s">
        <v>177</v>
      </c>
      <c r="F90" s="36"/>
      <c r="G90" s="36"/>
      <c r="H90" s="36"/>
      <c r="I90" s="36"/>
      <c r="J90" s="57"/>
      <c r="K90" s="57"/>
      <c r="L90" s="106"/>
      <c r="M90" s="106"/>
      <c r="N90" s="106"/>
      <c r="O90" s="106"/>
      <c r="P90" s="106"/>
      <c r="Q90" s="106"/>
      <c r="R90" s="106"/>
      <c r="S90" s="92">
        <f>S91</f>
        <v>4155536</v>
      </c>
      <c r="T90" s="18">
        <f>T91</f>
        <v>3209700</v>
      </c>
      <c r="U90" s="19">
        <f>U91</f>
        <v>3209700</v>
      </c>
    </row>
    <row r="91" spans="1:21" ht="15" outlineLevel="3">
      <c r="A91" s="9" t="s">
        <v>192</v>
      </c>
      <c r="B91" s="35" t="s">
        <v>439</v>
      </c>
      <c r="C91" s="35" t="s">
        <v>477</v>
      </c>
      <c r="D91" s="35" t="s">
        <v>445</v>
      </c>
      <c r="E91" s="35" t="s">
        <v>177</v>
      </c>
      <c r="F91" s="36"/>
      <c r="G91" s="36"/>
      <c r="H91" s="36"/>
      <c r="I91" s="36"/>
      <c r="J91" s="57"/>
      <c r="K91" s="57"/>
      <c r="L91" s="106"/>
      <c r="M91" s="106"/>
      <c r="N91" s="106"/>
      <c r="O91" s="106"/>
      <c r="P91" s="106"/>
      <c r="Q91" s="106"/>
      <c r="R91" s="106"/>
      <c r="S91" s="92">
        <f>S97+S92</f>
        <v>4155536</v>
      </c>
      <c r="T91" s="18">
        <f>T97</f>
        <v>3209700</v>
      </c>
      <c r="U91" s="19">
        <f>U97</f>
        <v>3209700</v>
      </c>
    </row>
    <row r="92" spans="1:21" ht="25.5" outlineLevel="3">
      <c r="A92" s="9" t="s">
        <v>460</v>
      </c>
      <c r="B92" s="35" t="s">
        <v>439</v>
      </c>
      <c r="C92" s="35" t="s">
        <v>477</v>
      </c>
      <c r="D92" s="35" t="s">
        <v>461</v>
      </c>
      <c r="E92" s="35"/>
      <c r="F92" s="36"/>
      <c r="G92" s="36"/>
      <c r="H92" s="36"/>
      <c r="I92" s="36"/>
      <c r="J92" s="57"/>
      <c r="K92" s="57"/>
      <c r="L92" s="106"/>
      <c r="M92" s="106"/>
      <c r="N92" s="106"/>
      <c r="O92" s="106"/>
      <c r="P92" s="106"/>
      <c r="Q92" s="106"/>
      <c r="R92" s="106"/>
      <c r="S92" s="92">
        <f>S93</f>
        <v>20331</v>
      </c>
      <c r="T92" s="18"/>
      <c r="U92" s="19"/>
    </row>
    <row r="93" spans="1:21" ht="51" outlineLevel="3">
      <c r="A93" s="38" t="s">
        <v>400</v>
      </c>
      <c r="B93" s="35" t="s">
        <v>439</v>
      </c>
      <c r="C93" s="35" t="s">
        <v>477</v>
      </c>
      <c r="D93" s="35" t="s">
        <v>461</v>
      </c>
      <c r="E93" s="35" t="s">
        <v>178</v>
      </c>
      <c r="F93" s="36"/>
      <c r="G93" s="36"/>
      <c r="H93" s="36"/>
      <c r="I93" s="36"/>
      <c r="J93" s="57"/>
      <c r="K93" s="57"/>
      <c r="L93" s="106"/>
      <c r="M93" s="106"/>
      <c r="N93" s="106"/>
      <c r="O93" s="106"/>
      <c r="P93" s="106"/>
      <c r="Q93" s="106"/>
      <c r="R93" s="106"/>
      <c r="S93" s="92">
        <f>S94</f>
        <v>20331</v>
      </c>
      <c r="T93" s="18"/>
      <c r="U93" s="19"/>
    </row>
    <row r="94" spans="1:21" ht="25.5" outlineLevel="3">
      <c r="A94" s="38" t="s">
        <v>160</v>
      </c>
      <c r="B94" s="35" t="s">
        <v>439</v>
      </c>
      <c r="C94" s="35" t="s">
        <v>477</v>
      </c>
      <c r="D94" s="35" t="s">
        <v>461</v>
      </c>
      <c r="E94" s="35" t="s">
        <v>158</v>
      </c>
      <c r="F94" s="36"/>
      <c r="G94" s="36"/>
      <c r="H94" s="36"/>
      <c r="I94" s="36"/>
      <c r="J94" s="57"/>
      <c r="K94" s="57"/>
      <c r="L94" s="106"/>
      <c r="M94" s="106"/>
      <c r="N94" s="106"/>
      <c r="O94" s="106"/>
      <c r="P94" s="106"/>
      <c r="Q94" s="106"/>
      <c r="R94" s="106"/>
      <c r="S94" s="92">
        <f>S95+S96</f>
        <v>20331</v>
      </c>
      <c r="T94" s="18"/>
      <c r="U94" s="19"/>
    </row>
    <row r="95" spans="1:21" ht="25.5" outlineLevel="3">
      <c r="A95" s="9" t="s">
        <v>446</v>
      </c>
      <c r="B95" s="35" t="s">
        <v>439</v>
      </c>
      <c r="C95" s="35" t="s">
        <v>477</v>
      </c>
      <c r="D95" s="35" t="s">
        <v>461</v>
      </c>
      <c r="E95" s="35" t="s">
        <v>447</v>
      </c>
      <c r="F95" s="36"/>
      <c r="G95" s="36"/>
      <c r="H95" s="36"/>
      <c r="I95" s="36"/>
      <c r="J95" s="57"/>
      <c r="K95" s="57"/>
      <c r="L95" s="106"/>
      <c r="M95" s="106"/>
      <c r="N95" s="106"/>
      <c r="O95" s="106"/>
      <c r="P95" s="106">
        <v>4716</v>
      </c>
      <c r="Q95" s="106"/>
      <c r="R95" s="106"/>
      <c r="S95" s="92">
        <f>F95+G95+H95+I95+J95+K95+L95+M95+N95+O95+P95+Q95+R95</f>
        <v>4716</v>
      </c>
      <c r="T95" s="18"/>
      <c r="U95" s="19"/>
    </row>
    <row r="96" spans="1:21" ht="25.5" outlineLevel="3">
      <c r="A96" s="9" t="s">
        <v>448</v>
      </c>
      <c r="B96" s="35" t="s">
        <v>439</v>
      </c>
      <c r="C96" s="35" t="s">
        <v>477</v>
      </c>
      <c r="D96" s="35" t="s">
        <v>461</v>
      </c>
      <c r="E96" s="35" t="s">
        <v>449</v>
      </c>
      <c r="F96" s="36"/>
      <c r="G96" s="36"/>
      <c r="H96" s="36"/>
      <c r="I96" s="36"/>
      <c r="J96" s="57"/>
      <c r="K96" s="57"/>
      <c r="L96" s="106"/>
      <c r="M96" s="106"/>
      <c r="N96" s="106"/>
      <c r="O96" s="106"/>
      <c r="P96" s="106">
        <v>15615</v>
      </c>
      <c r="Q96" s="106"/>
      <c r="R96" s="106"/>
      <c r="S96" s="92">
        <f>F96+G96+H96+I96+J96+K96+L96+M96+N96+O96+P96+Q96+R96</f>
        <v>15615</v>
      </c>
      <c r="T96" s="18"/>
      <c r="U96" s="19"/>
    </row>
    <row r="97" spans="1:21" ht="38.25" outlineLevel="4">
      <c r="A97" s="9" t="s">
        <v>209</v>
      </c>
      <c r="B97" s="35" t="s">
        <v>439</v>
      </c>
      <c r="C97" s="35" t="s">
        <v>477</v>
      </c>
      <c r="D97" s="35" t="s">
        <v>705</v>
      </c>
      <c r="E97" s="35" t="s">
        <v>177</v>
      </c>
      <c r="F97" s="36"/>
      <c r="G97" s="36"/>
      <c r="H97" s="36"/>
      <c r="I97" s="36"/>
      <c r="J97" s="57"/>
      <c r="K97" s="57"/>
      <c r="L97" s="106"/>
      <c r="M97" s="106"/>
      <c r="N97" s="106"/>
      <c r="O97" s="106"/>
      <c r="P97" s="106"/>
      <c r="Q97" s="106"/>
      <c r="R97" s="106"/>
      <c r="S97" s="92">
        <f>S98+S102+S105</f>
        <v>4135205</v>
      </c>
      <c r="T97" s="18">
        <f>T98+T102+T105</f>
        <v>3209700</v>
      </c>
      <c r="U97" s="19">
        <f>U98+U102+U105</f>
        <v>3209700</v>
      </c>
    </row>
    <row r="98" spans="1:21" ht="51" outlineLevel="4">
      <c r="A98" s="38" t="s">
        <v>400</v>
      </c>
      <c r="B98" s="35" t="s">
        <v>439</v>
      </c>
      <c r="C98" s="35" t="s">
        <v>477</v>
      </c>
      <c r="D98" s="35" t="s">
        <v>705</v>
      </c>
      <c r="E98" s="35" t="s">
        <v>178</v>
      </c>
      <c r="F98" s="36"/>
      <c r="G98" s="36"/>
      <c r="H98" s="36"/>
      <c r="I98" s="36"/>
      <c r="J98" s="57"/>
      <c r="K98" s="57"/>
      <c r="L98" s="106"/>
      <c r="M98" s="106"/>
      <c r="N98" s="106"/>
      <c r="O98" s="106"/>
      <c r="P98" s="106"/>
      <c r="Q98" s="106"/>
      <c r="R98" s="106"/>
      <c r="S98" s="92">
        <f>S99</f>
        <v>3224084</v>
      </c>
      <c r="T98" s="19">
        <f>T99</f>
        <v>2463000</v>
      </c>
      <c r="U98" s="19">
        <f>U99</f>
        <v>2463000</v>
      </c>
    </row>
    <row r="99" spans="1:21" ht="25.5" outlineLevel="4">
      <c r="A99" s="38" t="s">
        <v>160</v>
      </c>
      <c r="B99" s="35" t="s">
        <v>439</v>
      </c>
      <c r="C99" s="35" t="s">
        <v>477</v>
      </c>
      <c r="D99" s="35" t="s">
        <v>705</v>
      </c>
      <c r="E99" s="35" t="s">
        <v>158</v>
      </c>
      <c r="F99" s="36"/>
      <c r="G99" s="36"/>
      <c r="H99" s="36"/>
      <c r="I99" s="36"/>
      <c r="J99" s="57"/>
      <c r="K99" s="57"/>
      <c r="L99" s="106"/>
      <c r="M99" s="106"/>
      <c r="N99" s="106"/>
      <c r="O99" s="106"/>
      <c r="P99" s="106"/>
      <c r="Q99" s="106"/>
      <c r="R99" s="106"/>
      <c r="S99" s="92">
        <f>S100+S101</f>
        <v>3224084</v>
      </c>
      <c r="T99" s="19">
        <f>T100+T101</f>
        <v>2463000</v>
      </c>
      <c r="U99" s="19">
        <f>U100+U101</f>
        <v>2463000</v>
      </c>
    </row>
    <row r="100" spans="1:21" ht="25.5" outlineLevel="5">
      <c r="A100" s="9" t="s">
        <v>193</v>
      </c>
      <c r="B100" s="35" t="s">
        <v>439</v>
      </c>
      <c r="C100" s="35" t="s">
        <v>477</v>
      </c>
      <c r="D100" s="35" t="s">
        <v>705</v>
      </c>
      <c r="E100" s="35" t="s">
        <v>447</v>
      </c>
      <c r="F100" s="36">
        <v>2375000</v>
      </c>
      <c r="G100" s="36"/>
      <c r="H100" s="36"/>
      <c r="I100" s="36"/>
      <c r="J100" s="57"/>
      <c r="K100" s="57"/>
      <c r="L100" s="106"/>
      <c r="M100" s="106"/>
      <c r="N100" s="106"/>
      <c r="O100" s="106"/>
      <c r="P100" s="106">
        <v>666834</v>
      </c>
      <c r="Q100" s="106"/>
      <c r="R100" s="106">
        <v>83550</v>
      </c>
      <c r="S100" s="92">
        <f>F100+G100+H100+I100+J100+K100+L100+M100+N100+O100+P100+Q100+R100</f>
        <v>3125384</v>
      </c>
      <c r="T100" s="18">
        <v>2375000</v>
      </c>
      <c r="U100" s="19">
        <v>2375000</v>
      </c>
    </row>
    <row r="101" spans="1:21" ht="25.5" outlineLevel="5">
      <c r="A101" s="9" t="s">
        <v>194</v>
      </c>
      <c r="B101" s="35" t="s">
        <v>439</v>
      </c>
      <c r="C101" s="35" t="s">
        <v>477</v>
      </c>
      <c r="D101" s="35" t="s">
        <v>705</v>
      </c>
      <c r="E101" s="35" t="s">
        <v>449</v>
      </c>
      <c r="F101" s="36">
        <v>88000</v>
      </c>
      <c r="G101" s="36"/>
      <c r="H101" s="36"/>
      <c r="I101" s="36"/>
      <c r="J101" s="57"/>
      <c r="K101" s="57"/>
      <c r="L101" s="106"/>
      <c r="M101" s="106"/>
      <c r="N101" s="106"/>
      <c r="O101" s="106"/>
      <c r="P101" s="106">
        <v>10700</v>
      </c>
      <c r="Q101" s="106"/>
      <c r="R101" s="106"/>
      <c r="S101" s="92">
        <f>F101+G101+H101+I101+J101+K101+L101+M101+N101+O101+P101+Q101+R101</f>
        <v>98700</v>
      </c>
      <c r="T101" s="18">
        <v>88000</v>
      </c>
      <c r="U101" s="19">
        <v>88000</v>
      </c>
    </row>
    <row r="102" spans="1:21" ht="25.5" outlineLevel="5">
      <c r="A102" s="39" t="s">
        <v>401</v>
      </c>
      <c r="B102" s="35" t="s">
        <v>439</v>
      </c>
      <c r="C102" s="35" t="s">
        <v>477</v>
      </c>
      <c r="D102" s="35" t="s">
        <v>705</v>
      </c>
      <c r="E102" s="35" t="s">
        <v>179</v>
      </c>
      <c r="F102" s="36"/>
      <c r="G102" s="36"/>
      <c r="H102" s="36"/>
      <c r="I102" s="36"/>
      <c r="J102" s="57"/>
      <c r="K102" s="57"/>
      <c r="L102" s="106"/>
      <c r="M102" s="106"/>
      <c r="N102" s="106"/>
      <c r="O102" s="106"/>
      <c r="P102" s="106"/>
      <c r="Q102" s="106"/>
      <c r="R102" s="106"/>
      <c r="S102" s="92">
        <f>S103+S104</f>
        <v>519550</v>
      </c>
      <c r="T102" s="18">
        <f>T103+T104</f>
        <v>621700</v>
      </c>
      <c r="U102" s="19">
        <f>U103+U104</f>
        <v>621700</v>
      </c>
    </row>
    <row r="103" spans="1:21" ht="25.5" outlineLevel="5">
      <c r="A103" s="39" t="s">
        <v>402</v>
      </c>
      <c r="B103" s="35" t="s">
        <v>439</v>
      </c>
      <c r="C103" s="35" t="s">
        <v>477</v>
      </c>
      <c r="D103" s="35" t="s">
        <v>705</v>
      </c>
      <c r="E103" s="35" t="s">
        <v>529</v>
      </c>
      <c r="F103" s="36"/>
      <c r="G103" s="36"/>
      <c r="H103" s="36"/>
      <c r="I103" s="36">
        <v>621700</v>
      </c>
      <c r="J103" s="57"/>
      <c r="K103" s="57"/>
      <c r="L103" s="106"/>
      <c r="M103" s="106">
        <v>-41600</v>
      </c>
      <c r="N103" s="106"/>
      <c r="O103" s="106"/>
      <c r="P103" s="106"/>
      <c r="Q103" s="106"/>
      <c r="R103" s="106">
        <v>-60550</v>
      </c>
      <c r="S103" s="92">
        <f>F103+G103+H103+I103+J103+K103+L103+M103+N103+O103+P103+Q103+R103</f>
        <v>519550</v>
      </c>
      <c r="T103" s="18">
        <v>621700</v>
      </c>
      <c r="U103" s="19">
        <v>621700</v>
      </c>
    </row>
    <row r="104" spans="1:21" ht="25.5" hidden="1" outlineLevel="5">
      <c r="A104" s="9" t="s">
        <v>195</v>
      </c>
      <c r="B104" s="35" t="s">
        <v>439</v>
      </c>
      <c r="C104" s="35" t="s">
        <v>477</v>
      </c>
      <c r="D104" s="35" t="s">
        <v>705</v>
      </c>
      <c r="E104" s="35" t="s">
        <v>451</v>
      </c>
      <c r="F104" s="36">
        <v>621700</v>
      </c>
      <c r="G104" s="36"/>
      <c r="H104" s="36"/>
      <c r="I104" s="36">
        <v>-621700</v>
      </c>
      <c r="J104" s="57"/>
      <c r="K104" s="57"/>
      <c r="L104" s="106"/>
      <c r="M104" s="106"/>
      <c r="N104" s="106"/>
      <c r="O104" s="106"/>
      <c r="P104" s="106"/>
      <c r="Q104" s="106"/>
      <c r="R104" s="106"/>
      <c r="S104" s="92">
        <f>F104+G104+H104+I104</f>
        <v>0</v>
      </c>
      <c r="T104" s="18">
        <v>0</v>
      </c>
      <c r="U104" s="19">
        <v>0</v>
      </c>
    </row>
    <row r="105" spans="1:21" ht="15" outlineLevel="5">
      <c r="A105" s="39" t="s">
        <v>403</v>
      </c>
      <c r="B105" s="35" t="s">
        <v>439</v>
      </c>
      <c r="C105" s="35" t="s">
        <v>477</v>
      </c>
      <c r="D105" s="35" t="s">
        <v>705</v>
      </c>
      <c r="E105" s="35" t="s">
        <v>180</v>
      </c>
      <c r="F105" s="36"/>
      <c r="G105" s="36"/>
      <c r="H105" s="36"/>
      <c r="I105" s="36"/>
      <c r="J105" s="57"/>
      <c r="K105" s="57"/>
      <c r="L105" s="106"/>
      <c r="M105" s="106"/>
      <c r="N105" s="106"/>
      <c r="O105" s="106"/>
      <c r="P105" s="106"/>
      <c r="Q105" s="106"/>
      <c r="R105" s="106"/>
      <c r="S105" s="92">
        <f>S106</f>
        <v>391571</v>
      </c>
      <c r="T105" s="18">
        <f>T107+T108</f>
        <v>125000</v>
      </c>
      <c r="U105" s="19">
        <f>U107+U108</f>
        <v>125000</v>
      </c>
    </row>
    <row r="106" spans="1:21" ht="25.5" outlineLevel="5">
      <c r="A106" s="38" t="s">
        <v>33</v>
      </c>
      <c r="B106" s="35" t="s">
        <v>439</v>
      </c>
      <c r="C106" s="35" t="s">
        <v>477</v>
      </c>
      <c r="D106" s="35" t="s">
        <v>705</v>
      </c>
      <c r="E106" s="35" t="s">
        <v>32</v>
      </c>
      <c r="F106" s="36"/>
      <c r="G106" s="36"/>
      <c r="H106" s="36"/>
      <c r="I106" s="36"/>
      <c r="J106" s="57"/>
      <c r="K106" s="57"/>
      <c r="L106" s="106"/>
      <c r="M106" s="106"/>
      <c r="N106" s="106"/>
      <c r="O106" s="106"/>
      <c r="P106" s="106"/>
      <c r="Q106" s="106"/>
      <c r="R106" s="106"/>
      <c r="S106" s="92">
        <f>S107+S108</f>
        <v>391571</v>
      </c>
      <c r="T106" s="18"/>
      <c r="U106" s="19"/>
    </row>
    <row r="107" spans="1:21" ht="25.5" outlineLevel="5">
      <c r="A107" s="9" t="s">
        <v>196</v>
      </c>
      <c r="B107" s="35" t="s">
        <v>439</v>
      </c>
      <c r="C107" s="35" t="s">
        <v>477</v>
      </c>
      <c r="D107" s="35" t="s">
        <v>705</v>
      </c>
      <c r="E107" s="35" t="s">
        <v>453</v>
      </c>
      <c r="F107" s="36">
        <v>100000</v>
      </c>
      <c r="G107" s="36"/>
      <c r="H107" s="36"/>
      <c r="I107" s="36"/>
      <c r="J107" s="57"/>
      <c r="K107" s="57"/>
      <c r="L107" s="106"/>
      <c r="M107" s="106"/>
      <c r="N107" s="106"/>
      <c r="O107" s="106">
        <v>289571</v>
      </c>
      <c r="P107" s="106"/>
      <c r="Q107" s="106"/>
      <c r="R107" s="106"/>
      <c r="S107" s="92">
        <f>F107+G107+H107+I107+J107+K107+L107+M107+N107+O107+P107+Q107+R107</f>
        <v>389571</v>
      </c>
      <c r="T107" s="18">
        <v>100000</v>
      </c>
      <c r="U107" s="19">
        <v>100000</v>
      </c>
    </row>
    <row r="108" spans="1:21" ht="25.5" outlineLevel="5">
      <c r="A108" s="9" t="s">
        <v>197</v>
      </c>
      <c r="B108" s="35" t="s">
        <v>439</v>
      </c>
      <c r="C108" s="35" t="s">
        <v>477</v>
      </c>
      <c r="D108" s="35" t="s">
        <v>705</v>
      </c>
      <c r="E108" s="35" t="s">
        <v>455</v>
      </c>
      <c r="F108" s="36">
        <v>25000</v>
      </c>
      <c r="G108" s="36"/>
      <c r="H108" s="36"/>
      <c r="I108" s="36"/>
      <c r="J108" s="57"/>
      <c r="K108" s="57"/>
      <c r="L108" s="106"/>
      <c r="M108" s="106"/>
      <c r="N108" s="106"/>
      <c r="O108" s="106"/>
      <c r="P108" s="106"/>
      <c r="Q108" s="106"/>
      <c r="R108" s="106">
        <v>-23000</v>
      </c>
      <c r="S108" s="92">
        <f>F108+G108+H108+I108+J108+K108+L108+M108+N108+O108+P108+Q108+R108</f>
        <v>2000</v>
      </c>
      <c r="T108" s="18">
        <v>25000</v>
      </c>
      <c r="U108" s="19">
        <v>25000</v>
      </c>
    </row>
    <row r="109" spans="1:21" ht="51" outlineLevel="2">
      <c r="A109" s="9" t="s">
        <v>210</v>
      </c>
      <c r="B109" s="35" t="s">
        <v>439</v>
      </c>
      <c r="C109" s="35" t="s">
        <v>477</v>
      </c>
      <c r="D109" s="35" t="s">
        <v>707</v>
      </c>
      <c r="E109" s="35" t="s">
        <v>177</v>
      </c>
      <c r="F109" s="36"/>
      <c r="G109" s="36"/>
      <c r="H109" s="36"/>
      <c r="I109" s="36"/>
      <c r="J109" s="57"/>
      <c r="K109" s="57"/>
      <c r="L109" s="106"/>
      <c r="M109" s="106"/>
      <c r="N109" s="106"/>
      <c r="O109" s="106"/>
      <c r="P109" s="106"/>
      <c r="Q109" s="106"/>
      <c r="R109" s="106"/>
      <c r="S109" s="92">
        <f aca="true" t="shared" si="4" ref="S109:U110">S110</f>
        <v>1406567.3900000001</v>
      </c>
      <c r="T109" s="18">
        <f t="shared" si="4"/>
        <v>1000000</v>
      </c>
      <c r="U109" s="19">
        <f t="shared" si="4"/>
        <v>1000000</v>
      </c>
    </row>
    <row r="110" spans="1:21" ht="51" outlineLevel="3">
      <c r="A110" s="9" t="s">
        <v>211</v>
      </c>
      <c r="B110" s="35" t="s">
        <v>439</v>
      </c>
      <c r="C110" s="35" t="s">
        <v>477</v>
      </c>
      <c r="D110" s="35" t="s">
        <v>709</v>
      </c>
      <c r="E110" s="35" t="s">
        <v>177</v>
      </c>
      <c r="F110" s="36"/>
      <c r="G110" s="36"/>
      <c r="H110" s="36"/>
      <c r="I110" s="36"/>
      <c r="J110" s="57"/>
      <c r="K110" s="57"/>
      <c r="L110" s="106"/>
      <c r="M110" s="106"/>
      <c r="N110" s="106"/>
      <c r="O110" s="106"/>
      <c r="P110" s="106"/>
      <c r="Q110" s="106"/>
      <c r="R110" s="106"/>
      <c r="S110" s="92">
        <f t="shared" si="4"/>
        <v>1406567.3900000001</v>
      </c>
      <c r="T110" s="18">
        <f t="shared" si="4"/>
        <v>1000000</v>
      </c>
      <c r="U110" s="19">
        <f t="shared" si="4"/>
        <v>1000000</v>
      </c>
    </row>
    <row r="111" spans="1:21" ht="25.5" outlineLevel="3">
      <c r="A111" s="39" t="s">
        <v>401</v>
      </c>
      <c r="B111" s="35" t="s">
        <v>439</v>
      </c>
      <c r="C111" s="35" t="s">
        <v>477</v>
      </c>
      <c r="D111" s="35" t="s">
        <v>709</v>
      </c>
      <c r="E111" s="35" t="s">
        <v>179</v>
      </c>
      <c r="F111" s="36"/>
      <c r="G111" s="36"/>
      <c r="H111" s="36"/>
      <c r="I111" s="36"/>
      <c r="J111" s="57"/>
      <c r="K111" s="57"/>
      <c r="L111" s="106"/>
      <c r="M111" s="106"/>
      <c r="N111" s="106"/>
      <c r="O111" s="106"/>
      <c r="P111" s="106"/>
      <c r="Q111" s="106"/>
      <c r="R111" s="106"/>
      <c r="S111" s="92">
        <f>S112+S113</f>
        <v>1406567.3900000001</v>
      </c>
      <c r="T111" s="18">
        <f>T112+T113</f>
        <v>1000000</v>
      </c>
      <c r="U111" s="19">
        <f>U112+U113</f>
        <v>1000000</v>
      </c>
    </row>
    <row r="112" spans="1:21" ht="25.5" outlineLevel="3">
      <c r="A112" s="39" t="s">
        <v>402</v>
      </c>
      <c r="B112" s="35" t="s">
        <v>439</v>
      </c>
      <c r="C112" s="35" t="s">
        <v>477</v>
      </c>
      <c r="D112" s="35" t="s">
        <v>709</v>
      </c>
      <c r="E112" s="35" t="s">
        <v>529</v>
      </c>
      <c r="F112" s="36"/>
      <c r="G112" s="36"/>
      <c r="H112" s="36"/>
      <c r="I112" s="36">
        <v>1000000</v>
      </c>
      <c r="J112" s="57"/>
      <c r="K112" s="57"/>
      <c r="L112" s="106"/>
      <c r="M112" s="106"/>
      <c r="N112" s="106"/>
      <c r="O112" s="106">
        <v>406567.39</v>
      </c>
      <c r="P112" s="106"/>
      <c r="Q112" s="106"/>
      <c r="R112" s="106"/>
      <c r="S112" s="92">
        <f>F112+G112+H112+I112+J112+K112+L112+M112+N112+O112+P112+Q112+R112</f>
        <v>1406567.3900000001</v>
      </c>
      <c r="T112" s="18">
        <v>1000000</v>
      </c>
      <c r="U112" s="19">
        <v>1000000</v>
      </c>
    </row>
    <row r="113" spans="1:21" ht="25.5" hidden="1" outlineLevel="5">
      <c r="A113" s="9" t="s">
        <v>195</v>
      </c>
      <c r="B113" s="35" t="s">
        <v>439</v>
      </c>
      <c r="C113" s="35" t="s">
        <v>477</v>
      </c>
      <c r="D113" s="35" t="s">
        <v>709</v>
      </c>
      <c r="E113" s="35" t="s">
        <v>451</v>
      </c>
      <c r="F113" s="36">
        <v>1000000</v>
      </c>
      <c r="G113" s="36"/>
      <c r="H113" s="36"/>
      <c r="I113" s="36">
        <v>-1000000</v>
      </c>
      <c r="J113" s="57"/>
      <c r="K113" s="57"/>
      <c r="L113" s="106"/>
      <c r="M113" s="106"/>
      <c r="N113" s="106"/>
      <c r="O113" s="106"/>
      <c r="P113" s="106"/>
      <c r="Q113" s="106"/>
      <c r="R113" s="106"/>
      <c r="S113" s="92">
        <f>F113+G113+H113+I113</f>
        <v>0</v>
      </c>
      <c r="T113" s="18">
        <v>0</v>
      </c>
      <c r="U113" s="19">
        <v>0</v>
      </c>
    </row>
    <row r="114" spans="1:21" ht="25.5" outlineLevel="5">
      <c r="A114" s="9" t="s">
        <v>685</v>
      </c>
      <c r="B114" s="35" t="s">
        <v>439</v>
      </c>
      <c r="C114" s="35" t="s">
        <v>477</v>
      </c>
      <c r="D114" s="35" t="s">
        <v>686</v>
      </c>
      <c r="E114" s="35"/>
      <c r="F114" s="36"/>
      <c r="G114" s="36"/>
      <c r="H114" s="36"/>
      <c r="I114" s="36"/>
      <c r="J114" s="57"/>
      <c r="K114" s="57"/>
      <c r="L114" s="106"/>
      <c r="M114" s="106"/>
      <c r="N114" s="106"/>
      <c r="O114" s="106"/>
      <c r="P114" s="106"/>
      <c r="Q114" s="92">
        <f aca="true" t="shared" si="5" ref="Q114:S116">Q115</f>
        <v>1552200</v>
      </c>
      <c r="R114" s="92"/>
      <c r="S114" s="92">
        <f t="shared" si="5"/>
        <v>1552200</v>
      </c>
      <c r="T114" s="18"/>
      <c r="U114" s="19"/>
    </row>
    <row r="115" spans="1:21" ht="63.75" outlineLevel="5">
      <c r="A115" s="9" t="s">
        <v>45</v>
      </c>
      <c r="B115" s="35" t="s">
        <v>439</v>
      </c>
      <c r="C115" s="35" t="s">
        <v>477</v>
      </c>
      <c r="D115" s="35" t="s">
        <v>46</v>
      </c>
      <c r="E115" s="35"/>
      <c r="F115" s="36"/>
      <c r="G115" s="36"/>
      <c r="H115" s="36"/>
      <c r="I115" s="36"/>
      <c r="J115" s="57"/>
      <c r="K115" s="57"/>
      <c r="L115" s="106"/>
      <c r="M115" s="106"/>
      <c r="N115" s="106"/>
      <c r="O115" s="106"/>
      <c r="P115" s="106"/>
      <c r="Q115" s="92">
        <f t="shared" si="5"/>
        <v>1552200</v>
      </c>
      <c r="R115" s="92"/>
      <c r="S115" s="92">
        <f t="shared" si="5"/>
        <v>1552200</v>
      </c>
      <c r="T115" s="18"/>
      <c r="U115" s="19"/>
    </row>
    <row r="116" spans="1:21" ht="25.5" outlineLevel="5">
      <c r="A116" s="39" t="s">
        <v>401</v>
      </c>
      <c r="B116" s="35" t="s">
        <v>439</v>
      </c>
      <c r="C116" s="35" t="s">
        <v>477</v>
      </c>
      <c r="D116" s="35" t="s">
        <v>46</v>
      </c>
      <c r="E116" s="35" t="s">
        <v>179</v>
      </c>
      <c r="F116" s="36"/>
      <c r="G116" s="36"/>
      <c r="H116" s="36"/>
      <c r="I116" s="36"/>
      <c r="J116" s="57"/>
      <c r="K116" s="57"/>
      <c r="L116" s="106"/>
      <c r="M116" s="106"/>
      <c r="N116" s="106"/>
      <c r="O116" s="106"/>
      <c r="P116" s="106"/>
      <c r="Q116" s="92">
        <f t="shared" si="5"/>
        <v>1552200</v>
      </c>
      <c r="R116" s="92"/>
      <c r="S116" s="92">
        <f t="shared" si="5"/>
        <v>1552200</v>
      </c>
      <c r="T116" s="18"/>
      <c r="U116" s="19"/>
    </row>
    <row r="117" spans="1:21" ht="25.5" outlineLevel="5">
      <c r="A117" s="39" t="s">
        <v>402</v>
      </c>
      <c r="B117" s="35" t="s">
        <v>439</v>
      </c>
      <c r="C117" s="35" t="s">
        <v>477</v>
      </c>
      <c r="D117" s="35" t="s">
        <v>46</v>
      </c>
      <c r="E117" s="35" t="s">
        <v>529</v>
      </c>
      <c r="F117" s="36"/>
      <c r="G117" s="36"/>
      <c r="H117" s="36"/>
      <c r="I117" s="36"/>
      <c r="J117" s="57"/>
      <c r="K117" s="57"/>
      <c r="L117" s="106"/>
      <c r="M117" s="106"/>
      <c r="N117" s="106"/>
      <c r="O117" s="106"/>
      <c r="P117" s="106">
        <v>0</v>
      </c>
      <c r="Q117" s="106">
        <v>1552200</v>
      </c>
      <c r="R117" s="106"/>
      <c r="S117" s="92">
        <f>F117+G117+H117+I117+J117+K117+L117+M117+N117+O117+P117+Q117+R117</f>
        <v>1552200</v>
      </c>
      <c r="T117" s="18"/>
      <c r="U117" s="19"/>
    </row>
    <row r="118" spans="1:21" ht="15" outlineLevel="2">
      <c r="A118" s="9" t="s">
        <v>212</v>
      </c>
      <c r="B118" s="35" t="s">
        <v>439</v>
      </c>
      <c r="C118" s="35" t="s">
        <v>477</v>
      </c>
      <c r="D118" s="35" t="s">
        <v>479</v>
      </c>
      <c r="E118" s="35"/>
      <c r="F118" s="36"/>
      <c r="G118" s="36"/>
      <c r="H118" s="36"/>
      <c r="I118" s="36"/>
      <c r="J118" s="57"/>
      <c r="K118" s="57"/>
      <c r="L118" s="106"/>
      <c r="M118" s="106"/>
      <c r="N118" s="106"/>
      <c r="O118" s="106"/>
      <c r="P118" s="106"/>
      <c r="Q118" s="106"/>
      <c r="R118" s="106"/>
      <c r="S118" s="92">
        <f>S119</f>
        <v>287200</v>
      </c>
      <c r="T118" s="18">
        <f>T119</f>
        <v>287200</v>
      </c>
      <c r="U118" s="19">
        <f>U119</f>
        <v>287200</v>
      </c>
    </row>
    <row r="119" spans="1:21" ht="127.5" outlineLevel="3">
      <c r="A119" s="9" t="s">
        <v>213</v>
      </c>
      <c r="B119" s="35" t="s">
        <v>439</v>
      </c>
      <c r="C119" s="35" t="s">
        <v>477</v>
      </c>
      <c r="D119" s="35" t="s">
        <v>481</v>
      </c>
      <c r="E119" s="35"/>
      <c r="F119" s="36"/>
      <c r="G119" s="36"/>
      <c r="H119" s="36"/>
      <c r="I119" s="36"/>
      <c r="J119" s="57"/>
      <c r="K119" s="57"/>
      <c r="L119" s="106"/>
      <c r="M119" s="106"/>
      <c r="N119" s="106"/>
      <c r="O119" s="106"/>
      <c r="P119" s="106"/>
      <c r="Q119" s="106"/>
      <c r="R119" s="106"/>
      <c r="S119" s="92">
        <f>S120+S126</f>
        <v>287200</v>
      </c>
      <c r="T119" s="18">
        <f>T120+T126</f>
        <v>287200</v>
      </c>
      <c r="U119" s="19">
        <f>U120+U126</f>
        <v>287200</v>
      </c>
    </row>
    <row r="120" spans="1:21" ht="25.5" outlineLevel="4">
      <c r="A120" s="9" t="s">
        <v>214</v>
      </c>
      <c r="B120" s="35" t="s">
        <v>439</v>
      </c>
      <c r="C120" s="35" t="s">
        <v>477</v>
      </c>
      <c r="D120" s="35" t="s">
        <v>483</v>
      </c>
      <c r="E120" s="35"/>
      <c r="F120" s="36"/>
      <c r="G120" s="36"/>
      <c r="H120" s="36"/>
      <c r="I120" s="36"/>
      <c r="J120" s="57"/>
      <c r="K120" s="57"/>
      <c r="L120" s="106"/>
      <c r="M120" s="106"/>
      <c r="N120" s="106"/>
      <c r="O120" s="106"/>
      <c r="P120" s="106"/>
      <c r="Q120" s="106"/>
      <c r="R120" s="106"/>
      <c r="S120" s="92">
        <f>S121+S124</f>
        <v>287200</v>
      </c>
      <c r="T120" s="19">
        <f>T121+T124</f>
        <v>287200</v>
      </c>
      <c r="U120" s="19">
        <f>U121+U124</f>
        <v>287200</v>
      </c>
    </row>
    <row r="121" spans="1:21" ht="51" outlineLevel="4">
      <c r="A121" s="38" t="s">
        <v>400</v>
      </c>
      <c r="B121" s="35" t="s">
        <v>439</v>
      </c>
      <c r="C121" s="35" t="s">
        <v>477</v>
      </c>
      <c r="D121" s="35" t="s">
        <v>483</v>
      </c>
      <c r="E121" s="35" t="s">
        <v>178</v>
      </c>
      <c r="F121" s="36"/>
      <c r="G121" s="36"/>
      <c r="H121" s="36"/>
      <c r="I121" s="36"/>
      <c r="J121" s="57"/>
      <c r="K121" s="57"/>
      <c r="L121" s="106"/>
      <c r="M121" s="106"/>
      <c r="N121" s="106"/>
      <c r="O121" s="106"/>
      <c r="P121" s="106"/>
      <c r="Q121" s="106"/>
      <c r="R121" s="106"/>
      <c r="S121" s="92">
        <f aca="true" t="shared" si="6" ref="S121:U122">S122</f>
        <v>287000</v>
      </c>
      <c r="T121" s="19">
        <f t="shared" si="6"/>
        <v>287000</v>
      </c>
      <c r="U121" s="19">
        <f t="shared" si="6"/>
        <v>287000</v>
      </c>
    </row>
    <row r="122" spans="1:21" ht="25.5" outlineLevel="4">
      <c r="A122" s="38" t="s">
        <v>160</v>
      </c>
      <c r="B122" s="35" t="s">
        <v>439</v>
      </c>
      <c r="C122" s="35" t="s">
        <v>477</v>
      </c>
      <c r="D122" s="35" t="s">
        <v>483</v>
      </c>
      <c r="E122" s="35" t="s">
        <v>158</v>
      </c>
      <c r="F122" s="36"/>
      <c r="G122" s="36"/>
      <c r="H122" s="36"/>
      <c r="I122" s="36"/>
      <c r="J122" s="57"/>
      <c r="K122" s="57"/>
      <c r="L122" s="106"/>
      <c r="M122" s="106"/>
      <c r="N122" s="106"/>
      <c r="O122" s="106"/>
      <c r="P122" s="106"/>
      <c r="Q122" s="106"/>
      <c r="R122" s="106"/>
      <c r="S122" s="92">
        <f t="shared" si="6"/>
        <v>287000</v>
      </c>
      <c r="T122" s="19">
        <f t="shared" si="6"/>
        <v>287000</v>
      </c>
      <c r="U122" s="19">
        <f t="shared" si="6"/>
        <v>287000</v>
      </c>
    </row>
    <row r="123" spans="1:21" ht="25.5" outlineLevel="5">
      <c r="A123" s="9" t="s">
        <v>193</v>
      </c>
      <c r="B123" s="35" t="s">
        <v>439</v>
      </c>
      <c r="C123" s="35" t="s">
        <v>477</v>
      </c>
      <c r="D123" s="35" t="s">
        <v>483</v>
      </c>
      <c r="E123" s="35" t="s">
        <v>447</v>
      </c>
      <c r="F123" s="36">
        <v>287000</v>
      </c>
      <c r="G123" s="36"/>
      <c r="H123" s="36"/>
      <c r="I123" s="36"/>
      <c r="J123" s="57"/>
      <c r="K123" s="57"/>
      <c r="L123" s="106"/>
      <c r="M123" s="106"/>
      <c r="N123" s="106"/>
      <c r="O123" s="106"/>
      <c r="P123" s="106"/>
      <c r="Q123" s="106"/>
      <c r="R123" s="106"/>
      <c r="S123" s="92">
        <f>F123+G123+H123+I123+J123+K123+L123+M123+N123+O123+P123+Q123+R123</f>
        <v>287000</v>
      </c>
      <c r="T123" s="18">
        <v>287000</v>
      </c>
      <c r="U123" s="19">
        <v>287000</v>
      </c>
    </row>
    <row r="124" spans="1:21" ht="25.5" outlineLevel="5">
      <c r="A124" s="39" t="s">
        <v>401</v>
      </c>
      <c r="B124" s="35" t="s">
        <v>439</v>
      </c>
      <c r="C124" s="35" t="s">
        <v>477</v>
      </c>
      <c r="D124" s="35" t="s">
        <v>483</v>
      </c>
      <c r="E124" s="35" t="s">
        <v>179</v>
      </c>
      <c r="F124" s="36"/>
      <c r="G124" s="36"/>
      <c r="H124" s="36"/>
      <c r="I124" s="36"/>
      <c r="J124" s="57"/>
      <c r="K124" s="57"/>
      <c r="L124" s="106"/>
      <c r="M124" s="106"/>
      <c r="N124" s="106"/>
      <c r="O124" s="106"/>
      <c r="P124" s="106"/>
      <c r="Q124" s="106"/>
      <c r="R124" s="106"/>
      <c r="S124" s="92">
        <f>S125</f>
        <v>200</v>
      </c>
      <c r="T124" s="19">
        <f>T125</f>
        <v>200</v>
      </c>
      <c r="U124" s="19">
        <f>U125</f>
        <v>200</v>
      </c>
    </row>
    <row r="125" spans="1:21" ht="25.5" outlineLevel="5">
      <c r="A125" s="39" t="s">
        <v>402</v>
      </c>
      <c r="B125" s="35" t="s">
        <v>439</v>
      </c>
      <c r="C125" s="35" t="s">
        <v>477</v>
      </c>
      <c r="D125" s="35" t="s">
        <v>483</v>
      </c>
      <c r="E125" s="35" t="s">
        <v>529</v>
      </c>
      <c r="F125" s="36"/>
      <c r="G125" s="36"/>
      <c r="H125" s="36"/>
      <c r="I125" s="36"/>
      <c r="J125" s="57"/>
      <c r="K125" s="57">
        <v>200</v>
      </c>
      <c r="L125" s="106"/>
      <c r="M125" s="106"/>
      <c r="N125" s="106"/>
      <c r="O125" s="106"/>
      <c r="P125" s="106"/>
      <c r="Q125" s="106"/>
      <c r="R125" s="106"/>
      <c r="S125" s="92">
        <f>F125+G125+H125+I125+J125+K125+L125+M125+N125+O125+P125+Q125+R125</f>
        <v>200</v>
      </c>
      <c r="T125" s="18">
        <v>200</v>
      </c>
      <c r="U125" s="19">
        <v>200</v>
      </c>
    </row>
    <row r="126" spans="1:21" ht="102" hidden="1" outlineLevel="4">
      <c r="A126" s="9" t="s">
        <v>215</v>
      </c>
      <c r="B126" s="35" t="s">
        <v>439</v>
      </c>
      <c r="C126" s="35" t="s">
        <v>477</v>
      </c>
      <c r="D126" s="35" t="s">
        <v>485</v>
      </c>
      <c r="E126" s="35"/>
      <c r="F126" s="36"/>
      <c r="G126" s="36"/>
      <c r="H126" s="36"/>
      <c r="I126" s="36"/>
      <c r="J126" s="57"/>
      <c r="K126" s="57"/>
      <c r="L126" s="106"/>
      <c r="M126" s="106"/>
      <c r="N126" s="106"/>
      <c r="O126" s="106"/>
      <c r="P126" s="106"/>
      <c r="Q126" s="106"/>
      <c r="R126" s="106"/>
      <c r="S126" s="92">
        <f>S127</f>
        <v>0</v>
      </c>
      <c r="T126" s="18">
        <f>T127</f>
        <v>0</v>
      </c>
      <c r="U126" s="19">
        <f>U127</f>
        <v>0</v>
      </c>
    </row>
    <row r="127" spans="1:21" ht="25.5" hidden="1" outlineLevel="4">
      <c r="A127" s="39" t="s">
        <v>401</v>
      </c>
      <c r="B127" s="35" t="s">
        <v>439</v>
      </c>
      <c r="C127" s="35" t="s">
        <v>477</v>
      </c>
      <c r="D127" s="35" t="s">
        <v>485</v>
      </c>
      <c r="E127" s="35" t="s">
        <v>179</v>
      </c>
      <c r="F127" s="36"/>
      <c r="G127" s="36"/>
      <c r="H127" s="36"/>
      <c r="I127" s="36"/>
      <c r="J127" s="57"/>
      <c r="K127" s="57"/>
      <c r="L127" s="106"/>
      <c r="M127" s="106"/>
      <c r="N127" s="106"/>
      <c r="O127" s="106"/>
      <c r="P127" s="106"/>
      <c r="Q127" s="106"/>
      <c r="R127" s="106"/>
      <c r="S127" s="92">
        <f>S128+S129</f>
        <v>0</v>
      </c>
      <c r="T127" s="18">
        <f>T128+T129</f>
        <v>0</v>
      </c>
      <c r="U127" s="19">
        <f>U128+U129</f>
        <v>0</v>
      </c>
    </row>
    <row r="128" spans="1:21" ht="25.5" hidden="1" outlineLevel="4">
      <c r="A128" s="39" t="s">
        <v>402</v>
      </c>
      <c r="B128" s="35" t="s">
        <v>439</v>
      </c>
      <c r="C128" s="35" t="s">
        <v>477</v>
      </c>
      <c r="D128" s="35" t="s">
        <v>485</v>
      </c>
      <c r="E128" s="35" t="s">
        <v>529</v>
      </c>
      <c r="F128" s="36"/>
      <c r="G128" s="36"/>
      <c r="H128" s="36"/>
      <c r="I128" s="36">
        <v>200</v>
      </c>
      <c r="J128" s="57"/>
      <c r="K128" s="57">
        <v>-200</v>
      </c>
      <c r="L128" s="106"/>
      <c r="M128" s="106"/>
      <c r="N128" s="106"/>
      <c r="O128" s="106"/>
      <c r="P128" s="106"/>
      <c r="Q128" s="106"/>
      <c r="R128" s="106"/>
      <c r="S128" s="92">
        <f>F128+G128+H128+I128+J128+K128</f>
        <v>0</v>
      </c>
      <c r="T128" s="18">
        <v>0</v>
      </c>
      <c r="U128" s="19">
        <v>0</v>
      </c>
    </row>
    <row r="129" spans="1:21" ht="25.5" hidden="1" outlineLevel="5">
      <c r="A129" s="9" t="s">
        <v>195</v>
      </c>
      <c r="B129" s="35" t="s">
        <v>439</v>
      </c>
      <c r="C129" s="35" t="s">
        <v>477</v>
      </c>
      <c r="D129" s="35" t="s">
        <v>485</v>
      </c>
      <c r="E129" s="35" t="s">
        <v>451</v>
      </c>
      <c r="F129" s="36">
        <v>200</v>
      </c>
      <c r="G129" s="36"/>
      <c r="H129" s="36"/>
      <c r="I129" s="36">
        <v>-200</v>
      </c>
      <c r="J129" s="57"/>
      <c r="K129" s="57"/>
      <c r="L129" s="106"/>
      <c r="M129" s="106"/>
      <c r="N129" s="106"/>
      <c r="O129" s="106"/>
      <c r="P129" s="106"/>
      <c r="Q129" s="106"/>
      <c r="R129" s="106"/>
      <c r="S129" s="92">
        <f>F129+G129+H129+I129</f>
        <v>0</v>
      </c>
      <c r="T129" s="18">
        <v>0</v>
      </c>
      <c r="U129" s="19">
        <v>0</v>
      </c>
    </row>
    <row r="130" spans="1:21" ht="25.5" outlineLevel="2" collapsed="1">
      <c r="A130" s="9" t="s">
        <v>216</v>
      </c>
      <c r="B130" s="35" t="s">
        <v>439</v>
      </c>
      <c r="C130" s="35" t="s">
        <v>477</v>
      </c>
      <c r="D130" s="35" t="s">
        <v>487</v>
      </c>
      <c r="E130" s="35"/>
      <c r="F130" s="36"/>
      <c r="G130" s="36"/>
      <c r="H130" s="36"/>
      <c r="I130" s="19">
        <v>0</v>
      </c>
      <c r="J130" s="19"/>
      <c r="K130" s="58"/>
      <c r="L130" s="87"/>
      <c r="M130" s="87"/>
      <c r="N130" s="87"/>
      <c r="O130" s="87"/>
      <c r="P130" s="87"/>
      <c r="Q130" s="92">
        <f>Q131+Q138+Q135+Q142+Q145</f>
        <v>80000</v>
      </c>
      <c r="R130" s="92"/>
      <c r="S130" s="92">
        <f>S131+S138+S135+S142+S145</f>
        <v>1140095.73</v>
      </c>
      <c r="T130" s="18">
        <f>T131+T138</f>
        <v>41900</v>
      </c>
      <c r="U130" s="19">
        <f>U131+U138</f>
        <v>15000</v>
      </c>
    </row>
    <row r="131" spans="1:21" ht="38.25" outlineLevel="4">
      <c r="A131" s="9" t="s">
        <v>217</v>
      </c>
      <c r="B131" s="35" t="s">
        <v>439</v>
      </c>
      <c r="C131" s="35" t="s">
        <v>477</v>
      </c>
      <c r="D131" s="35" t="s">
        <v>489</v>
      </c>
      <c r="E131" s="35"/>
      <c r="F131" s="36"/>
      <c r="G131" s="36"/>
      <c r="H131" s="36"/>
      <c r="I131" s="36"/>
      <c r="J131" s="57"/>
      <c r="K131" s="57"/>
      <c r="L131" s="106"/>
      <c r="M131" s="106"/>
      <c r="N131" s="106"/>
      <c r="O131" s="106"/>
      <c r="P131" s="106"/>
      <c r="Q131" s="106"/>
      <c r="R131" s="106"/>
      <c r="S131" s="92">
        <f aca="true" t="shared" si="7" ref="S131:U133">S132</f>
        <v>77700</v>
      </c>
      <c r="T131" s="18">
        <f t="shared" si="7"/>
        <v>26900</v>
      </c>
      <c r="U131" s="19">
        <f t="shared" si="7"/>
        <v>0</v>
      </c>
    </row>
    <row r="132" spans="1:21" ht="25.5" outlineLevel="4">
      <c r="A132" s="39" t="s">
        <v>401</v>
      </c>
      <c r="B132" s="35" t="s">
        <v>439</v>
      </c>
      <c r="C132" s="35" t="s">
        <v>477</v>
      </c>
      <c r="D132" s="35" t="s">
        <v>489</v>
      </c>
      <c r="E132" s="35" t="s">
        <v>179</v>
      </c>
      <c r="F132" s="36"/>
      <c r="G132" s="36"/>
      <c r="H132" s="36"/>
      <c r="I132" s="36"/>
      <c r="J132" s="57"/>
      <c r="K132" s="57"/>
      <c r="L132" s="106"/>
      <c r="M132" s="106"/>
      <c r="N132" s="106"/>
      <c r="O132" s="106"/>
      <c r="P132" s="106"/>
      <c r="Q132" s="106"/>
      <c r="R132" s="106"/>
      <c r="S132" s="92">
        <f>S133+S134</f>
        <v>77700</v>
      </c>
      <c r="T132" s="18">
        <f>T133+T134</f>
        <v>26900</v>
      </c>
      <c r="U132" s="19">
        <f>U133+U134</f>
        <v>0</v>
      </c>
    </row>
    <row r="133" spans="1:21" ht="25.5" outlineLevel="4">
      <c r="A133" s="39" t="s">
        <v>402</v>
      </c>
      <c r="B133" s="35" t="s">
        <v>439</v>
      </c>
      <c r="C133" s="35" t="s">
        <v>477</v>
      </c>
      <c r="D133" s="35" t="s">
        <v>489</v>
      </c>
      <c r="E133" s="35" t="s">
        <v>529</v>
      </c>
      <c r="F133" s="36"/>
      <c r="G133" s="36"/>
      <c r="H133" s="36"/>
      <c r="I133" s="36">
        <v>42400</v>
      </c>
      <c r="J133" s="57"/>
      <c r="K133" s="57"/>
      <c r="L133" s="106"/>
      <c r="M133" s="106">
        <v>35300</v>
      </c>
      <c r="N133" s="106"/>
      <c r="O133" s="106"/>
      <c r="P133" s="106"/>
      <c r="Q133" s="106"/>
      <c r="R133" s="106"/>
      <c r="S133" s="92">
        <f>F133+G133+H133+I133+J133+K133+L133+M133+N133+O133+P133+Q133+R133</f>
        <v>77700</v>
      </c>
      <c r="T133" s="18">
        <v>26900</v>
      </c>
      <c r="U133" s="19">
        <f t="shared" si="7"/>
        <v>0</v>
      </c>
    </row>
    <row r="134" spans="1:21" ht="25.5" hidden="1" outlineLevel="5">
      <c r="A134" s="9" t="s">
        <v>195</v>
      </c>
      <c r="B134" s="35" t="s">
        <v>439</v>
      </c>
      <c r="C134" s="35" t="s">
        <v>477</v>
      </c>
      <c r="D134" s="35" t="s">
        <v>489</v>
      </c>
      <c r="E134" s="35" t="s">
        <v>451</v>
      </c>
      <c r="F134" s="36">
        <v>42400</v>
      </c>
      <c r="G134" s="36"/>
      <c r="H134" s="36"/>
      <c r="I134" s="36">
        <v>-42400</v>
      </c>
      <c r="J134" s="57"/>
      <c r="K134" s="57"/>
      <c r="L134" s="106"/>
      <c r="M134" s="106"/>
      <c r="N134" s="106"/>
      <c r="O134" s="106"/>
      <c r="P134" s="106"/>
      <c r="Q134" s="106"/>
      <c r="R134" s="106"/>
      <c r="S134" s="92">
        <f>F134+G134+H134+I134</f>
        <v>0</v>
      </c>
      <c r="T134" s="18">
        <v>0</v>
      </c>
      <c r="U134" s="19">
        <v>0</v>
      </c>
    </row>
    <row r="135" spans="1:21" ht="76.5" outlineLevel="5">
      <c r="A135" s="9" t="s">
        <v>500</v>
      </c>
      <c r="B135" s="35" t="s">
        <v>439</v>
      </c>
      <c r="C135" s="35" t="s">
        <v>477</v>
      </c>
      <c r="D135" s="35" t="s">
        <v>501</v>
      </c>
      <c r="E135" s="35"/>
      <c r="F135" s="36"/>
      <c r="G135" s="36"/>
      <c r="H135" s="36"/>
      <c r="I135" s="36">
        <f>I136</f>
        <v>0</v>
      </c>
      <c r="J135" s="57"/>
      <c r="K135" s="57"/>
      <c r="L135" s="106"/>
      <c r="M135" s="106"/>
      <c r="N135" s="106"/>
      <c r="O135" s="106"/>
      <c r="P135" s="106"/>
      <c r="Q135" s="106"/>
      <c r="R135" s="106"/>
      <c r="S135" s="92">
        <f>S136</f>
        <v>689205.73</v>
      </c>
      <c r="T135" s="18"/>
      <c r="U135" s="19"/>
    </row>
    <row r="136" spans="1:21" ht="25.5" outlineLevel="5">
      <c r="A136" s="39" t="s">
        <v>401</v>
      </c>
      <c r="B136" s="35" t="s">
        <v>439</v>
      </c>
      <c r="C136" s="35" t="s">
        <v>477</v>
      </c>
      <c r="D136" s="35" t="s">
        <v>501</v>
      </c>
      <c r="E136" s="35" t="s">
        <v>179</v>
      </c>
      <c r="F136" s="36"/>
      <c r="G136" s="36"/>
      <c r="H136" s="36"/>
      <c r="I136" s="36">
        <v>0</v>
      </c>
      <c r="J136" s="57"/>
      <c r="K136" s="57"/>
      <c r="L136" s="106"/>
      <c r="M136" s="106"/>
      <c r="N136" s="106"/>
      <c r="O136" s="106"/>
      <c r="P136" s="106"/>
      <c r="Q136" s="106"/>
      <c r="R136" s="106"/>
      <c r="S136" s="92">
        <f>S137</f>
        <v>689205.73</v>
      </c>
      <c r="T136" s="18"/>
      <c r="U136" s="19"/>
    </row>
    <row r="137" spans="1:21" ht="25.5" outlineLevel="5">
      <c r="A137" s="39" t="s">
        <v>402</v>
      </c>
      <c r="B137" s="35" t="s">
        <v>439</v>
      </c>
      <c r="C137" s="35" t="s">
        <v>477</v>
      </c>
      <c r="D137" s="35" t="s">
        <v>501</v>
      </c>
      <c r="E137" s="35" t="s">
        <v>529</v>
      </c>
      <c r="F137" s="36"/>
      <c r="G137" s="36"/>
      <c r="H137" s="36"/>
      <c r="I137" s="36">
        <v>689205.73</v>
      </c>
      <c r="J137" s="57"/>
      <c r="K137" s="57"/>
      <c r="L137" s="106"/>
      <c r="M137" s="106"/>
      <c r="N137" s="106"/>
      <c r="O137" s="106"/>
      <c r="P137" s="106"/>
      <c r="Q137" s="106"/>
      <c r="R137" s="106"/>
      <c r="S137" s="92">
        <f>F137+G137+H137+I137+J137+K137+L137+M137+N137+O137+P137+Q137+R137</f>
        <v>689205.73</v>
      </c>
      <c r="T137" s="18"/>
      <c r="U137" s="19"/>
    </row>
    <row r="138" spans="1:21" ht="63.75" outlineLevel="4">
      <c r="A138" s="9" t="s">
        <v>218</v>
      </c>
      <c r="B138" s="35" t="s">
        <v>439</v>
      </c>
      <c r="C138" s="35" t="s">
        <v>477</v>
      </c>
      <c r="D138" s="35" t="s">
        <v>491</v>
      </c>
      <c r="E138" s="35"/>
      <c r="F138" s="36"/>
      <c r="G138" s="36"/>
      <c r="H138" s="36"/>
      <c r="I138" s="36"/>
      <c r="J138" s="57"/>
      <c r="K138" s="57"/>
      <c r="L138" s="106"/>
      <c r="M138" s="106"/>
      <c r="N138" s="106"/>
      <c r="O138" s="106"/>
      <c r="P138" s="106"/>
      <c r="Q138" s="106"/>
      <c r="R138" s="106"/>
      <c r="S138" s="92">
        <f>S139</f>
        <v>15000</v>
      </c>
      <c r="T138" s="18">
        <f>T139</f>
        <v>15000</v>
      </c>
      <c r="U138" s="19">
        <f>U139</f>
        <v>15000</v>
      </c>
    </row>
    <row r="139" spans="1:21" ht="25.5" outlineLevel="4">
      <c r="A139" s="39" t="s">
        <v>401</v>
      </c>
      <c r="B139" s="35" t="s">
        <v>439</v>
      </c>
      <c r="C139" s="35" t="s">
        <v>477</v>
      </c>
      <c r="D139" s="35" t="s">
        <v>491</v>
      </c>
      <c r="E139" s="35" t="s">
        <v>179</v>
      </c>
      <c r="F139" s="36"/>
      <c r="G139" s="36"/>
      <c r="H139" s="36"/>
      <c r="I139" s="36"/>
      <c r="J139" s="57"/>
      <c r="K139" s="57"/>
      <c r="L139" s="106"/>
      <c r="M139" s="106"/>
      <c r="N139" s="106"/>
      <c r="O139" s="106"/>
      <c r="P139" s="106"/>
      <c r="Q139" s="106"/>
      <c r="R139" s="106"/>
      <c r="S139" s="92">
        <f>S140+S141</f>
        <v>15000</v>
      </c>
      <c r="T139" s="18">
        <f>T140+T141</f>
        <v>15000</v>
      </c>
      <c r="U139" s="19">
        <f>U140+U141</f>
        <v>15000</v>
      </c>
    </row>
    <row r="140" spans="1:21" ht="25.5" outlineLevel="4">
      <c r="A140" s="39" t="s">
        <v>402</v>
      </c>
      <c r="B140" s="35" t="s">
        <v>439</v>
      </c>
      <c r="C140" s="35" t="s">
        <v>477</v>
      </c>
      <c r="D140" s="35" t="s">
        <v>491</v>
      </c>
      <c r="E140" s="35" t="s">
        <v>529</v>
      </c>
      <c r="F140" s="36"/>
      <c r="G140" s="36"/>
      <c r="H140" s="36"/>
      <c r="I140" s="36">
        <v>15000</v>
      </c>
      <c r="J140" s="57"/>
      <c r="K140" s="57"/>
      <c r="L140" s="106"/>
      <c r="M140" s="106"/>
      <c r="N140" s="106"/>
      <c r="O140" s="106"/>
      <c r="P140" s="106"/>
      <c r="Q140" s="106"/>
      <c r="R140" s="106"/>
      <c r="S140" s="92">
        <f>F140+G140+H140+I140+J140+K140+L140+M140+N140+O140+P140+Q140+R140</f>
        <v>15000</v>
      </c>
      <c r="T140" s="18">
        <v>15000</v>
      </c>
      <c r="U140" s="19">
        <v>15000</v>
      </c>
    </row>
    <row r="141" spans="1:21" ht="25.5" hidden="1" outlineLevel="5">
      <c r="A141" s="9" t="s">
        <v>195</v>
      </c>
      <c r="B141" s="35" t="s">
        <v>439</v>
      </c>
      <c r="C141" s="35" t="s">
        <v>477</v>
      </c>
      <c r="D141" s="35" t="s">
        <v>491</v>
      </c>
      <c r="E141" s="35" t="s">
        <v>451</v>
      </c>
      <c r="F141" s="36">
        <v>15000</v>
      </c>
      <c r="G141" s="36"/>
      <c r="H141" s="36"/>
      <c r="I141" s="36">
        <v>-15000</v>
      </c>
      <c r="J141" s="57"/>
      <c r="K141" s="57"/>
      <c r="L141" s="106"/>
      <c r="M141" s="106"/>
      <c r="N141" s="106"/>
      <c r="O141" s="106"/>
      <c r="P141" s="106"/>
      <c r="Q141" s="106"/>
      <c r="R141" s="106"/>
      <c r="S141" s="92">
        <f>F141+G141+H141+I141</f>
        <v>0</v>
      </c>
      <c r="T141" s="18">
        <v>0</v>
      </c>
      <c r="U141" s="19">
        <v>0</v>
      </c>
    </row>
    <row r="142" spans="1:21" ht="81" customHeight="1" outlineLevel="5">
      <c r="A142" s="9" t="s">
        <v>542</v>
      </c>
      <c r="B142" s="35" t="s">
        <v>439</v>
      </c>
      <c r="C142" s="35" t="s">
        <v>477</v>
      </c>
      <c r="D142" s="35" t="s">
        <v>543</v>
      </c>
      <c r="E142" s="35"/>
      <c r="F142" s="36"/>
      <c r="G142" s="36"/>
      <c r="H142" s="36"/>
      <c r="I142" s="36"/>
      <c r="J142" s="57"/>
      <c r="K142" s="57"/>
      <c r="L142" s="106"/>
      <c r="M142" s="106"/>
      <c r="N142" s="106"/>
      <c r="O142" s="106"/>
      <c r="P142" s="106"/>
      <c r="Q142" s="92">
        <f>Q143</f>
        <v>0</v>
      </c>
      <c r="R142" s="92"/>
      <c r="S142" s="92">
        <f>S143</f>
        <v>41100</v>
      </c>
      <c r="T142" s="18"/>
      <c r="U142" s="19"/>
    </row>
    <row r="143" spans="1:21" ht="24" customHeight="1" outlineLevel="5">
      <c r="A143" s="39" t="s">
        <v>401</v>
      </c>
      <c r="B143" s="35" t="s">
        <v>439</v>
      </c>
      <c r="C143" s="35" t="s">
        <v>477</v>
      </c>
      <c r="D143" s="35" t="s">
        <v>543</v>
      </c>
      <c r="E143" s="35" t="s">
        <v>179</v>
      </c>
      <c r="F143" s="36"/>
      <c r="G143" s="36"/>
      <c r="H143" s="36"/>
      <c r="I143" s="36"/>
      <c r="J143" s="57"/>
      <c r="K143" s="57"/>
      <c r="L143" s="106"/>
      <c r="M143" s="106"/>
      <c r="N143" s="106"/>
      <c r="O143" s="106"/>
      <c r="P143" s="106"/>
      <c r="Q143" s="92">
        <f>Q144</f>
        <v>0</v>
      </c>
      <c r="R143" s="92"/>
      <c r="S143" s="92">
        <f>S144</f>
        <v>41100</v>
      </c>
      <c r="T143" s="18"/>
      <c r="U143" s="19"/>
    </row>
    <row r="144" spans="1:21" ht="24" customHeight="1" outlineLevel="5">
      <c r="A144" s="39" t="s">
        <v>402</v>
      </c>
      <c r="B144" s="35" t="s">
        <v>439</v>
      </c>
      <c r="C144" s="35" t="s">
        <v>477</v>
      </c>
      <c r="D144" s="35" t="s">
        <v>543</v>
      </c>
      <c r="E144" s="35" t="s">
        <v>529</v>
      </c>
      <c r="F144" s="36"/>
      <c r="G144" s="36"/>
      <c r="H144" s="36"/>
      <c r="I144" s="36"/>
      <c r="J144" s="57"/>
      <c r="K144" s="57"/>
      <c r="L144" s="106"/>
      <c r="M144" s="106">
        <v>41100</v>
      </c>
      <c r="N144" s="106"/>
      <c r="O144" s="106"/>
      <c r="P144" s="106"/>
      <c r="Q144" s="92">
        <v>0</v>
      </c>
      <c r="R144" s="92"/>
      <c r="S144" s="92">
        <f>F144+G144+H144+I144+J144+K144+L144+M144+N144+O144+P144+Q144+R144</f>
        <v>41100</v>
      </c>
      <c r="T144" s="18"/>
      <c r="U144" s="19"/>
    </row>
    <row r="145" spans="1:21" ht="57" customHeight="1" outlineLevel="5">
      <c r="A145" s="9" t="s">
        <v>339</v>
      </c>
      <c r="B145" s="35" t="s">
        <v>439</v>
      </c>
      <c r="C145" s="35" t="s">
        <v>477</v>
      </c>
      <c r="D145" s="35" t="s">
        <v>340</v>
      </c>
      <c r="E145" s="35"/>
      <c r="F145" s="36"/>
      <c r="G145" s="36"/>
      <c r="H145" s="36"/>
      <c r="I145" s="36"/>
      <c r="J145" s="57"/>
      <c r="K145" s="57"/>
      <c r="L145" s="106"/>
      <c r="M145" s="106"/>
      <c r="N145" s="106"/>
      <c r="O145" s="106"/>
      <c r="P145" s="106"/>
      <c r="Q145" s="92">
        <f>Q146</f>
        <v>80000</v>
      </c>
      <c r="R145" s="92"/>
      <c r="S145" s="92">
        <f>S146</f>
        <v>317090</v>
      </c>
      <c r="T145" s="18"/>
      <c r="U145" s="19"/>
    </row>
    <row r="146" spans="1:21" ht="24" customHeight="1" outlineLevel="5">
      <c r="A146" s="39" t="s">
        <v>401</v>
      </c>
      <c r="B146" s="35" t="s">
        <v>439</v>
      </c>
      <c r="C146" s="35" t="s">
        <v>477</v>
      </c>
      <c r="D146" s="35" t="s">
        <v>340</v>
      </c>
      <c r="E146" s="35" t="s">
        <v>179</v>
      </c>
      <c r="F146" s="36"/>
      <c r="G146" s="36"/>
      <c r="H146" s="36"/>
      <c r="I146" s="36"/>
      <c r="J146" s="57"/>
      <c r="K146" s="57"/>
      <c r="L146" s="106"/>
      <c r="M146" s="106"/>
      <c r="N146" s="106"/>
      <c r="O146" s="106"/>
      <c r="P146" s="106"/>
      <c r="Q146" s="92">
        <f>Q147</f>
        <v>80000</v>
      </c>
      <c r="R146" s="92"/>
      <c r="S146" s="92">
        <f>S147</f>
        <v>317090</v>
      </c>
      <c r="T146" s="18"/>
      <c r="U146" s="19"/>
    </row>
    <row r="147" spans="1:21" ht="24" customHeight="1" outlineLevel="5">
      <c r="A147" s="9" t="s">
        <v>758</v>
      </c>
      <c r="B147" s="35" t="s">
        <v>439</v>
      </c>
      <c r="C147" s="35" t="s">
        <v>477</v>
      </c>
      <c r="D147" s="35" t="s">
        <v>340</v>
      </c>
      <c r="E147" s="35" t="s">
        <v>529</v>
      </c>
      <c r="F147" s="36"/>
      <c r="G147" s="36"/>
      <c r="H147" s="36"/>
      <c r="I147" s="36"/>
      <c r="J147" s="57"/>
      <c r="K147" s="57"/>
      <c r="L147" s="106"/>
      <c r="M147" s="106">
        <v>555098</v>
      </c>
      <c r="N147" s="106"/>
      <c r="O147" s="106"/>
      <c r="P147" s="106">
        <v>-318008</v>
      </c>
      <c r="Q147" s="106">
        <v>80000</v>
      </c>
      <c r="R147" s="106"/>
      <c r="S147" s="92">
        <f>F147+G147+H147+I147+J147+K147+L147+M147+N147+O147+P147+Q147+R147</f>
        <v>317090</v>
      </c>
      <c r="T147" s="18"/>
      <c r="U147" s="19"/>
    </row>
    <row r="148" spans="1:21" ht="38.25">
      <c r="A148" s="9" t="s">
        <v>219</v>
      </c>
      <c r="B148" s="35" t="s">
        <v>441</v>
      </c>
      <c r="C148" s="35"/>
      <c r="D148" s="35"/>
      <c r="E148" s="35"/>
      <c r="F148" s="36"/>
      <c r="G148" s="36"/>
      <c r="H148" s="36"/>
      <c r="I148" s="36"/>
      <c r="J148" s="57"/>
      <c r="K148" s="57"/>
      <c r="L148" s="106"/>
      <c r="M148" s="106"/>
      <c r="N148" s="106"/>
      <c r="O148" s="106"/>
      <c r="P148" s="106"/>
      <c r="Q148" s="106"/>
      <c r="R148" s="106"/>
      <c r="S148" s="92">
        <f>S149+S184+S190</f>
        <v>10706163</v>
      </c>
      <c r="T148" s="18">
        <f>T149+T184</f>
        <v>9745240</v>
      </c>
      <c r="U148" s="19">
        <f>U149+U184</f>
        <v>9314640</v>
      </c>
    </row>
    <row r="149" spans="1:21" ht="51" outlineLevel="1">
      <c r="A149" s="9" t="s">
        <v>220</v>
      </c>
      <c r="B149" s="35" t="s">
        <v>441</v>
      </c>
      <c r="C149" s="35" t="s">
        <v>494</v>
      </c>
      <c r="D149" s="35"/>
      <c r="E149" s="35"/>
      <c r="F149" s="36"/>
      <c r="G149" s="36"/>
      <c r="H149" s="36"/>
      <c r="I149" s="36"/>
      <c r="J149" s="57"/>
      <c r="K149" s="57"/>
      <c r="L149" s="106"/>
      <c r="M149" s="106"/>
      <c r="N149" s="106"/>
      <c r="O149" s="106"/>
      <c r="P149" s="106"/>
      <c r="Q149" s="106"/>
      <c r="R149" s="106"/>
      <c r="S149" s="92">
        <f>S154+S168+S150</f>
        <v>9774714</v>
      </c>
      <c r="T149" s="18">
        <f>T154+T168</f>
        <v>9679440</v>
      </c>
      <c r="U149" s="19">
        <f>U154+U168</f>
        <v>9262640</v>
      </c>
    </row>
    <row r="150" spans="1:21" ht="15" outlineLevel="1">
      <c r="A150" s="9" t="s">
        <v>464</v>
      </c>
      <c r="B150" s="35" t="s">
        <v>441</v>
      </c>
      <c r="C150" s="35" t="s">
        <v>494</v>
      </c>
      <c r="D150" s="35" t="s">
        <v>465</v>
      </c>
      <c r="E150" s="35"/>
      <c r="F150" s="36"/>
      <c r="G150" s="36"/>
      <c r="H150" s="36"/>
      <c r="I150" s="36"/>
      <c r="J150" s="57"/>
      <c r="K150" s="57"/>
      <c r="L150" s="106"/>
      <c r="M150" s="106"/>
      <c r="N150" s="106"/>
      <c r="O150" s="106"/>
      <c r="P150" s="106"/>
      <c r="Q150" s="106"/>
      <c r="R150" s="106"/>
      <c r="S150" s="92">
        <f>S151</f>
        <v>105234</v>
      </c>
      <c r="T150" s="18"/>
      <c r="U150" s="19"/>
    </row>
    <row r="151" spans="1:21" ht="25.5" outlineLevel="1">
      <c r="A151" s="9" t="s">
        <v>466</v>
      </c>
      <c r="B151" s="35" t="s">
        <v>441</v>
      </c>
      <c r="C151" s="35" t="s">
        <v>494</v>
      </c>
      <c r="D151" s="35" t="s">
        <v>467</v>
      </c>
      <c r="E151" s="35"/>
      <c r="F151" s="36"/>
      <c r="G151" s="36"/>
      <c r="H151" s="36"/>
      <c r="I151" s="36"/>
      <c r="J151" s="57"/>
      <c r="K151" s="57"/>
      <c r="L151" s="106"/>
      <c r="M151" s="106"/>
      <c r="N151" s="106"/>
      <c r="O151" s="106"/>
      <c r="P151" s="106"/>
      <c r="Q151" s="106"/>
      <c r="R151" s="106"/>
      <c r="S151" s="92">
        <f>S152</f>
        <v>105234</v>
      </c>
      <c r="T151" s="18"/>
      <c r="U151" s="19"/>
    </row>
    <row r="152" spans="1:21" ht="15" outlineLevel="1">
      <c r="A152" s="39" t="s">
        <v>403</v>
      </c>
      <c r="B152" s="35" t="s">
        <v>441</v>
      </c>
      <c r="C152" s="35" t="s">
        <v>494</v>
      </c>
      <c r="D152" s="35" t="s">
        <v>467</v>
      </c>
      <c r="E152" s="35" t="s">
        <v>180</v>
      </c>
      <c r="F152" s="36"/>
      <c r="G152" s="36"/>
      <c r="H152" s="36"/>
      <c r="I152" s="36"/>
      <c r="J152" s="57"/>
      <c r="K152" s="57"/>
      <c r="L152" s="106"/>
      <c r="M152" s="106"/>
      <c r="N152" s="106"/>
      <c r="O152" s="106"/>
      <c r="P152" s="106"/>
      <c r="Q152" s="106"/>
      <c r="R152" s="106"/>
      <c r="S152" s="92">
        <f>S153</f>
        <v>105234</v>
      </c>
      <c r="T152" s="18"/>
      <c r="U152" s="19"/>
    </row>
    <row r="153" spans="1:21" ht="15" outlineLevel="1">
      <c r="A153" s="9" t="s">
        <v>468</v>
      </c>
      <c r="B153" s="35" t="s">
        <v>441</v>
      </c>
      <c r="C153" s="35" t="s">
        <v>494</v>
      </c>
      <c r="D153" s="35" t="s">
        <v>467</v>
      </c>
      <c r="E153" s="35" t="s">
        <v>469</v>
      </c>
      <c r="F153" s="36"/>
      <c r="G153" s="36"/>
      <c r="H153" s="36"/>
      <c r="I153" s="36"/>
      <c r="J153" s="57">
        <v>16086</v>
      </c>
      <c r="K153" s="57">
        <v>54952</v>
      </c>
      <c r="L153" s="106">
        <v>34196</v>
      </c>
      <c r="M153" s="106"/>
      <c r="N153" s="106"/>
      <c r="O153" s="106"/>
      <c r="P153" s="106"/>
      <c r="Q153" s="106"/>
      <c r="R153" s="106"/>
      <c r="S153" s="92">
        <f>F153+G153+H153+I153+J153+K153+L153+M153+N153+O153+P153+Q153+R153</f>
        <v>105234</v>
      </c>
      <c r="T153" s="18"/>
      <c r="U153" s="19"/>
    </row>
    <row r="154" spans="1:21" ht="25.5" outlineLevel="2">
      <c r="A154" s="9" t="s">
        <v>221</v>
      </c>
      <c r="B154" s="35" t="s">
        <v>441</v>
      </c>
      <c r="C154" s="35" t="s">
        <v>494</v>
      </c>
      <c r="D154" s="35" t="s">
        <v>496</v>
      </c>
      <c r="E154" s="35"/>
      <c r="F154" s="36"/>
      <c r="G154" s="36"/>
      <c r="H154" s="36"/>
      <c r="I154" s="36"/>
      <c r="J154" s="57"/>
      <c r="K154" s="57"/>
      <c r="L154" s="106"/>
      <c r="M154" s="106"/>
      <c r="N154" s="106"/>
      <c r="O154" s="106"/>
      <c r="P154" s="106"/>
      <c r="Q154" s="106"/>
      <c r="R154" s="106"/>
      <c r="S154" s="92">
        <f>S155</f>
        <v>8775040</v>
      </c>
      <c r="T154" s="18">
        <f>T155</f>
        <v>8581600</v>
      </c>
      <c r="U154" s="19">
        <f>U155</f>
        <v>8614200</v>
      </c>
    </row>
    <row r="155" spans="1:21" ht="63.75" outlineLevel="3">
      <c r="A155" s="9" t="s">
        <v>222</v>
      </c>
      <c r="B155" s="35" t="s">
        <v>441</v>
      </c>
      <c r="C155" s="35" t="s">
        <v>494</v>
      </c>
      <c r="D155" s="35" t="s">
        <v>498</v>
      </c>
      <c r="E155" s="35"/>
      <c r="F155" s="36"/>
      <c r="G155" s="36"/>
      <c r="H155" s="36"/>
      <c r="I155" s="36"/>
      <c r="J155" s="57"/>
      <c r="K155" s="57"/>
      <c r="L155" s="106"/>
      <c r="M155" s="106"/>
      <c r="N155" s="106"/>
      <c r="O155" s="106"/>
      <c r="P155" s="106"/>
      <c r="Q155" s="106"/>
      <c r="R155" s="106"/>
      <c r="S155" s="92">
        <f>S156+S161+S164</f>
        <v>8775040</v>
      </c>
      <c r="T155" s="18">
        <f>T156+T161+T164</f>
        <v>8581600</v>
      </c>
      <c r="U155" s="19">
        <f>U156+U161+U164</f>
        <v>8614200</v>
      </c>
    </row>
    <row r="156" spans="1:21" ht="51" outlineLevel="3">
      <c r="A156" s="38" t="s">
        <v>400</v>
      </c>
      <c r="B156" s="35" t="s">
        <v>441</v>
      </c>
      <c r="C156" s="35" t="s">
        <v>494</v>
      </c>
      <c r="D156" s="35" t="s">
        <v>498</v>
      </c>
      <c r="E156" s="35" t="s">
        <v>178</v>
      </c>
      <c r="F156" s="36"/>
      <c r="G156" s="36"/>
      <c r="H156" s="36"/>
      <c r="I156" s="36"/>
      <c r="J156" s="57"/>
      <c r="K156" s="57"/>
      <c r="L156" s="106"/>
      <c r="M156" s="106"/>
      <c r="N156" s="106"/>
      <c r="O156" s="106"/>
      <c r="P156" s="106"/>
      <c r="Q156" s="106"/>
      <c r="R156" s="106"/>
      <c r="S156" s="92">
        <f>S157+S159</f>
        <v>7382351.2</v>
      </c>
      <c r="T156" s="19">
        <f aca="true" t="shared" si="8" ref="S156:U157">T157</f>
        <v>7689500</v>
      </c>
      <c r="U156" s="19">
        <f t="shared" si="8"/>
        <v>7689500</v>
      </c>
    </row>
    <row r="157" spans="1:21" ht="25.5" outlineLevel="3">
      <c r="A157" s="38" t="s">
        <v>161</v>
      </c>
      <c r="B157" s="35" t="s">
        <v>441</v>
      </c>
      <c r="C157" s="35" t="s">
        <v>494</v>
      </c>
      <c r="D157" s="35" t="s">
        <v>498</v>
      </c>
      <c r="E157" s="35" t="s">
        <v>159</v>
      </c>
      <c r="F157" s="36"/>
      <c r="G157" s="36"/>
      <c r="H157" s="36"/>
      <c r="I157" s="36"/>
      <c r="J157" s="57"/>
      <c r="K157" s="57"/>
      <c r="L157" s="106"/>
      <c r="M157" s="106"/>
      <c r="N157" s="106"/>
      <c r="O157" s="106"/>
      <c r="P157" s="106"/>
      <c r="Q157" s="106"/>
      <c r="R157" s="106"/>
      <c r="S157" s="92">
        <f t="shared" si="8"/>
        <v>7374351.2</v>
      </c>
      <c r="T157" s="19">
        <f t="shared" si="8"/>
        <v>7689500</v>
      </c>
      <c r="U157" s="19">
        <f t="shared" si="8"/>
        <v>7689500</v>
      </c>
    </row>
    <row r="158" spans="1:21" ht="25.5" outlineLevel="5">
      <c r="A158" s="9" t="s">
        <v>193</v>
      </c>
      <c r="B158" s="35" t="s">
        <v>441</v>
      </c>
      <c r="C158" s="35" t="s">
        <v>494</v>
      </c>
      <c r="D158" s="35" t="s">
        <v>498</v>
      </c>
      <c r="E158" s="35" t="s">
        <v>499</v>
      </c>
      <c r="F158" s="36">
        <v>7400200</v>
      </c>
      <c r="G158" s="36"/>
      <c r="H158" s="36"/>
      <c r="I158" s="36"/>
      <c r="J158" s="57"/>
      <c r="K158" s="57">
        <v>-25848.8</v>
      </c>
      <c r="L158" s="106"/>
      <c r="M158" s="106"/>
      <c r="N158" s="106"/>
      <c r="O158" s="106"/>
      <c r="P158" s="106"/>
      <c r="Q158" s="106"/>
      <c r="R158" s="106"/>
      <c r="S158" s="92">
        <f>F158+G158+H158+I158+J158+K158+L158+M158+N158+O158+P158+Q158+R158</f>
        <v>7374351.2</v>
      </c>
      <c r="T158" s="18">
        <v>7689500</v>
      </c>
      <c r="U158" s="19">
        <v>7689500</v>
      </c>
    </row>
    <row r="159" spans="1:21" ht="25.5" outlineLevel="5">
      <c r="A159" s="38" t="s">
        <v>160</v>
      </c>
      <c r="B159" s="35" t="s">
        <v>441</v>
      </c>
      <c r="C159" s="35" t="s">
        <v>494</v>
      </c>
      <c r="D159" s="35" t="s">
        <v>498</v>
      </c>
      <c r="E159" s="35" t="s">
        <v>158</v>
      </c>
      <c r="F159" s="36"/>
      <c r="G159" s="36"/>
      <c r="H159" s="36"/>
      <c r="I159" s="36"/>
      <c r="J159" s="57"/>
      <c r="K159" s="57"/>
      <c r="L159" s="106"/>
      <c r="M159" s="106"/>
      <c r="N159" s="106"/>
      <c r="O159" s="106"/>
      <c r="P159" s="106"/>
      <c r="Q159" s="106"/>
      <c r="R159" s="106"/>
      <c r="S159" s="92">
        <f>S160</f>
        <v>8000</v>
      </c>
      <c r="T159" s="18"/>
      <c r="U159" s="19"/>
    </row>
    <row r="160" spans="1:21" ht="25.5" outlineLevel="5">
      <c r="A160" s="9" t="s">
        <v>194</v>
      </c>
      <c r="B160" s="35" t="s">
        <v>441</v>
      </c>
      <c r="C160" s="35" t="s">
        <v>494</v>
      </c>
      <c r="D160" s="35" t="s">
        <v>498</v>
      </c>
      <c r="E160" s="35" t="s">
        <v>449</v>
      </c>
      <c r="F160" s="36"/>
      <c r="G160" s="36"/>
      <c r="H160" s="36"/>
      <c r="I160" s="36"/>
      <c r="J160" s="57"/>
      <c r="K160" s="57">
        <v>8000</v>
      </c>
      <c r="L160" s="106"/>
      <c r="M160" s="106"/>
      <c r="N160" s="106"/>
      <c r="O160" s="106"/>
      <c r="P160" s="106"/>
      <c r="Q160" s="106"/>
      <c r="R160" s="106"/>
      <c r="S160" s="92">
        <f>F160+G160+H160+I160+J160+K160+L160+M160+N160+O160+P160+Q160+R160</f>
        <v>8000</v>
      </c>
      <c r="T160" s="18"/>
      <c r="U160" s="19"/>
    </row>
    <row r="161" spans="1:21" ht="25.5" outlineLevel="5">
      <c r="A161" s="39" t="s">
        <v>401</v>
      </c>
      <c r="B161" s="35" t="s">
        <v>441</v>
      </c>
      <c r="C161" s="35" t="s">
        <v>494</v>
      </c>
      <c r="D161" s="35" t="s">
        <v>498</v>
      </c>
      <c r="E161" s="35" t="s">
        <v>179</v>
      </c>
      <c r="F161" s="36"/>
      <c r="G161" s="36"/>
      <c r="H161" s="36"/>
      <c r="I161" s="36"/>
      <c r="J161" s="57"/>
      <c r="K161" s="57"/>
      <c r="L161" s="106"/>
      <c r="M161" s="106"/>
      <c r="N161" s="106"/>
      <c r="O161" s="106"/>
      <c r="P161" s="106"/>
      <c r="Q161" s="106"/>
      <c r="R161" s="106"/>
      <c r="S161" s="92">
        <f>S162+S163</f>
        <v>1354688.8</v>
      </c>
      <c r="T161" s="18">
        <f>T162+T163</f>
        <v>857400</v>
      </c>
      <c r="U161" s="19">
        <f>U162+U163</f>
        <v>889100</v>
      </c>
    </row>
    <row r="162" spans="1:21" ht="25.5" outlineLevel="5">
      <c r="A162" s="39" t="s">
        <v>402</v>
      </c>
      <c r="B162" s="35" t="s">
        <v>441</v>
      </c>
      <c r="C162" s="35" t="s">
        <v>494</v>
      </c>
      <c r="D162" s="35" t="s">
        <v>498</v>
      </c>
      <c r="E162" s="35" t="s">
        <v>529</v>
      </c>
      <c r="F162" s="36"/>
      <c r="G162" s="36"/>
      <c r="H162" s="36"/>
      <c r="I162" s="36">
        <v>917400</v>
      </c>
      <c r="J162" s="57"/>
      <c r="K162" s="57">
        <v>139978.8</v>
      </c>
      <c r="L162" s="106"/>
      <c r="M162" s="106">
        <v>266160</v>
      </c>
      <c r="N162" s="106"/>
      <c r="O162" s="106"/>
      <c r="P162" s="106"/>
      <c r="Q162" s="106"/>
      <c r="R162" s="106">
        <v>31150</v>
      </c>
      <c r="S162" s="92">
        <f>F162+G162+H162+I162+J162+K162+L162+M162+N162+O162+P162+Q162+R162</f>
        <v>1354688.8</v>
      </c>
      <c r="T162" s="18">
        <v>857400</v>
      </c>
      <c r="U162" s="19">
        <v>889100</v>
      </c>
    </row>
    <row r="163" spans="1:21" ht="25.5" hidden="1" outlineLevel="5">
      <c r="A163" s="9" t="s">
        <v>195</v>
      </c>
      <c r="B163" s="35" t="s">
        <v>441</v>
      </c>
      <c r="C163" s="35" t="s">
        <v>494</v>
      </c>
      <c r="D163" s="35" t="s">
        <v>498</v>
      </c>
      <c r="E163" s="35" t="s">
        <v>451</v>
      </c>
      <c r="F163" s="36">
        <v>917400</v>
      </c>
      <c r="G163" s="36"/>
      <c r="H163" s="36"/>
      <c r="I163" s="36">
        <v>-917400</v>
      </c>
      <c r="J163" s="57"/>
      <c r="K163" s="57"/>
      <c r="L163" s="106"/>
      <c r="M163" s="106"/>
      <c r="N163" s="106"/>
      <c r="O163" s="106"/>
      <c r="P163" s="106"/>
      <c r="Q163" s="106"/>
      <c r="R163" s="106"/>
      <c r="S163" s="92">
        <f>F163+G163+H163+I163</f>
        <v>0</v>
      </c>
      <c r="T163" s="18">
        <v>0</v>
      </c>
      <c r="U163" s="19">
        <v>0</v>
      </c>
    </row>
    <row r="164" spans="1:21" ht="15" outlineLevel="5">
      <c r="A164" s="39" t="s">
        <v>403</v>
      </c>
      <c r="B164" s="35" t="s">
        <v>441</v>
      </c>
      <c r="C164" s="35" t="s">
        <v>494</v>
      </c>
      <c r="D164" s="35" t="s">
        <v>498</v>
      </c>
      <c r="E164" s="35" t="s">
        <v>180</v>
      </c>
      <c r="F164" s="36"/>
      <c r="G164" s="36"/>
      <c r="H164" s="36"/>
      <c r="I164" s="36"/>
      <c r="J164" s="57"/>
      <c r="K164" s="57"/>
      <c r="L164" s="106"/>
      <c r="M164" s="106"/>
      <c r="N164" s="106"/>
      <c r="O164" s="106"/>
      <c r="P164" s="106"/>
      <c r="Q164" s="106"/>
      <c r="R164" s="106"/>
      <c r="S164" s="92">
        <f>S165</f>
        <v>38000</v>
      </c>
      <c r="T164" s="18">
        <f>T166+T167</f>
        <v>34700</v>
      </c>
      <c r="U164" s="19">
        <f>U166+U167</f>
        <v>35600</v>
      </c>
    </row>
    <row r="165" spans="1:21" ht="25.5" outlineLevel="5">
      <c r="A165" s="38" t="s">
        <v>33</v>
      </c>
      <c r="B165" s="35" t="s">
        <v>441</v>
      </c>
      <c r="C165" s="35" t="s">
        <v>494</v>
      </c>
      <c r="D165" s="35" t="s">
        <v>498</v>
      </c>
      <c r="E165" s="35" t="s">
        <v>32</v>
      </c>
      <c r="F165" s="36"/>
      <c r="G165" s="36"/>
      <c r="H165" s="36"/>
      <c r="I165" s="36"/>
      <c r="J165" s="57"/>
      <c r="K165" s="57"/>
      <c r="L165" s="106"/>
      <c r="M165" s="106"/>
      <c r="N165" s="106"/>
      <c r="O165" s="106"/>
      <c r="P165" s="106"/>
      <c r="Q165" s="106"/>
      <c r="R165" s="106"/>
      <c r="S165" s="92">
        <f>S166+S167</f>
        <v>38000</v>
      </c>
      <c r="T165" s="18"/>
      <c r="U165" s="19"/>
    </row>
    <row r="166" spans="1:21" ht="25.5" outlineLevel="5">
      <c r="A166" s="9" t="s">
        <v>196</v>
      </c>
      <c r="B166" s="35" t="s">
        <v>441</v>
      </c>
      <c r="C166" s="35" t="s">
        <v>494</v>
      </c>
      <c r="D166" s="35" t="s">
        <v>498</v>
      </c>
      <c r="E166" s="35" t="s">
        <v>453</v>
      </c>
      <c r="F166" s="36">
        <v>19300</v>
      </c>
      <c r="G166" s="36"/>
      <c r="H166" s="36"/>
      <c r="I166" s="36"/>
      <c r="J166" s="57"/>
      <c r="K166" s="57"/>
      <c r="L166" s="106"/>
      <c r="M166" s="106"/>
      <c r="N166" s="106"/>
      <c r="O166" s="106"/>
      <c r="P166" s="106"/>
      <c r="Q166" s="106"/>
      <c r="R166" s="106"/>
      <c r="S166" s="92">
        <f>F166+G166+H166+I166+J166+K166+L166+M166+N166+O166+P166+Q166+R166</f>
        <v>19300</v>
      </c>
      <c r="T166" s="18">
        <v>16000</v>
      </c>
      <c r="U166" s="19">
        <v>16900</v>
      </c>
    </row>
    <row r="167" spans="1:21" ht="25.5" outlineLevel="5">
      <c r="A167" s="9" t="s">
        <v>197</v>
      </c>
      <c r="B167" s="35" t="s">
        <v>441</v>
      </c>
      <c r="C167" s="35" t="s">
        <v>494</v>
      </c>
      <c r="D167" s="35" t="s">
        <v>498</v>
      </c>
      <c r="E167" s="35" t="s">
        <v>455</v>
      </c>
      <c r="F167" s="36">
        <v>18700</v>
      </c>
      <c r="G167" s="36"/>
      <c r="H167" s="36"/>
      <c r="I167" s="36"/>
      <c r="J167" s="57"/>
      <c r="K167" s="57"/>
      <c r="L167" s="106"/>
      <c r="M167" s="106"/>
      <c r="N167" s="106"/>
      <c r="O167" s="106"/>
      <c r="P167" s="106"/>
      <c r="Q167" s="106"/>
      <c r="R167" s="106"/>
      <c r="S167" s="92">
        <f>F167+G167+H167+I167+J167+K167+L167+M167+N167+O167+P167+Q167+R167</f>
        <v>18700</v>
      </c>
      <c r="T167" s="18">
        <v>18700</v>
      </c>
      <c r="U167" s="19">
        <v>18700</v>
      </c>
    </row>
    <row r="168" spans="1:21" ht="25.5" outlineLevel="2">
      <c r="A168" s="9" t="s">
        <v>216</v>
      </c>
      <c r="B168" s="35" t="s">
        <v>441</v>
      </c>
      <c r="C168" s="35" t="s">
        <v>494</v>
      </c>
      <c r="D168" s="35" t="s">
        <v>487</v>
      </c>
      <c r="E168" s="35"/>
      <c r="F168" s="36"/>
      <c r="G168" s="36"/>
      <c r="H168" s="36"/>
      <c r="I168" s="36"/>
      <c r="J168" s="57"/>
      <c r="K168" s="57"/>
      <c r="L168" s="106"/>
      <c r="M168" s="106"/>
      <c r="N168" s="106"/>
      <c r="O168" s="106"/>
      <c r="P168" s="106"/>
      <c r="Q168" s="106"/>
      <c r="R168" s="106"/>
      <c r="S168" s="92">
        <f>S169+S173+S180+S177</f>
        <v>894440</v>
      </c>
      <c r="T168" s="18">
        <f>T169+T173+T180</f>
        <v>1097840</v>
      </c>
      <c r="U168" s="19">
        <f>U169+U173+U180</f>
        <v>648440</v>
      </c>
    </row>
    <row r="169" spans="1:21" ht="76.5" outlineLevel="4">
      <c r="A169" s="9" t="s">
        <v>223</v>
      </c>
      <c r="B169" s="35" t="s">
        <v>441</v>
      </c>
      <c r="C169" s="35" t="s">
        <v>494</v>
      </c>
      <c r="D169" s="35" t="s">
        <v>501</v>
      </c>
      <c r="E169" s="35"/>
      <c r="F169" s="36"/>
      <c r="G169" s="36"/>
      <c r="H169" s="36"/>
      <c r="I169" s="36"/>
      <c r="J169" s="57"/>
      <c r="K169" s="57"/>
      <c r="L169" s="106"/>
      <c r="M169" s="106"/>
      <c r="N169" s="106"/>
      <c r="O169" s="106"/>
      <c r="P169" s="106"/>
      <c r="Q169" s="106"/>
      <c r="R169" s="106"/>
      <c r="S169" s="92">
        <f>S170</f>
        <v>29600</v>
      </c>
      <c r="T169" s="18">
        <f>T170</f>
        <v>0</v>
      </c>
      <c r="U169" s="19">
        <f>U170</f>
        <v>0</v>
      </c>
    </row>
    <row r="170" spans="1:21" ht="25.5" outlineLevel="4">
      <c r="A170" s="39" t="s">
        <v>401</v>
      </c>
      <c r="B170" s="35" t="s">
        <v>441</v>
      </c>
      <c r="C170" s="35" t="s">
        <v>494</v>
      </c>
      <c r="D170" s="35" t="s">
        <v>501</v>
      </c>
      <c r="E170" s="35" t="s">
        <v>179</v>
      </c>
      <c r="F170" s="36"/>
      <c r="G170" s="36"/>
      <c r="H170" s="36"/>
      <c r="I170" s="36"/>
      <c r="J170" s="57"/>
      <c r="K170" s="57"/>
      <c r="L170" s="106"/>
      <c r="M170" s="106"/>
      <c r="N170" s="106"/>
      <c r="O170" s="106"/>
      <c r="P170" s="106"/>
      <c r="Q170" s="106"/>
      <c r="R170" s="106"/>
      <c r="S170" s="92">
        <f>S171+S172</f>
        <v>29600</v>
      </c>
      <c r="T170" s="18">
        <f>T171+T172</f>
        <v>0</v>
      </c>
      <c r="U170" s="19">
        <f>U171+U172</f>
        <v>0</v>
      </c>
    </row>
    <row r="171" spans="1:21" ht="25.5" outlineLevel="4">
      <c r="A171" s="39" t="s">
        <v>402</v>
      </c>
      <c r="B171" s="35" t="s">
        <v>441</v>
      </c>
      <c r="C171" s="35" t="s">
        <v>494</v>
      </c>
      <c r="D171" s="35" t="s">
        <v>501</v>
      </c>
      <c r="E171" s="35" t="s">
        <v>529</v>
      </c>
      <c r="F171" s="36"/>
      <c r="G171" s="36"/>
      <c r="H171" s="36"/>
      <c r="I171" s="36">
        <v>29600</v>
      </c>
      <c r="J171" s="57"/>
      <c r="K171" s="57">
        <v>0</v>
      </c>
      <c r="L171" s="106"/>
      <c r="M171" s="106"/>
      <c r="N171" s="106"/>
      <c r="O171" s="106"/>
      <c r="P171" s="106"/>
      <c r="Q171" s="106"/>
      <c r="R171" s="106"/>
      <c r="S171" s="92">
        <f>F171+G171+H171+I171+J171+K171+L171+M171+N171+O171+P171+Q171+R171</f>
        <v>29600</v>
      </c>
      <c r="T171" s="18">
        <v>0</v>
      </c>
      <c r="U171" s="19">
        <v>0</v>
      </c>
    </row>
    <row r="172" spans="1:21" ht="25.5" hidden="1" outlineLevel="5">
      <c r="A172" s="9" t="s">
        <v>195</v>
      </c>
      <c r="B172" s="35" t="s">
        <v>441</v>
      </c>
      <c r="C172" s="35" t="s">
        <v>494</v>
      </c>
      <c r="D172" s="35" t="s">
        <v>501</v>
      </c>
      <c r="E172" s="35" t="s">
        <v>451</v>
      </c>
      <c r="F172" s="36">
        <v>29600</v>
      </c>
      <c r="G172" s="36"/>
      <c r="H172" s="36"/>
      <c r="I172" s="36">
        <v>-29600</v>
      </c>
      <c r="J172" s="57"/>
      <c r="K172" s="57"/>
      <c r="L172" s="106"/>
      <c r="M172" s="106"/>
      <c r="N172" s="106"/>
      <c r="O172" s="106"/>
      <c r="P172" s="106"/>
      <c r="Q172" s="106"/>
      <c r="R172" s="106"/>
      <c r="S172" s="92">
        <f>F172+G172+H172+I172</f>
        <v>0</v>
      </c>
      <c r="T172" s="18">
        <v>0</v>
      </c>
      <c r="U172" s="19">
        <v>0</v>
      </c>
    </row>
    <row r="173" spans="1:21" ht="76.5" outlineLevel="4" collapsed="1">
      <c r="A173" s="9" t="s">
        <v>224</v>
      </c>
      <c r="B173" s="35" t="s">
        <v>441</v>
      </c>
      <c r="C173" s="35" t="s">
        <v>494</v>
      </c>
      <c r="D173" s="35" t="s">
        <v>503</v>
      </c>
      <c r="E173" s="35"/>
      <c r="F173" s="36"/>
      <c r="G173" s="36"/>
      <c r="H173" s="36"/>
      <c r="I173" s="36"/>
      <c r="J173" s="57"/>
      <c r="K173" s="57"/>
      <c r="L173" s="106"/>
      <c r="M173" s="106"/>
      <c r="N173" s="106"/>
      <c r="O173" s="106"/>
      <c r="P173" s="106"/>
      <c r="Q173" s="106"/>
      <c r="R173" s="106"/>
      <c r="S173" s="92">
        <f>S174</f>
        <v>497780</v>
      </c>
      <c r="T173" s="18">
        <f>T174</f>
        <v>823740</v>
      </c>
      <c r="U173" s="19">
        <f>U174</f>
        <v>376340</v>
      </c>
    </row>
    <row r="174" spans="1:21" ht="25.5" outlineLevel="4">
      <c r="A174" s="39" t="s">
        <v>401</v>
      </c>
      <c r="B174" s="35" t="s">
        <v>441</v>
      </c>
      <c r="C174" s="35" t="s">
        <v>494</v>
      </c>
      <c r="D174" s="35" t="s">
        <v>503</v>
      </c>
      <c r="E174" s="35" t="s">
        <v>179</v>
      </c>
      <c r="F174" s="36"/>
      <c r="G174" s="36"/>
      <c r="H174" s="36"/>
      <c r="I174" s="36"/>
      <c r="J174" s="57"/>
      <c r="K174" s="57"/>
      <c r="L174" s="106"/>
      <c r="M174" s="106"/>
      <c r="N174" s="106"/>
      <c r="O174" s="106"/>
      <c r="P174" s="106"/>
      <c r="Q174" s="106"/>
      <c r="R174" s="106"/>
      <c r="S174" s="92">
        <f>S175+S176</f>
        <v>497780</v>
      </c>
      <c r="T174" s="18">
        <f>T175+T176</f>
        <v>823740</v>
      </c>
      <c r="U174" s="19">
        <f>U175+U176</f>
        <v>376340</v>
      </c>
    </row>
    <row r="175" spans="1:21" ht="25.5" outlineLevel="4">
      <c r="A175" s="39" t="s">
        <v>402</v>
      </c>
      <c r="B175" s="35" t="s">
        <v>441</v>
      </c>
      <c r="C175" s="35" t="s">
        <v>494</v>
      </c>
      <c r="D175" s="35" t="s">
        <v>503</v>
      </c>
      <c r="E175" s="35" t="s">
        <v>529</v>
      </c>
      <c r="F175" s="36"/>
      <c r="G175" s="36"/>
      <c r="H175" s="36"/>
      <c r="I175" s="36">
        <v>763940</v>
      </c>
      <c r="J175" s="57"/>
      <c r="K175" s="57"/>
      <c r="L175" s="106"/>
      <c r="M175" s="106">
        <v>-266160</v>
      </c>
      <c r="N175" s="106"/>
      <c r="O175" s="106"/>
      <c r="P175" s="106"/>
      <c r="Q175" s="106"/>
      <c r="R175" s="106"/>
      <c r="S175" s="92">
        <f>F175+G175+H175+I175+J175+K175+L175+M175+N175+O175+P175+Q175+R175</f>
        <v>497780</v>
      </c>
      <c r="T175" s="18">
        <v>823740</v>
      </c>
      <c r="U175" s="19">
        <v>376340</v>
      </c>
    </row>
    <row r="176" spans="1:21" ht="25.5" hidden="1" outlineLevel="5">
      <c r="A176" s="9" t="s">
        <v>195</v>
      </c>
      <c r="B176" s="35" t="s">
        <v>441</v>
      </c>
      <c r="C176" s="35" t="s">
        <v>494</v>
      </c>
      <c r="D176" s="35" t="s">
        <v>503</v>
      </c>
      <c r="E176" s="35" t="s">
        <v>451</v>
      </c>
      <c r="F176" s="36">
        <v>763900</v>
      </c>
      <c r="G176" s="36">
        <v>40</v>
      </c>
      <c r="H176" s="36"/>
      <c r="I176" s="36">
        <v>-763940</v>
      </c>
      <c r="J176" s="57"/>
      <c r="K176" s="57"/>
      <c r="L176" s="106"/>
      <c r="M176" s="106"/>
      <c r="N176" s="106"/>
      <c r="O176" s="106"/>
      <c r="P176" s="106"/>
      <c r="Q176" s="106"/>
      <c r="R176" s="106"/>
      <c r="S176" s="92">
        <f>F176+G176+H176+I176</f>
        <v>0</v>
      </c>
      <c r="T176" s="18">
        <v>0</v>
      </c>
      <c r="U176" s="19">
        <v>0</v>
      </c>
    </row>
    <row r="177" spans="1:21" ht="76.5" outlineLevel="5">
      <c r="A177" s="9" t="s">
        <v>542</v>
      </c>
      <c r="B177" s="35" t="s">
        <v>441</v>
      </c>
      <c r="C177" s="35" t="s">
        <v>494</v>
      </c>
      <c r="D177" s="35" t="s">
        <v>543</v>
      </c>
      <c r="E177" s="35"/>
      <c r="F177" s="36"/>
      <c r="G177" s="36"/>
      <c r="H177" s="36"/>
      <c r="I177" s="36"/>
      <c r="J177" s="57"/>
      <c r="K177" s="57"/>
      <c r="L177" s="106"/>
      <c r="M177" s="106"/>
      <c r="N177" s="106"/>
      <c r="O177" s="106"/>
      <c r="P177" s="106"/>
      <c r="Q177" s="106"/>
      <c r="R177" s="106"/>
      <c r="S177" s="92">
        <f>S178</f>
        <v>46910</v>
      </c>
      <c r="T177" s="18"/>
      <c r="U177" s="19"/>
    </row>
    <row r="178" spans="1:21" ht="25.5" outlineLevel="5">
      <c r="A178" s="39" t="s">
        <v>401</v>
      </c>
      <c r="B178" s="35" t="s">
        <v>441</v>
      </c>
      <c r="C178" s="35" t="s">
        <v>494</v>
      </c>
      <c r="D178" s="35" t="s">
        <v>543</v>
      </c>
      <c r="E178" s="35" t="s">
        <v>179</v>
      </c>
      <c r="F178" s="36"/>
      <c r="G178" s="36"/>
      <c r="H178" s="36"/>
      <c r="I178" s="36"/>
      <c r="J178" s="57"/>
      <c r="K178" s="57"/>
      <c r="L178" s="106"/>
      <c r="M178" s="106"/>
      <c r="N178" s="106"/>
      <c r="O178" s="106"/>
      <c r="P178" s="106"/>
      <c r="Q178" s="106"/>
      <c r="R178" s="106"/>
      <c r="S178" s="92">
        <f>S179</f>
        <v>46910</v>
      </c>
      <c r="T178" s="18"/>
      <c r="U178" s="19"/>
    </row>
    <row r="179" spans="1:21" ht="25.5" outlineLevel="5">
      <c r="A179" s="39" t="s">
        <v>402</v>
      </c>
      <c r="B179" s="35" t="s">
        <v>441</v>
      </c>
      <c r="C179" s="35" t="s">
        <v>494</v>
      </c>
      <c r="D179" s="35" t="s">
        <v>543</v>
      </c>
      <c r="E179" s="35" t="s">
        <v>529</v>
      </c>
      <c r="F179" s="36"/>
      <c r="G179" s="36"/>
      <c r="H179" s="36"/>
      <c r="I179" s="36"/>
      <c r="J179" s="57"/>
      <c r="K179" s="57"/>
      <c r="L179" s="106"/>
      <c r="M179" s="106">
        <v>46910</v>
      </c>
      <c r="N179" s="106"/>
      <c r="O179" s="106"/>
      <c r="P179" s="106"/>
      <c r="Q179" s="106"/>
      <c r="R179" s="106"/>
      <c r="S179" s="92">
        <f>F179+G179+H179+I179+J179+K179+L179+M179+N179+O179+P179+Q179+R179</f>
        <v>46910</v>
      </c>
      <c r="T179" s="18"/>
      <c r="U179" s="19"/>
    </row>
    <row r="180" spans="1:21" ht="76.5" outlineLevel="4">
      <c r="A180" s="9" t="s">
        <v>225</v>
      </c>
      <c r="B180" s="35" t="s">
        <v>441</v>
      </c>
      <c r="C180" s="35" t="s">
        <v>494</v>
      </c>
      <c r="D180" s="35" t="s">
        <v>505</v>
      </c>
      <c r="E180" s="35"/>
      <c r="F180" s="36"/>
      <c r="G180" s="36"/>
      <c r="H180" s="36"/>
      <c r="I180" s="36"/>
      <c r="J180" s="57"/>
      <c r="K180" s="57"/>
      <c r="L180" s="106"/>
      <c r="M180" s="106"/>
      <c r="N180" s="106"/>
      <c r="O180" s="106"/>
      <c r="P180" s="106"/>
      <c r="Q180" s="106"/>
      <c r="R180" s="106"/>
      <c r="S180" s="92">
        <f>S181</f>
        <v>320150</v>
      </c>
      <c r="T180" s="18">
        <f>T181</f>
        <v>274100</v>
      </c>
      <c r="U180" s="19">
        <f>U181</f>
        <v>272100</v>
      </c>
    </row>
    <row r="181" spans="1:21" ht="25.5" outlineLevel="4">
      <c r="A181" s="39" t="s">
        <v>401</v>
      </c>
      <c r="B181" s="35" t="s">
        <v>441</v>
      </c>
      <c r="C181" s="35" t="s">
        <v>494</v>
      </c>
      <c r="D181" s="35" t="s">
        <v>505</v>
      </c>
      <c r="E181" s="35" t="s">
        <v>179</v>
      </c>
      <c r="F181" s="36"/>
      <c r="G181" s="36"/>
      <c r="H181" s="36"/>
      <c r="I181" s="36"/>
      <c r="J181" s="57"/>
      <c r="K181" s="57"/>
      <c r="L181" s="106"/>
      <c r="M181" s="106"/>
      <c r="N181" s="106"/>
      <c r="O181" s="106"/>
      <c r="P181" s="106"/>
      <c r="Q181" s="106"/>
      <c r="R181" s="106"/>
      <c r="S181" s="92">
        <f>S182+S183</f>
        <v>320150</v>
      </c>
      <c r="T181" s="18">
        <f>T182+T183</f>
        <v>274100</v>
      </c>
      <c r="U181" s="19">
        <f>U182+U183</f>
        <v>272100</v>
      </c>
    </row>
    <row r="182" spans="1:21" ht="25.5" outlineLevel="4">
      <c r="A182" s="39" t="s">
        <v>402</v>
      </c>
      <c r="B182" s="35" t="s">
        <v>441</v>
      </c>
      <c r="C182" s="35" t="s">
        <v>494</v>
      </c>
      <c r="D182" s="35" t="s">
        <v>505</v>
      </c>
      <c r="E182" s="35" t="s">
        <v>529</v>
      </c>
      <c r="F182" s="36"/>
      <c r="G182" s="36"/>
      <c r="H182" s="36"/>
      <c r="I182" s="36">
        <v>351300</v>
      </c>
      <c r="J182" s="57"/>
      <c r="K182" s="57"/>
      <c r="L182" s="106"/>
      <c r="M182" s="106"/>
      <c r="N182" s="106"/>
      <c r="O182" s="106"/>
      <c r="P182" s="106"/>
      <c r="Q182" s="106"/>
      <c r="R182" s="106">
        <v>-31150</v>
      </c>
      <c r="S182" s="92">
        <f>F182+G182+H182+I182+J182+K182+L182+M182+N182+O182+P182+Q182+R182</f>
        <v>320150</v>
      </c>
      <c r="T182" s="18">
        <v>274100</v>
      </c>
      <c r="U182" s="19">
        <v>272100</v>
      </c>
    </row>
    <row r="183" spans="1:21" ht="25.5" hidden="1" outlineLevel="5">
      <c r="A183" s="9" t="s">
        <v>195</v>
      </c>
      <c r="B183" s="35" t="s">
        <v>441</v>
      </c>
      <c r="C183" s="35" t="s">
        <v>494</v>
      </c>
      <c r="D183" s="35" t="s">
        <v>505</v>
      </c>
      <c r="E183" s="35" t="s">
        <v>451</v>
      </c>
      <c r="F183" s="36">
        <v>351300</v>
      </c>
      <c r="G183" s="36"/>
      <c r="H183" s="36"/>
      <c r="I183" s="36">
        <v>-351300</v>
      </c>
      <c r="J183" s="57"/>
      <c r="K183" s="57"/>
      <c r="L183" s="106"/>
      <c r="M183" s="106"/>
      <c r="N183" s="106"/>
      <c r="O183" s="106"/>
      <c r="P183" s="106"/>
      <c r="Q183" s="106"/>
      <c r="R183" s="106"/>
      <c r="S183" s="92">
        <f>F183+G183+H183+I183</f>
        <v>0</v>
      </c>
      <c r="T183" s="18">
        <v>0</v>
      </c>
      <c r="U183" s="19">
        <v>0</v>
      </c>
    </row>
    <row r="184" spans="1:21" ht="25.5" outlineLevel="1" collapsed="1">
      <c r="A184" s="9" t="s">
        <v>226</v>
      </c>
      <c r="B184" s="35" t="s">
        <v>441</v>
      </c>
      <c r="C184" s="35" t="s">
        <v>507</v>
      </c>
      <c r="D184" s="35"/>
      <c r="E184" s="35"/>
      <c r="F184" s="36"/>
      <c r="G184" s="36"/>
      <c r="H184" s="36"/>
      <c r="I184" s="36"/>
      <c r="J184" s="57"/>
      <c r="K184" s="57"/>
      <c r="L184" s="106"/>
      <c r="M184" s="106"/>
      <c r="N184" s="106"/>
      <c r="O184" s="106"/>
      <c r="P184" s="106"/>
      <c r="Q184" s="106"/>
      <c r="R184" s="106"/>
      <c r="S184" s="92">
        <f aca="true" t="shared" si="9" ref="S184:U186">S185</f>
        <v>321495</v>
      </c>
      <c r="T184" s="18">
        <f t="shared" si="9"/>
        <v>65800</v>
      </c>
      <c r="U184" s="19">
        <f t="shared" si="9"/>
        <v>52000</v>
      </c>
    </row>
    <row r="185" spans="1:21" ht="25.5" outlineLevel="2">
      <c r="A185" s="9" t="s">
        <v>216</v>
      </c>
      <c r="B185" s="35" t="s">
        <v>441</v>
      </c>
      <c r="C185" s="35" t="s">
        <v>507</v>
      </c>
      <c r="D185" s="35" t="s">
        <v>487</v>
      </c>
      <c r="E185" s="35"/>
      <c r="F185" s="36"/>
      <c r="G185" s="36"/>
      <c r="H185" s="36"/>
      <c r="I185" s="36"/>
      <c r="J185" s="57"/>
      <c r="K185" s="57"/>
      <c r="L185" s="106"/>
      <c r="M185" s="106"/>
      <c r="N185" s="106"/>
      <c r="O185" s="106"/>
      <c r="P185" s="106"/>
      <c r="Q185" s="106"/>
      <c r="R185" s="106"/>
      <c r="S185" s="92">
        <f t="shared" si="9"/>
        <v>321495</v>
      </c>
      <c r="T185" s="18">
        <f t="shared" si="9"/>
        <v>65800</v>
      </c>
      <c r="U185" s="19">
        <f t="shared" si="9"/>
        <v>52000</v>
      </c>
    </row>
    <row r="186" spans="1:21" ht="38.25" outlineLevel="4">
      <c r="A186" s="9" t="s">
        <v>227</v>
      </c>
      <c r="B186" s="35" t="s">
        <v>441</v>
      </c>
      <c r="C186" s="35" t="s">
        <v>507</v>
      </c>
      <c r="D186" s="35" t="s">
        <v>509</v>
      </c>
      <c r="E186" s="35"/>
      <c r="F186" s="36"/>
      <c r="G186" s="36"/>
      <c r="H186" s="36"/>
      <c r="I186" s="36"/>
      <c r="J186" s="57"/>
      <c r="K186" s="57"/>
      <c r="L186" s="106"/>
      <c r="M186" s="106"/>
      <c r="N186" s="106"/>
      <c r="O186" s="106"/>
      <c r="P186" s="106"/>
      <c r="Q186" s="106"/>
      <c r="R186" s="106"/>
      <c r="S186" s="92">
        <f t="shared" si="9"/>
        <v>321495</v>
      </c>
      <c r="T186" s="18">
        <f t="shared" si="9"/>
        <v>65800</v>
      </c>
      <c r="U186" s="19">
        <f t="shared" si="9"/>
        <v>52000</v>
      </c>
    </row>
    <row r="187" spans="1:21" ht="25.5" outlineLevel="4">
      <c r="A187" s="39" t="s">
        <v>401</v>
      </c>
      <c r="B187" s="35" t="s">
        <v>441</v>
      </c>
      <c r="C187" s="35" t="s">
        <v>507</v>
      </c>
      <c r="D187" s="35" t="s">
        <v>509</v>
      </c>
      <c r="E187" s="35" t="s">
        <v>179</v>
      </c>
      <c r="F187" s="36"/>
      <c r="G187" s="36"/>
      <c r="H187" s="36"/>
      <c r="I187" s="36"/>
      <c r="J187" s="57"/>
      <c r="K187" s="57"/>
      <c r="L187" s="106"/>
      <c r="M187" s="106"/>
      <c r="N187" s="106"/>
      <c r="O187" s="106"/>
      <c r="P187" s="106"/>
      <c r="Q187" s="106"/>
      <c r="R187" s="106"/>
      <c r="S187" s="92">
        <f>S188+S189</f>
        <v>321495</v>
      </c>
      <c r="T187" s="18">
        <f>T188+T189</f>
        <v>65800</v>
      </c>
      <c r="U187" s="19">
        <f>U188+U189</f>
        <v>52000</v>
      </c>
    </row>
    <row r="188" spans="1:21" ht="25.5" outlineLevel="4">
      <c r="A188" s="39" t="s">
        <v>402</v>
      </c>
      <c r="B188" s="35" t="s">
        <v>441</v>
      </c>
      <c r="C188" s="35" t="s">
        <v>507</v>
      </c>
      <c r="D188" s="35" t="s">
        <v>509</v>
      </c>
      <c r="E188" s="35" t="s">
        <v>529</v>
      </c>
      <c r="F188" s="36"/>
      <c r="G188" s="36"/>
      <c r="H188" s="36"/>
      <c r="I188" s="36">
        <v>45400</v>
      </c>
      <c r="J188" s="57"/>
      <c r="K188" s="57">
        <v>76800</v>
      </c>
      <c r="L188" s="106"/>
      <c r="M188" s="106">
        <v>171639</v>
      </c>
      <c r="N188" s="106"/>
      <c r="O188" s="106">
        <v>27656</v>
      </c>
      <c r="P188" s="106"/>
      <c r="Q188" s="106"/>
      <c r="R188" s="106"/>
      <c r="S188" s="92">
        <f>F188+G188+H188+I188+J188+K188+L188+M188+N188+O188+P188+Q188+R188</f>
        <v>321495</v>
      </c>
      <c r="T188" s="18">
        <v>65800</v>
      </c>
      <c r="U188" s="19">
        <v>52000</v>
      </c>
    </row>
    <row r="189" spans="1:21" ht="25.5" hidden="1" outlineLevel="5">
      <c r="A189" s="9" t="s">
        <v>195</v>
      </c>
      <c r="B189" s="35" t="s">
        <v>441</v>
      </c>
      <c r="C189" s="35" t="s">
        <v>507</v>
      </c>
      <c r="D189" s="35" t="s">
        <v>509</v>
      </c>
      <c r="E189" s="35" t="s">
        <v>451</v>
      </c>
      <c r="F189" s="36">
        <v>45400</v>
      </c>
      <c r="G189" s="36"/>
      <c r="H189" s="36"/>
      <c r="I189" s="36">
        <v>-45400</v>
      </c>
      <c r="J189" s="57"/>
      <c r="K189" s="57"/>
      <c r="L189" s="106"/>
      <c r="M189" s="106"/>
      <c r="N189" s="106"/>
      <c r="O189" s="106"/>
      <c r="P189" s="106"/>
      <c r="Q189" s="106"/>
      <c r="R189" s="106"/>
      <c r="S189" s="92">
        <f>F189+G189+H189+I189</f>
        <v>0</v>
      </c>
      <c r="T189" s="18">
        <v>0</v>
      </c>
      <c r="U189" s="19">
        <v>0</v>
      </c>
    </row>
    <row r="190" spans="1:21" ht="38.25" outlineLevel="5">
      <c r="A190" s="9" t="s">
        <v>569</v>
      </c>
      <c r="B190" s="35" t="s">
        <v>441</v>
      </c>
      <c r="C190" s="35" t="s">
        <v>148</v>
      </c>
      <c r="D190" s="35"/>
      <c r="E190" s="35"/>
      <c r="F190" s="36"/>
      <c r="G190" s="36"/>
      <c r="H190" s="36"/>
      <c r="I190" s="36"/>
      <c r="J190" s="57"/>
      <c r="K190" s="57"/>
      <c r="L190" s="106"/>
      <c r="M190" s="106"/>
      <c r="N190" s="106"/>
      <c r="O190" s="106"/>
      <c r="P190" s="106"/>
      <c r="Q190" s="106"/>
      <c r="R190" s="106"/>
      <c r="S190" s="92">
        <f>S191</f>
        <v>609954</v>
      </c>
      <c r="T190" s="18"/>
      <c r="U190" s="19"/>
    </row>
    <row r="191" spans="1:21" ht="25.5" outlineLevel="5">
      <c r="A191" s="9" t="s">
        <v>486</v>
      </c>
      <c r="B191" s="35" t="s">
        <v>441</v>
      </c>
      <c r="C191" s="35" t="s">
        <v>148</v>
      </c>
      <c r="D191" s="35" t="s">
        <v>487</v>
      </c>
      <c r="E191" s="35"/>
      <c r="F191" s="36"/>
      <c r="G191" s="36"/>
      <c r="H191" s="36"/>
      <c r="I191" s="36"/>
      <c r="J191" s="57"/>
      <c r="K191" s="57"/>
      <c r="L191" s="106"/>
      <c r="M191" s="106"/>
      <c r="N191" s="106"/>
      <c r="O191" s="106"/>
      <c r="P191" s="106"/>
      <c r="Q191" s="106"/>
      <c r="R191" s="106"/>
      <c r="S191" s="92">
        <f>S192</f>
        <v>609954</v>
      </c>
      <c r="T191" s="18"/>
      <c r="U191" s="19"/>
    </row>
    <row r="192" spans="1:21" ht="76.5" outlineLevel="5">
      <c r="A192" s="9" t="s">
        <v>149</v>
      </c>
      <c r="B192" s="35" t="s">
        <v>441</v>
      </c>
      <c r="C192" s="35" t="s">
        <v>148</v>
      </c>
      <c r="D192" s="35" t="s">
        <v>150</v>
      </c>
      <c r="E192" s="35"/>
      <c r="F192" s="36"/>
      <c r="G192" s="36"/>
      <c r="H192" s="36"/>
      <c r="I192" s="36"/>
      <c r="J192" s="57"/>
      <c r="K192" s="57"/>
      <c r="L192" s="106"/>
      <c r="M192" s="106"/>
      <c r="N192" s="106"/>
      <c r="O192" s="106"/>
      <c r="P192" s="106"/>
      <c r="Q192" s="106"/>
      <c r="R192" s="106"/>
      <c r="S192" s="92">
        <f>S193</f>
        <v>609954</v>
      </c>
      <c r="T192" s="18"/>
      <c r="U192" s="19"/>
    </row>
    <row r="193" spans="1:21" ht="25.5" outlineLevel="5">
      <c r="A193" s="39" t="s">
        <v>401</v>
      </c>
      <c r="B193" s="35" t="s">
        <v>441</v>
      </c>
      <c r="C193" s="35" t="s">
        <v>148</v>
      </c>
      <c r="D193" s="35" t="s">
        <v>150</v>
      </c>
      <c r="E193" s="35" t="s">
        <v>179</v>
      </c>
      <c r="F193" s="36"/>
      <c r="G193" s="36"/>
      <c r="H193" s="36"/>
      <c r="I193" s="36"/>
      <c r="J193" s="57"/>
      <c r="K193" s="57"/>
      <c r="L193" s="106"/>
      <c r="M193" s="106"/>
      <c r="N193" s="106"/>
      <c r="O193" s="106"/>
      <c r="P193" s="106"/>
      <c r="Q193" s="106"/>
      <c r="R193" s="106"/>
      <c r="S193" s="92">
        <f>S194</f>
        <v>609954</v>
      </c>
      <c r="T193" s="18"/>
      <c r="U193" s="19"/>
    </row>
    <row r="194" spans="1:21" ht="25.5" outlineLevel="5">
      <c r="A194" s="39" t="s">
        <v>402</v>
      </c>
      <c r="B194" s="35" t="s">
        <v>441</v>
      </c>
      <c r="C194" s="35" t="s">
        <v>148</v>
      </c>
      <c r="D194" s="35" t="s">
        <v>150</v>
      </c>
      <c r="E194" s="35" t="s">
        <v>529</v>
      </c>
      <c r="F194" s="36"/>
      <c r="G194" s="36"/>
      <c r="H194" s="36"/>
      <c r="I194" s="36"/>
      <c r="J194" s="57"/>
      <c r="K194" s="57">
        <v>569754</v>
      </c>
      <c r="L194" s="106"/>
      <c r="M194" s="106"/>
      <c r="N194" s="106"/>
      <c r="O194" s="106"/>
      <c r="P194" s="106">
        <v>40200</v>
      </c>
      <c r="Q194" s="106"/>
      <c r="R194" s="106"/>
      <c r="S194" s="92">
        <f>F194+G194+H194+I194+J194+K194+L194+M194+N194+O194+P194+Q194+R194</f>
        <v>609954</v>
      </c>
      <c r="T194" s="18"/>
      <c r="U194" s="19"/>
    </row>
    <row r="195" spans="1:21" ht="15">
      <c r="A195" s="9" t="s">
        <v>228</v>
      </c>
      <c r="B195" s="35" t="s">
        <v>459</v>
      </c>
      <c r="C195" s="35"/>
      <c r="D195" s="35"/>
      <c r="E195" s="35"/>
      <c r="F195" s="36"/>
      <c r="G195" s="36"/>
      <c r="H195" s="36"/>
      <c r="I195" s="36"/>
      <c r="J195" s="19" t="s">
        <v>177</v>
      </c>
      <c r="K195" s="58"/>
      <c r="L195" s="87"/>
      <c r="M195" s="87"/>
      <c r="N195" s="87"/>
      <c r="O195" s="87"/>
      <c r="P195" s="87"/>
      <c r="Q195" s="87"/>
      <c r="R195" s="87"/>
      <c r="S195" s="92">
        <f>S202+S211+S240+S196</f>
        <v>142295975.55</v>
      </c>
      <c r="T195" s="18">
        <f>T202+T211+T240</f>
        <v>25439200</v>
      </c>
      <c r="U195" s="19">
        <f>U202+U211+U240</f>
        <v>24584700</v>
      </c>
    </row>
    <row r="196" spans="1:21" ht="18" customHeight="1" hidden="1">
      <c r="A196" s="9" t="s">
        <v>330</v>
      </c>
      <c r="B196" s="35" t="s">
        <v>459</v>
      </c>
      <c r="C196" s="35" t="s">
        <v>439</v>
      </c>
      <c r="D196" s="35"/>
      <c r="E196" s="35"/>
      <c r="F196" s="36"/>
      <c r="G196" s="36"/>
      <c r="H196" s="36"/>
      <c r="I196" s="36"/>
      <c r="J196" s="58"/>
      <c r="K196" s="58"/>
      <c r="L196" s="87"/>
      <c r="M196" s="87"/>
      <c r="N196" s="87"/>
      <c r="O196" s="87"/>
      <c r="P196" s="87"/>
      <c r="Q196" s="87"/>
      <c r="R196" s="87"/>
      <c r="S196" s="92">
        <f>S197</f>
        <v>0</v>
      </c>
      <c r="T196" s="18"/>
      <c r="U196" s="19"/>
    </row>
    <row r="197" spans="1:21" ht="30" customHeight="1" hidden="1">
      <c r="A197" s="9" t="s">
        <v>337</v>
      </c>
      <c r="B197" s="35" t="s">
        <v>459</v>
      </c>
      <c r="C197" s="35" t="s">
        <v>439</v>
      </c>
      <c r="D197" s="35" t="s">
        <v>338</v>
      </c>
      <c r="E197" s="35"/>
      <c r="F197" s="36"/>
      <c r="G197" s="36"/>
      <c r="H197" s="36"/>
      <c r="I197" s="36"/>
      <c r="J197" s="58"/>
      <c r="K197" s="58"/>
      <c r="L197" s="87"/>
      <c r="M197" s="87"/>
      <c r="N197" s="87"/>
      <c r="O197" s="87"/>
      <c r="P197" s="87"/>
      <c r="Q197" s="87"/>
      <c r="R197" s="87"/>
      <c r="S197" s="92">
        <f>S198</f>
        <v>0</v>
      </c>
      <c r="T197" s="18"/>
      <c r="U197" s="19"/>
    </row>
    <row r="198" spans="1:21" ht="60" customHeight="1" hidden="1">
      <c r="A198" s="9" t="s">
        <v>331</v>
      </c>
      <c r="B198" s="35" t="s">
        <v>459</v>
      </c>
      <c r="C198" s="35" t="s">
        <v>439</v>
      </c>
      <c r="D198" s="35" t="s">
        <v>332</v>
      </c>
      <c r="E198" s="35"/>
      <c r="F198" s="36"/>
      <c r="G198" s="36"/>
      <c r="H198" s="36"/>
      <c r="I198" s="36"/>
      <c r="J198" s="58"/>
      <c r="K198" s="58"/>
      <c r="L198" s="87"/>
      <c r="M198" s="87"/>
      <c r="N198" s="87"/>
      <c r="O198" s="87"/>
      <c r="P198" s="87"/>
      <c r="Q198" s="87"/>
      <c r="R198" s="87"/>
      <c r="S198" s="92">
        <f>S199</f>
        <v>0</v>
      </c>
      <c r="T198" s="18"/>
      <c r="U198" s="19"/>
    </row>
    <row r="199" spans="1:21" ht="59.25" customHeight="1" hidden="1">
      <c r="A199" s="39" t="s">
        <v>405</v>
      </c>
      <c r="B199" s="35" t="s">
        <v>459</v>
      </c>
      <c r="C199" s="35" t="s">
        <v>439</v>
      </c>
      <c r="D199" s="35" t="s">
        <v>332</v>
      </c>
      <c r="E199" s="35" t="s">
        <v>182</v>
      </c>
      <c r="F199" s="36"/>
      <c r="G199" s="36"/>
      <c r="H199" s="36"/>
      <c r="I199" s="36"/>
      <c r="J199" s="58"/>
      <c r="K199" s="58"/>
      <c r="L199" s="87"/>
      <c r="M199" s="87"/>
      <c r="N199" s="87"/>
      <c r="O199" s="87"/>
      <c r="P199" s="87"/>
      <c r="Q199" s="87"/>
      <c r="R199" s="87"/>
      <c r="S199" s="92">
        <f>S200</f>
        <v>0</v>
      </c>
      <c r="T199" s="18"/>
      <c r="U199" s="19"/>
    </row>
    <row r="200" spans="1:21" ht="27" customHeight="1" hidden="1">
      <c r="A200" s="9" t="s">
        <v>37</v>
      </c>
      <c r="B200" s="35" t="s">
        <v>459</v>
      </c>
      <c r="C200" s="35" t="s">
        <v>439</v>
      </c>
      <c r="D200" s="35" t="s">
        <v>332</v>
      </c>
      <c r="E200" s="35" t="s">
        <v>36</v>
      </c>
      <c r="F200" s="36"/>
      <c r="G200" s="36"/>
      <c r="H200" s="36"/>
      <c r="I200" s="36"/>
      <c r="J200" s="58"/>
      <c r="K200" s="58"/>
      <c r="L200" s="87"/>
      <c r="M200" s="87"/>
      <c r="N200" s="87"/>
      <c r="O200" s="87"/>
      <c r="P200" s="87"/>
      <c r="Q200" s="87"/>
      <c r="R200" s="87"/>
      <c r="S200" s="92">
        <f>S201</f>
        <v>0</v>
      </c>
      <c r="T200" s="18"/>
      <c r="U200" s="19"/>
    </row>
    <row r="201" spans="1:21" ht="30" customHeight="1" hidden="1">
      <c r="A201" s="9" t="s">
        <v>759</v>
      </c>
      <c r="B201" s="35" t="s">
        <v>459</v>
      </c>
      <c r="C201" s="35" t="s">
        <v>439</v>
      </c>
      <c r="D201" s="35" t="s">
        <v>332</v>
      </c>
      <c r="E201" s="35" t="s">
        <v>623</v>
      </c>
      <c r="F201" s="36"/>
      <c r="G201" s="36"/>
      <c r="H201" s="36"/>
      <c r="I201" s="36"/>
      <c r="J201" s="58"/>
      <c r="K201" s="58"/>
      <c r="L201" s="87"/>
      <c r="M201" s="87">
        <v>454546.5</v>
      </c>
      <c r="N201" s="87"/>
      <c r="O201" s="87"/>
      <c r="P201" s="87">
        <v>-454546.5</v>
      </c>
      <c r="Q201" s="87"/>
      <c r="R201" s="87"/>
      <c r="S201" s="92">
        <f>F201+G201+H201+I201+J201+K201+L201+M201+N201+O201+P201</f>
        <v>0</v>
      </c>
      <c r="T201" s="18"/>
      <c r="U201" s="19"/>
    </row>
    <row r="202" spans="1:21" ht="15" outlineLevel="1">
      <c r="A202" s="9" t="s">
        <v>229</v>
      </c>
      <c r="B202" s="35" t="s">
        <v>459</v>
      </c>
      <c r="C202" s="35" t="s">
        <v>512</v>
      </c>
      <c r="D202" s="35"/>
      <c r="E202" s="35"/>
      <c r="F202" s="36"/>
      <c r="G202" s="36"/>
      <c r="H202" s="36"/>
      <c r="I202" s="36"/>
      <c r="J202" s="57"/>
      <c r="K202" s="57"/>
      <c r="L202" s="106"/>
      <c r="M202" s="106"/>
      <c r="N202" s="106"/>
      <c r="O202" s="106"/>
      <c r="P202" s="106"/>
      <c r="Q202" s="106"/>
      <c r="R202" s="106"/>
      <c r="S202" s="92">
        <f aca="true" t="shared" si="10" ref="S202:U203">S203</f>
        <v>5868000</v>
      </c>
      <c r="T202" s="18">
        <f t="shared" si="10"/>
        <v>1761000</v>
      </c>
      <c r="U202" s="19">
        <f t="shared" si="10"/>
        <v>1761000</v>
      </c>
    </row>
    <row r="203" spans="1:21" ht="15" outlineLevel="2">
      <c r="A203" s="9" t="s">
        <v>230</v>
      </c>
      <c r="B203" s="35" t="s">
        <v>459</v>
      </c>
      <c r="C203" s="35" t="s">
        <v>512</v>
      </c>
      <c r="D203" s="35" t="s">
        <v>514</v>
      </c>
      <c r="E203" s="35"/>
      <c r="F203" s="36"/>
      <c r="G203" s="36"/>
      <c r="H203" s="36"/>
      <c r="I203" s="36"/>
      <c r="J203" s="57"/>
      <c r="K203" s="57"/>
      <c r="L203" s="106"/>
      <c r="M203" s="106"/>
      <c r="N203" s="106"/>
      <c r="O203" s="106"/>
      <c r="P203" s="106"/>
      <c r="Q203" s="106"/>
      <c r="R203" s="106"/>
      <c r="S203" s="92">
        <f t="shared" si="10"/>
        <v>5868000</v>
      </c>
      <c r="T203" s="18">
        <f t="shared" si="10"/>
        <v>1761000</v>
      </c>
      <c r="U203" s="19">
        <f t="shared" si="10"/>
        <v>1761000</v>
      </c>
    </row>
    <row r="204" spans="1:21" ht="38.25" outlineLevel="3">
      <c r="A204" s="9" t="s">
        <v>231</v>
      </c>
      <c r="B204" s="35" t="s">
        <v>459</v>
      </c>
      <c r="C204" s="35" t="s">
        <v>512</v>
      </c>
      <c r="D204" s="35" t="s">
        <v>516</v>
      </c>
      <c r="E204" s="35"/>
      <c r="F204" s="36"/>
      <c r="G204" s="36"/>
      <c r="H204" s="36"/>
      <c r="I204" s="36"/>
      <c r="J204" s="57"/>
      <c r="K204" s="57"/>
      <c r="L204" s="106"/>
      <c r="M204" s="106"/>
      <c r="N204" s="106"/>
      <c r="O204" s="106"/>
      <c r="P204" s="106"/>
      <c r="Q204" s="106"/>
      <c r="R204" s="106"/>
      <c r="S204" s="92">
        <f>S208+S205</f>
        <v>5868000</v>
      </c>
      <c r="T204" s="18">
        <f>T208</f>
        <v>1761000</v>
      </c>
      <c r="U204" s="19">
        <f>U208</f>
        <v>1761000</v>
      </c>
    </row>
    <row r="205" spans="1:21" ht="76.5" outlineLevel="3">
      <c r="A205" s="9" t="s">
        <v>271</v>
      </c>
      <c r="B205" s="35" t="s">
        <v>459</v>
      </c>
      <c r="C205" s="35" t="s">
        <v>512</v>
      </c>
      <c r="D205" s="35" t="s">
        <v>424</v>
      </c>
      <c r="E205" s="35"/>
      <c r="F205" s="36"/>
      <c r="G205" s="36"/>
      <c r="H205" s="36"/>
      <c r="I205" s="36"/>
      <c r="J205" s="57"/>
      <c r="K205" s="57"/>
      <c r="L205" s="106"/>
      <c r="M205" s="106"/>
      <c r="N205" s="106"/>
      <c r="O205" s="106"/>
      <c r="P205" s="106"/>
      <c r="Q205" s="106"/>
      <c r="R205" s="106"/>
      <c r="S205" s="92">
        <f>S206</f>
        <v>4107000</v>
      </c>
      <c r="T205" s="18"/>
      <c r="U205" s="19"/>
    </row>
    <row r="206" spans="1:21" ht="15" outlineLevel="3">
      <c r="A206" s="39" t="s">
        <v>403</v>
      </c>
      <c r="B206" s="35" t="s">
        <v>459</v>
      </c>
      <c r="C206" s="35" t="s">
        <v>512</v>
      </c>
      <c r="D206" s="35" t="s">
        <v>424</v>
      </c>
      <c r="E206" s="35" t="s">
        <v>180</v>
      </c>
      <c r="F206" s="36"/>
      <c r="G206" s="36"/>
      <c r="H206" s="36"/>
      <c r="I206" s="36"/>
      <c r="J206" s="57"/>
      <c r="K206" s="57"/>
      <c r="L206" s="106"/>
      <c r="M206" s="106"/>
      <c r="N206" s="106"/>
      <c r="O206" s="106"/>
      <c r="P206" s="106"/>
      <c r="Q206" s="106"/>
      <c r="R206" s="106"/>
      <c r="S206" s="92">
        <f>S207</f>
        <v>4107000</v>
      </c>
      <c r="T206" s="18"/>
      <c r="U206" s="19"/>
    </row>
    <row r="207" spans="1:21" ht="51" outlineLevel="3">
      <c r="A207" s="9" t="s">
        <v>233</v>
      </c>
      <c r="B207" s="35" t="s">
        <v>459</v>
      </c>
      <c r="C207" s="35" t="s">
        <v>512</v>
      </c>
      <c r="D207" s="35" t="s">
        <v>424</v>
      </c>
      <c r="E207" s="35" t="s">
        <v>520</v>
      </c>
      <c r="F207" s="36"/>
      <c r="G207" s="36"/>
      <c r="H207" s="36"/>
      <c r="I207" s="36">
        <v>4107000</v>
      </c>
      <c r="J207" s="57"/>
      <c r="K207" s="57"/>
      <c r="L207" s="106"/>
      <c r="M207" s="106"/>
      <c r="N207" s="106"/>
      <c r="O207" s="106"/>
      <c r="P207" s="106"/>
      <c r="Q207" s="106"/>
      <c r="R207" s="106"/>
      <c r="S207" s="92">
        <f>F207+G207+H207+I207+J207+K207+L207+M207+N207+O207+P207+Q207+R207</f>
        <v>4107000</v>
      </c>
      <c r="T207" s="18"/>
      <c r="U207" s="19"/>
    </row>
    <row r="208" spans="1:21" ht="63.75" outlineLevel="4">
      <c r="A208" s="9" t="s">
        <v>232</v>
      </c>
      <c r="B208" s="35" t="s">
        <v>459</v>
      </c>
      <c r="C208" s="35" t="s">
        <v>512</v>
      </c>
      <c r="D208" s="35" t="s">
        <v>518</v>
      </c>
      <c r="E208" s="35"/>
      <c r="F208" s="36"/>
      <c r="G208" s="36"/>
      <c r="H208" s="36"/>
      <c r="I208" s="36"/>
      <c r="J208" s="57"/>
      <c r="K208" s="57"/>
      <c r="L208" s="106"/>
      <c r="M208" s="106"/>
      <c r="N208" s="106"/>
      <c r="O208" s="106"/>
      <c r="P208" s="106"/>
      <c r="Q208" s="106"/>
      <c r="R208" s="106"/>
      <c r="S208" s="92">
        <f aca="true" t="shared" si="11" ref="S208:U209">S209</f>
        <v>1761000</v>
      </c>
      <c r="T208" s="18">
        <f t="shared" si="11"/>
        <v>1761000</v>
      </c>
      <c r="U208" s="19">
        <f t="shared" si="11"/>
        <v>1761000</v>
      </c>
    </row>
    <row r="209" spans="1:21" ht="15" outlineLevel="4">
      <c r="A209" s="39" t="s">
        <v>403</v>
      </c>
      <c r="B209" s="35" t="s">
        <v>459</v>
      </c>
      <c r="C209" s="35" t="s">
        <v>512</v>
      </c>
      <c r="D209" s="35" t="s">
        <v>518</v>
      </c>
      <c r="E209" s="35" t="s">
        <v>180</v>
      </c>
      <c r="F209" s="36"/>
      <c r="G209" s="36"/>
      <c r="H209" s="36"/>
      <c r="I209" s="36"/>
      <c r="J209" s="57"/>
      <c r="K209" s="57"/>
      <c r="L209" s="106"/>
      <c r="M209" s="106"/>
      <c r="N209" s="106"/>
      <c r="O209" s="106"/>
      <c r="P209" s="106"/>
      <c r="Q209" s="106"/>
      <c r="R209" s="106"/>
      <c r="S209" s="92">
        <f t="shared" si="11"/>
        <v>1761000</v>
      </c>
      <c r="T209" s="18">
        <f t="shared" si="11"/>
        <v>1761000</v>
      </c>
      <c r="U209" s="19">
        <f t="shared" si="11"/>
        <v>1761000</v>
      </c>
    </row>
    <row r="210" spans="1:21" ht="51" outlineLevel="5">
      <c r="A210" s="9" t="s">
        <v>233</v>
      </c>
      <c r="B210" s="35" t="s">
        <v>459</v>
      </c>
      <c r="C210" s="35" t="s">
        <v>512</v>
      </c>
      <c r="D210" s="35" t="s">
        <v>518</v>
      </c>
      <c r="E210" s="35" t="s">
        <v>520</v>
      </c>
      <c r="F210" s="36">
        <v>1761000</v>
      </c>
      <c r="G210" s="36"/>
      <c r="H210" s="36"/>
      <c r="I210" s="36"/>
      <c r="J210" s="57"/>
      <c r="K210" s="57"/>
      <c r="L210" s="106"/>
      <c r="M210" s="106"/>
      <c r="N210" s="106"/>
      <c r="O210" s="106"/>
      <c r="P210" s="106"/>
      <c r="Q210" s="106"/>
      <c r="R210" s="106"/>
      <c r="S210" s="92">
        <f>F210+G210+H210+I210+J210+K210+L210+M210+N210+O210+P210+Q210+R210</f>
        <v>1761000</v>
      </c>
      <c r="T210" s="18">
        <v>1761000</v>
      </c>
      <c r="U210" s="19">
        <v>1761000</v>
      </c>
    </row>
    <row r="211" spans="1:21" ht="25.5" outlineLevel="1">
      <c r="A211" s="9" t="s">
        <v>234</v>
      </c>
      <c r="B211" s="35" t="s">
        <v>459</v>
      </c>
      <c r="C211" s="35" t="s">
        <v>494</v>
      </c>
      <c r="D211" s="35"/>
      <c r="E211" s="35"/>
      <c r="F211" s="36"/>
      <c r="G211" s="36"/>
      <c r="H211" s="36"/>
      <c r="I211" s="36"/>
      <c r="J211" s="19" t="s">
        <v>177</v>
      </c>
      <c r="K211" s="58"/>
      <c r="L211" s="87"/>
      <c r="M211" s="87"/>
      <c r="N211" s="87"/>
      <c r="O211" s="87"/>
      <c r="P211" s="87"/>
      <c r="Q211" s="87"/>
      <c r="R211" s="87"/>
      <c r="S211" s="92">
        <f>S212+S225+S230+S220</f>
        <v>136029412.15</v>
      </c>
      <c r="T211" s="18">
        <f>T212+T225+T230</f>
        <v>22622800</v>
      </c>
      <c r="U211" s="19">
        <f>U212+U225+U230</f>
        <v>22622800</v>
      </c>
    </row>
    <row r="212" spans="1:21" ht="15" outlineLevel="2">
      <c r="A212" s="9" t="s">
        <v>235</v>
      </c>
      <c r="B212" s="35" t="s">
        <v>459</v>
      </c>
      <c r="C212" s="35" t="s">
        <v>494</v>
      </c>
      <c r="D212" s="35" t="s">
        <v>523</v>
      </c>
      <c r="E212" s="35"/>
      <c r="F212" s="36"/>
      <c r="G212" s="36"/>
      <c r="H212" s="36"/>
      <c r="I212" s="36"/>
      <c r="J212" s="57"/>
      <c r="K212" s="57"/>
      <c r="L212" s="106"/>
      <c r="M212" s="106"/>
      <c r="N212" s="106"/>
      <c r="O212" s="106"/>
      <c r="P212" s="106"/>
      <c r="Q212" s="106"/>
      <c r="R212" s="106"/>
      <c r="S212" s="92">
        <f>S213+S217</f>
        <v>51201780</v>
      </c>
      <c r="T212" s="18">
        <f>T213+T217</f>
        <v>0</v>
      </c>
      <c r="U212" s="19">
        <f>U213+U217</f>
        <v>0</v>
      </c>
    </row>
    <row r="213" spans="1:21" ht="25.5" outlineLevel="3">
      <c r="A213" s="9" t="s">
        <v>236</v>
      </c>
      <c r="B213" s="35" t="s">
        <v>459</v>
      </c>
      <c r="C213" s="35" t="s">
        <v>494</v>
      </c>
      <c r="D213" s="35" t="s">
        <v>525</v>
      </c>
      <c r="E213" s="35"/>
      <c r="F213" s="36"/>
      <c r="G213" s="36"/>
      <c r="H213" s="36"/>
      <c r="I213" s="36"/>
      <c r="J213" s="57"/>
      <c r="K213" s="57"/>
      <c r="L213" s="106"/>
      <c r="M213" s="106"/>
      <c r="N213" s="106"/>
      <c r="O213" s="106"/>
      <c r="P213" s="106"/>
      <c r="Q213" s="106"/>
      <c r="R213" s="106"/>
      <c r="S213" s="92">
        <f aca="true" t="shared" si="12" ref="S213:U215">S214</f>
        <v>39862080</v>
      </c>
      <c r="T213" s="18">
        <f t="shared" si="12"/>
        <v>0</v>
      </c>
      <c r="U213" s="19">
        <f t="shared" si="12"/>
        <v>0</v>
      </c>
    </row>
    <row r="214" spans="1:21" ht="51" outlineLevel="4">
      <c r="A214" s="9" t="s">
        <v>237</v>
      </c>
      <c r="B214" s="35" t="s">
        <v>459</v>
      </c>
      <c r="C214" s="35" t="s">
        <v>494</v>
      </c>
      <c r="D214" s="35" t="s">
        <v>527</v>
      </c>
      <c r="E214" s="35"/>
      <c r="F214" s="36"/>
      <c r="G214" s="36"/>
      <c r="H214" s="36"/>
      <c r="I214" s="36"/>
      <c r="J214" s="57"/>
      <c r="K214" s="57"/>
      <c r="L214" s="106"/>
      <c r="M214" s="106"/>
      <c r="N214" s="106"/>
      <c r="O214" s="106"/>
      <c r="P214" s="106"/>
      <c r="Q214" s="106"/>
      <c r="R214" s="106"/>
      <c r="S214" s="92">
        <f t="shared" si="12"/>
        <v>39862080</v>
      </c>
      <c r="T214" s="18">
        <f t="shared" si="12"/>
        <v>0</v>
      </c>
      <c r="U214" s="19">
        <f t="shared" si="12"/>
        <v>0</v>
      </c>
    </row>
    <row r="215" spans="1:21" ht="25.5" outlineLevel="4">
      <c r="A215" s="39" t="s">
        <v>401</v>
      </c>
      <c r="B215" s="35" t="s">
        <v>459</v>
      </c>
      <c r="C215" s="35" t="s">
        <v>494</v>
      </c>
      <c r="D215" s="35" t="s">
        <v>527</v>
      </c>
      <c r="E215" s="35" t="s">
        <v>179</v>
      </c>
      <c r="F215" s="36"/>
      <c r="G215" s="36"/>
      <c r="H215" s="36"/>
      <c r="I215" s="36"/>
      <c r="J215" s="57"/>
      <c r="K215" s="57"/>
      <c r="L215" s="106"/>
      <c r="M215" s="106"/>
      <c r="N215" s="106"/>
      <c r="O215" s="106"/>
      <c r="P215" s="106"/>
      <c r="Q215" s="106"/>
      <c r="R215" s="106"/>
      <c r="S215" s="92">
        <f>S216</f>
        <v>39862080</v>
      </c>
      <c r="T215" s="18">
        <f t="shared" si="12"/>
        <v>0</v>
      </c>
      <c r="U215" s="19">
        <f t="shared" si="12"/>
        <v>0</v>
      </c>
    </row>
    <row r="216" spans="1:21" ht="25.5" outlineLevel="4">
      <c r="A216" s="39" t="s">
        <v>402</v>
      </c>
      <c r="B216" s="35" t="s">
        <v>459</v>
      </c>
      <c r="C216" s="35" t="s">
        <v>494</v>
      </c>
      <c r="D216" s="35" t="s">
        <v>527</v>
      </c>
      <c r="E216" s="35" t="s">
        <v>529</v>
      </c>
      <c r="F216" s="36"/>
      <c r="G216" s="36"/>
      <c r="H216" s="36"/>
      <c r="I216" s="36">
        <v>13627700</v>
      </c>
      <c r="J216" s="57"/>
      <c r="K216" s="57"/>
      <c r="L216" s="106">
        <v>26234380</v>
      </c>
      <c r="M216" s="106"/>
      <c r="N216" s="106"/>
      <c r="O216" s="106"/>
      <c r="P216" s="106"/>
      <c r="Q216" s="106"/>
      <c r="R216" s="106"/>
      <c r="S216" s="92">
        <f>F216+G216+H216+I216+J216+K216+L216+M216+N216+O216+P216+Q216+R216</f>
        <v>39862080</v>
      </c>
      <c r="T216" s="18">
        <v>0</v>
      </c>
      <c r="U216" s="19">
        <v>0</v>
      </c>
    </row>
    <row r="217" spans="1:21" ht="38.25" outlineLevel="5">
      <c r="A217" s="9" t="s">
        <v>272</v>
      </c>
      <c r="B217" s="35" t="s">
        <v>459</v>
      </c>
      <c r="C217" s="35" t="s">
        <v>494</v>
      </c>
      <c r="D217" s="35" t="s">
        <v>425</v>
      </c>
      <c r="E217" s="35"/>
      <c r="F217" s="36"/>
      <c r="G217" s="36"/>
      <c r="H217" s="36"/>
      <c r="I217" s="36"/>
      <c r="J217" s="57"/>
      <c r="K217" s="57"/>
      <c r="L217" s="106"/>
      <c r="M217" s="106"/>
      <c r="N217" s="106"/>
      <c r="O217" s="106"/>
      <c r="P217" s="106"/>
      <c r="Q217" s="106"/>
      <c r="R217" s="106"/>
      <c r="S217" s="92">
        <f>S218</f>
        <v>11339700</v>
      </c>
      <c r="T217" s="18"/>
      <c r="U217" s="19"/>
    </row>
    <row r="218" spans="1:21" ht="25.5" outlineLevel="5">
      <c r="A218" s="39" t="s">
        <v>401</v>
      </c>
      <c r="B218" s="35" t="s">
        <v>459</v>
      </c>
      <c r="C218" s="35" t="s">
        <v>494</v>
      </c>
      <c r="D218" s="35" t="s">
        <v>425</v>
      </c>
      <c r="E218" s="35" t="s">
        <v>179</v>
      </c>
      <c r="F218" s="36"/>
      <c r="G218" s="36"/>
      <c r="H218" s="36"/>
      <c r="I218" s="36"/>
      <c r="J218" s="57"/>
      <c r="K218" s="57"/>
      <c r="L218" s="106"/>
      <c r="M218" s="106"/>
      <c r="N218" s="106"/>
      <c r="O218" s="106"/>
      <c r="P218" s="106"/>
      <c r="Q218" s="106"/>
      <c r="R218" s="106"/>
      <c r="S218" s="92">
        <f>S219</f>
        <v>11339700</v>
      </c>
      <c r="T218" s="18"/>
      <c r="U218" s="19"/>
    </row>
    <row r="219" spans="1:21" ht="25.5" outlineLevel="5">
      <c r="A219" s="39" t="s">
        <v>402</v>
      </c>
      <c r="B219" s="35" t="s">
        <v>459</v>
      </c>
      <c r="C219" s="35" t="s">
        <v>494</v>
      </c>
      <c r="D219" s="35" t="s">
        <v>425</v>
      </c>
      <c r="E219" s="35" t="s">
        <v>529</v>
      </c>
      <c r="F219" s="36"/>
      <c r="G219" s="36"/>
      <c r="H219" s="36"/>
      <c r="I219" s="36">
        <v>11339700</v>
      </c>
      <c r="J219" s="57"/>
      <c r="K219" s="57"/>
      <c r="L219" s="106"/>
      <c r="M219" s="106"/>
      <c r="N219" s="106"/>
      <c r="O219" s="106"/>
      <c r="P219" s="106"/>
      <c r="Q219" s="106"/>
      <c r="R219" s="106"/>
      <c r="S219" s="92">
        <f>F219+G219+H219+I219+J219+K219+L219+M219+N219+O219+P219+Q219+R219</f>
        <v>11339700</v>
      </c>
      <c r="T219" s="18"/>
      <c r="U219" s="19"/>
    </row>
    <row r="220" spans="1:21" ht="25.5" outlineLevel="5">
      <c r="A220" s="9" t="s">
        <v>685</v>
      </c>
      <c r="B220" s="35" t="s">
        <v>459</v>
      </c>
      <c r="C220" s="35" t="s">
        <v>494</v>
      </c>
      <c r="D220" s="35" t="s">
        <v>686</v>
      </c>
      <c r="E220" s="35"/>
      <c r="F220" s="36"/>
      <c r="G220" s="36"/>
      <c r="H220" s="36"/>
      <c r="I220" s="36"/>
      <c r="J220" s="57"/>
      <c r="K220" s="57"/>
      <c r="L220" s="106"/>
      <c r="M220" s="106"/>
      <c r="N220" s="106"/>
      <c r="O220" s="106"/>
      <c r="P220" s="106"/>
      <c r="Q220" s="106"/>
      <c r="R220" s="106"/>
      <c r="S220" s="92">
        <f>S221</f>
        <v>4334200</v>
      </c>
      <c r="T220" s="18"/>
      <c r="U220" s="19"/>
    </row>
    <row r="221" spans="1:21" ht="15" outlineLevel="5">
      <c r="A221" s="9" t="s">
        <v>478</v>
      </c>
      <c r="B221" s="35" t="s">
        <v>459</v>
      </c>
      <c r="C221" s="35" t="s">
        <v>494</v>
      </c>
      <c r="D221" s="35" t="s">
        <v>479</v>
      </c>
      <c r="E221" s="35"/>
      <c r="F221" s="36"/>
      <c r="G221" s="36"/>
      <c r="H221" s="36"/>
      <c r="I221" s="36"/>
      <c r="J221" s="57"/>
      <c r="K221" s="57"/>
      <c r="L221" s="106"/>
      <c r="M221" s="106"/>
      <c r="N221" s="106"/>
      <c r="O221" s="106"/>
      <c r="P221" s="106"/>
      <c r="Q221" s="106"/>
      <c r="R221" s="106"/>
      <c r="S221" s="92">
        <f>S222</f>
        <v>4334200</v>
      </c>
      <c r="T221" s="18"/>
      <c r="U221" s="19"/>
    </row>
    <row r="222" spans="1:21" ht="76.5" outlineLevel="5">
      <c r="A222" s="9" t="s">
        <v>152</v>
      </c>
      <c r="B222" s="35" t="s">
        <v>459</v>
      </c>
      <c r="C222" s="35" t="s">
        <v>494</v>
      </c>
      <c r="D222" s="35" t="s">
        <v>151</v>
      </c>
      <c r="E222" s="35"/>
      <c r="F222" s="36"/>
      <c r="G222" s="36"/>
      <c r="H222" s="36"/>
      <c r="I222" s="36"/>
      <c r="J222" s="57"/>
      <c r="K222" s="57"/>
      <c r="L222" s="106"/>
      <c r="M222" s="106"/>
      <c r="N222" s="106"/>
      <c r="O222" s="106"/>
      <c r="P222" s="106"/>
      <c r="Q222" s="106"/>
      <c r="R222" s="106"/>
      <c r="S222" s="92">
        <f>S223</f>
        <v>4334200</v>
      </c>
      <c r="T222" s="18"/>
      <c r="U222" s="19"/>
    </row>
    <row r="223" spans="1:21" ht="25.5" outlineLevel="5">
      <c r="A223" s="39" t="s">
        <v>401</v>
      </c>
      <c r="B223" s="35" t="s">
        <v>459</v>
      </c>
      <c r="C223" s="35" t="s">
        <v>494</v>
      </c>
      <c r="D223" s="35" t="s">
        <v>151</v>
      </c>
      <c r="E223" s="35" t="s">
        <v>179</v>
      </c>
      <c r="F223" s="36"/>
      <c r="G223" s="36"/>
      <c r="H223" s="36"/>
      <c r="I223" s="36"/>
      <c r="J223" s="57"/>
      <c r="K223" s="57"/>
      <c r="L223" s="106"/>
      <c r="M223" s="106"/>
      <c r="N223" s="106"/>
      <c r="O223" s="106"/>
      <c r="P223" s="106"/>
      <c r="Q223" s="106"/>
      <c r="R223" s="106"/>
      <c r="S223" s="92">
        <f>S224</f>
        <v>4334200</v>
      </c>
      <c r="T223" s="18"/>
      <c r="U223" s="19"/>
    </row>
    <row r="224" spans="1:21" ht="25.5" outlineLevel="5">
      <c r="A224" s="9" t="s">
        <v>528</v>
      </c>
      <c r="B224" s="35" t="s">
        <v>459</v>
      </c>
      <c r="C224" s="35" t="s">
        <v>494</v>
      </c>
      <c r="D224" s="35" t="s">
        <v>151</v>
      </c>
      <c r="E224" s="35" t="s">
        <v>529</v>
      </c>
      <c r="F224" s="36"/>
      <c r="G224" s="36"/>
      <c r="H224" s="36"/>
      <c r="I224" s="36"/>
      <c r="J224" s="57"/>
      <c r="K224" s="57">
        <v>4334200</v>
      </c>
      <c r="L224" s="106"/>
      <c r="M224" s="106"/>
      <c r="N224" s="106"/>
      <c r="O224" s="106"/>
      <c r="P224" s="106"/>
      <c r="Q224" s="106"/>
      <c r="R224" s="106"/>
      <c r="S224" s="92">
        <f>F224+G224+H224+I224+J224+K224+L224+M224+N224+O224+P224+Q224+R224</f>
        <v>4334200</v>
      </c>
      <c r="T224" s="18"/>
      <c r="U224" s="19"/>
    </row>
    <row r="225" spans="1:21" ht="15" outlineLevel="2">
      <c r="A225" s="9" t="s">
        <v>584</v>
      </c>
      <c r="B225" s="35" t="s">
        <v>459</v>
      </c>
      <c r="C225" s="35" t="s">
        <v>494</v>
      </c>
      <c r="D225" s="35" t="s">
        <v>531</v>
      </c>
      <c r="E225" s="35"/>
      <c r="F225" s="36"/>
      <c r="G225" s="36"/>
      <c r="H225" s="36"/>
      <c r="I225" s="36"/>
      <c r="J225" s="57"/>
      <c r="K225" s="57"/>
      <c r="L225" s="106"/>
      <c r="M225" s="106"/>
      <c r="N225" s="106"/>
      <c r="O225" s="106"/>
      <c r="P225" s="106"/>
      <c r="Q225" s="106"/>
      <c r="R225" s="106"/>
      <c r="S225" s="92">
        <f aca="true" t="shared" si="13" ref="S225:U226">S226</f>
        <v>17464392</v>
      </c>
      <c r="T225" s="18">
        <f t="shared" si="13"/>
        <v>19211500</v>
      </c>
      <c r="U225" s="19">
        <f t="shared" si="13"/>
        <v>19211500</v>
      </c>
    </row>
    <row r="226" spans="1:21" ht="63.75" outlineLevel="3">
      <c r="A226" s="9" t="s">
        <v>239</v>
      </c>
      <c r="B226" s="35" t="s">
        <v>459</v>
      </c>
      <c r="C226" s="35" t="s">
        <v>494</v>
      </c>
      <c r="D226" s="35" t="s">
        <v>533</v>
      </c>
      <c r="E226" s="35"/>
      <c r="F226" s="36"/>
      <c r="G226" s="36"/>
      <c r="H226" s="36"/>
      <c r="I226" s="36"/>
      <c r="J226" s="57"/>
      <c r="K226" s="57"/>
      <c r="L226" s="106"/>
      <c r="M226" s="106"/>
      <c r="N226" s="106"/>
      <c r="O226" s="106"/>
      <c r="P226" s="106"/>
      <c r="Q226" s="106"/>
      <c r="R226" s="106"/>
      <c r="S226" s="92">
        <f t="shared" si="13"/>
        <v>17464392</v>
      </c>
      <c r="T226" s="18">
        <f t="shared" si="13"/>
        <v>19211500</v>
      </c>
      <c r="U226" s="19">
        <f t="shared" si="13"/>
        <v>19211500</v>
      </c>
    </row>
    <row r="227" spans="1:21" ht="25.5" outlineLevel="3">
      <c r="A227" s="39" t="s">
        <v>401</v>
      </c>
      <c r="B227" s="35" t="s">
        <v>459</v>
      </c>
      <c r="C227" s="35" t="s">
        <v>494</v>
      </c>
      <c r="D227" s="35" t="s">
        <v>533</v>
      </c>
      <c r="E227" s="35" t="s">
        <v>179</v>
      </c>
      <c r="F227" s="36"/>
      <c r="G227" s="36"/>
      <c r="H227" s="36"/>
      <c r="I227" s="36"/>
      <c r="J227" s="57"/>
      <c r="K227" s="57"/>
      <c r="L227" s="106"/>
      <c r="M227" s="106"/>
      <c r="N227" s="106"/>
      <c r="O227" s="106"/>
      <c r="P227" s="106"/>
      <c r="Q227" s="106"/>
      <c r="R227" s="106"/>
      <c r="S227" s="92">
        <f>S228+S229</f>
        <v>17464392</v>
      </c>
      <c r="T227" s="18">
        <f>T228+T229</f>
        <v>19211500</v>
      </c>
      <c r="U227" s="19">
        <f>U228+U229</f>
        <v>19211500</v>
      </c>
    </row>
    <row r="228" spans="1:21" ht="25.5" outlineLevel="3">
      <c r="A228" s="39" t="s">
        <v>402</v>
      </c>
      <c r="B228" s="35" t="s">
        <v>459</v>
      </c>
      <c r="C228" s="35" t="s">
        <v>494</v>
      </c>
      <c r="D228" s="35" t="s">
        <v>533</v>
      </c>
      <c r="E228" s="35" t="s">
        <v>529</v>
      </c>
      <c r="F228" s="36"/>
      <c r="G228" s="36"/>
      <c r="H228" s="36"/>
      <c r="I228" s="36">
        <v>15800000</v>
      </c>
      <c r="J228" s="57"/>
      <c r="K228" s="57"/>
      <c r="L228" s="106"/>
      <c r="M228" s="106">
        <v>1664392</v>
      </c>
      <c r="N228" s="106"/>
      <c r="O228" s="106"/>
      <c r="P228" s="106"/>
      <c r="Q228" s="106"/>
      <c r="R228" s="106"/>
      <c r="S228" s="92">
        <f>F228+G228+H228+I228+J228+K228+L228+M228+N228+O228+P228+Q228+R228</f>
        <v>17464392</v>
      </c>
      <c r="T228" s="18">
        <v>19211500</v>
      </c>
      <c r="U228" s="19">
        <v>19211500</v>
      </c>
    </row>
    <row r="229" spans="1:21" ht="25.5" hidden="1" outlineLevel="5">
      <c r="A229" s="9" t="s">
        <v>195</v>
      </c>
      <c r="B229" s="35" t="s">
        <v>459</v>
      </c>
      <c r="C229" s="35" t="s">
        <v>494</v>
      </c>
      <c r="D229" s="35" t="s">
        <v>533</v>
      </c>
      <c r="E229" s="35" t="s">
        <v>451</v>
      </c>
      <c r="F229" s="36">
        <v>15800000</v>
      </c>
      <c r="G229" s="36"/>
      <c r="H229" s="36"/>
      <c r="I229" s="36">
        <v>-15800000</v>
      </c>
      <c r="J229" s="57"/>
      <c r="K229" s="57"/>
      <c r="L229" s="106"/>
      <c r="M229" s="106"/>
      <c r="N229" s="106"/>
      <c r="O229" s="106"/>
      <c r="P229" s="106"/>
      <c r="Q229" s="106"/>
      <c r="R229" s="106"/>
      <c r="S229" s="92">
        <f>F229+G229+H229+I229</f>
        <v>0</v>
      </c>
      <c r="T229" s="18">
        <v>0</v>
      </c>
      <c r="U229" s="19">
        <v>0</v>
      </c>
    </row>
    <row r="230" spans="1:21" ht="25.5" outlineLevel="2" collapsed="1">
      <c r="A230" s="9" t="s">
        <v>216</v>
      </c>
      <c r="B230" s="35" t="s">
        <v>459</v>
      </c>
      <c r="C230" s="35" t="s">
        <v>494</v>
      </c>
      <c r="D230" s="35" t="s">
        <v>487</v>
      </c>
      <c r="E230" s="35"/>
      <c r="F230" s="36"/>
      <c r="G230" s="36"/>
      <c r="H230" s="36"/>
      <c r="I230" s="36"/>
      <c r="J230" s="19" t="str">
        <f>J231</f>
        <v> </v>
      </c>
      <c r="K230" s="58"/>
      <c r="L230" s="87"/>
      <c r="M230" s="87"/>
      <c r="N230" s="87"/>
      <c r="O230" s="87"/>
      <c r="P230" s="87"/>
      <c r="Q230" s="87"/>
      <c r="R230" s="87"/>
      <c r="S230" s="92">
        <f aca="true" t="shared" si="14" ref="S230:U231">S231</f>
        <v>63029040.150000006</v>
      </c>
      <c r="T230" s="18">
        <f t="shared" si="14"/>
        <v>3411300</v>
      </c>
      <c r="U230" s="19">
        <f t="shared" si="14"/>
        <v>3411300</v>
      </c>
    </row>
    <row r="231" spans="1:21" ht="63.75" outlineLevel="4">
      <c r="A231" s="9" t="s">
        <v>240</v>
      </c>
      <c r="B231" s="35" t="s">
        <v>459</v>
      </c>
      <c r="C231" s="35" t="s">
        <v>494</v>
      </c>
      <c r="D231" s="35" t="s">
        <v>535</v>
      </c>
      <c r="E231" s="35"/>
      <c r="F231" s="36"/>
      <c r="G231" s="36"/>
      <c r="H231" s="36"/>
      <c r="I231" s="36"/>
      <c r="J231" s="19" t="s">
        <v>177</v>
      </c>
      <c r="K231" s="58"/>
      <c r="L231" s="87"/>
      <c r="M231" s="87"/>
      <c r="N231" s="87"/>
      <c r="O231" s="87"/>
      <c r="P231" s="87"/>
      <c r="Q231" s="87"/>
      <c r="R231" s="87"/>
      <c r="S231" s="92">
        <f t="shared" si="14"/>
        <v>63029040.150000006</v>
      </c>
      <c r="T231" s="18">
        <f t="shared" si="14"/>
        <v>3411300</v>
      </c>
      <c r="U231" s="19">
        <f t="shared" si="14"/>
        <v>3411300</v>
      </c>
    </row>
    <row r="232" spans="1:21" ht="25.5" outlineLevel="4">
      <c r="A232" s="39" t="s">
        <v>401</v>
      </c>
      <c r="B232" s="35" t="s">
        <v>459</v>
      </c>
      <c r="C232" s="35" t="s">
        <v>494</v>
      </c>
      <c r="D232" s="35" t="s">
        <v>535</v>
      </c>
      <c r="E232" s="35" t="s">
        <v>179</v>
      </c>
      <c r="F232" s="36"/>
      <c r="G232" s="36"/>
      <c r="H232" s="36"/>
      <c r="I232" s="36"/>
      <c r="J232" s="19" t="s">
        <v>177</v>
      </c>
      <c r="K232" s="58"/>
      <c r="L232" s="87"/>
      <c r="M232" s="87"/>
      <c r="N232" s="87"/>
      <c r="O232" s="87"/>
      <c r="P232" s="87"/>
      <c r="Q232" s="87"/>
      <c r="R232" s="87"/>
      <c r="S232" s="92">
        <f>S233+S234</f>
        <v>63029040.150000006</v>
      </c>
      <c r="T232" s="18">
        <f>T233+T234</f>
        <v>3411300</v>
      </c>
      <c r="U232" s="19">
        <f>U233+U234</f>
        <v>3411300</v>
      </c>
    </row>
    <row r="233" spans="1:21" ht="25.5" outlineLevel="4">
      <c r="A233" s="39" t="s">
        <v>402</v>
      </c>
      <c r="B233" s="35" t="s">
        <v>459</v>
      </c>
      <c r="C233" s="35" t="s">
        <v>494</v>
      </c>
      <c r="D233" s="35" t="s">
        <v>535</v>
      </c>
      <c r="E233" s="35" t="s">
        <v>529</v>
      </c>
      <c r="F233" s="36"/>
      <c r="G233" s="36"/>
      <c r="H233" s="36"/>
      <c r="I233" s="36">
        <v>17582280.27</v>
      </c>
      <c r="J233" s="57">
        <v>1264904</v>
      </c>
      <c r="K233" s="57">
        <v>171123.92</v>
      </c>
      <c r="L233" s="106">
        <v>10215056.65</v>
      </c>
      <c r="M233" s="106">
        <v>52800</v>
      </c>
      <c r="N233" s="106">
        <v>56863.98</v>
      </c>
      <c r="O233" s="106">
        <v>11700779.33</v>
      </c>
      <c r="P233" s="106">
        <v>10162045</v>
      </c>
      <c r="Q233" s="106">
        <v>10800000</v>
      </c>
      <c r="R233" s="106">
        <v>1023187</v>
      </c>
      <c r="S233" s="92">
        <f>F233+G233+H233+I233+J233+K233+L233+M233+N233+O233+P233+Q233+R233</f>
        <v>63029040.150000006</v>
      </c>
      <c r="T233" s="18">
        <v>3411300</v>
      </c>
      <c r="U233" s="19">
        <v>3411300</v>
      </c>
    </row>
    <row r="234" spans="1:21" ht="25.5" hidden="1" outlineLevel="5">
      <c r="A234" s="9" t="s">
        <v>195</v>
      </c>
      <c r="B234" s="35" t="s">
        <v>459</v>
      </c>
      <c r="C234" s="35" t="s">
        <v>494</v>
      </c>
      <c r="D234" s="35" t="s">
        <v>535</v>
      </c>
      <c r="E234" s="35" t="s">
        <v>451</v>
      </c>
      <c r="F234" s="36">
        <v>5829500</v>
      </c>
      <c r="G234" s="36">
        <v>1490000</v>
      </c>
      <c r="H234" s="36">
        <v>8900000</v>
      </c>
      <c r="I234" s="36">
        <v>-16219500</v>
      </c>
      <c r="J234" s="57"/>
      <c r="K234" s="57"/>
      <c r="L234" s="106"/>
      <c r="M234" s="106"/>
      <c r="N234" s="106"/>
      <c r="O234" s="106"/>
      <c r="P234" s="106"/>
      <c r="Q234" s="106"/>
      <c r="R234" s="106"/>
      <c r="S234" s="92">
        <f>F234+G234+H234+I234</f>
        <v>0</v>
      </c>
      <c r="T234" s="18">
        <v>0</v>
      </c>
      <c r="U234" s="19">
        <v>0</v>
      </c>
    </row>
    <row r="235" spans="1:21" ht="25.5" hidden="1" outlineLevel="5">
      <c r="A235" s="9" t="s">
        <v>685</v>
      </c>
      <c r="B235" s="35" t="s">
        <v>459</v>
      </c>
      <c r="C235" s="35" t="s">
        <v>494</v>
      </c>
      <c r="D235" s="35" t="s">
        <v>686</v>
      </c>
      <c r="E235" s="35"/>
      <c r="F235" s="36"/>
      <c r="G235" s="36"/>
      <c r="H235" s="36"/>
      <c r="I235" s="36"/>
      <c r="J235" s="57"/>
      <c r="K235" s="57"/>
      <c r="L235" s="106"/>
      <c r="M235" s="106"/>
      <c r="N235" s="106"/>
      <c r="O235" s="106"/>
      <c r="P235" s="106"/>
      <c r="Q235" s="106"/>
      <c r="R235" s="106"/>
      <c r="S235" s="92">
        <f>S236</f>
        <v>0</v>
      </c>
      <c r="T235" s="18"/>
      <c r="U235" s="19"/>
    </row>
    <row r="236" spans="1:21" ht="15" hidden="1" outlineLevel="5">
      <c r="A236" s="9" t="s">
        <v>478</v>
      </c>
      <c r="B236" s="35" t="s">
        <v>459</v>
      </c>
      <c r="C236" s="35" t="s">
        <v>494</v>
      </c>
      <c r="D236" s="35" t="s">
        <v>479</v>
      </c>
      <c r="E236" s="35"/>
      <c r="F236" s="36"/>
      <c r="G236" s="36"/>
      <c r="H236" s="36"/>
      <c r="I236" s="36"/>
      <c r="J236" s="57"/>
      <c r="K236" s="57"/>
      <c r="L236" s="106"/>
      <c r="M236" s="106"/>
      <c r="N236" s="106"/>
      <c r="O236" s="106"/>
      <c r="P236" s="106"/>
      <c r="Q236" s="106"/>
      <c r="R236" s="106"/>
      <c r="S236" s="92">
        <f>S237</f>
        <v>0</v>
      </c>
      <c r="T236" s="18"/>
      <c r="U236" s="19"/>
    </row>
    <row r="237" spans="1:21" ht="76.5" hidden="1" outlineLevel="5">
      <c r="A237" s="9" t="s">
        <v>152</v>
      </c>
      <c r="B237" s="35" t="s">
        <v>459</v>
      </c>
      <c r="C237" s="35" t="s">
        <v>494</v>
      </c>
      <c r="D237" s="35" t="s">
        <v>151</v>
      </c>
      <c r="E237" s="35"/>
      <c r="F237" s="36"/>
      <c r="G237" s="36"/>
      <c r="H237" s="36"/>
      <c r="I237" s="36"/>
      <c r="J237" s="57"/>
      <c r="K237" s="57"/>
      <c r="L237" s="106"/>
      <c r="M237" s="106"/>
      <c r="N237" s="106"/>
      <c r="O237" s="106"/>
      <c r="P237" s="106"/>
      <c r="Q237" s="106"/>
      <c r="R237" s="106"/>
      <c r="S237" s="92">
        <f>S238</f>
        <v>0</v>
      </c>
      <c r="T237" s="18"/>
      <c r="U237" s="19"/>
    </row>
    <row r="238" spans="1:21" ht="25.5" hidden="1" outlineLevel="5">
      <c r="A238" s="39" t="s">
        <v>401</v>
      </c>
      <c r="B238" s="35" t="s">
        <v>459</v>
      </c>
      <c r="C238" s="35" t="s">
        <v>494</v>
      </c>
      <c r="D238" s="35" t="s">
        <v>151</v>
      </c>
      <c r="E238" s="35" t="s">
        <v>179</v>
      </c>
      <c r="F238" s="36"/>
      <c r="G238" s="36"/>
      <c r="H238" s="36"/>
      <c r="I238" s="36"/>
      <c r="J238" s="57"/>
      <c r="K238" s="57"/>
      <c r="L238" s="106"/>
      <c r="M238" s="106"/>
      <c r="N238" s="106"/>
      <c r="O238" s="106"/>
      <c r="P238" s="106"/>
      <c r="Q238" s="106"/>
      <c r="R238" s="106"/>
      <c r="S238" s="92">
        <f>S239</f>
        <v>0</v>
      </c>
      <c r="T238" s="18"/>
      <c r="U238" s="19"/>
    </row>
    <row r="239" spans="1:21" ht="25.5" hidden="1" outlineLevel="5">
      <c r="A239" s="9" t="s">
        <v>528</v>
      </c>
      <c r="B239" s="35" t="s">
        <v>459</v>
      </c>
      <c r="C239" s="35" t="s">
        <v>494</v>
      </c>
      <c r="D239" s="35" t="s">
        <v>151</v>
      </c>
      <c r="E239" s="35" t="s">
        <v>529</v>
      </c>
      <c r="F239" s="36"/>
      <c r="G239" s="36"/>
      <c r="H239" s="36"/>
      <c r="I239" s="36"/>
      <c r="J239" s="57"/>
      <c r="K239" s="57">
        <v>0</v>
      </c>
      <c r="L239" s="106"/>
      <c r="M239" s="106"/>
      <c r="N239" s="106"/>
      <c r="O239" s="106"/>
      <c r="P239" s="106"/>
      <c r="Q239" s="106"/>
      <c r="R239" s="106"/>
      <c r="S239" s="92">
        <f>F239+G239+H239+I239+J239+K239</f>
        <v>0</v>
      </c>
      <c r="T239" s="18"/>
      <c r="U239" s="19"/>
    </row>
    <row r="240" spans="1:21" ht="25.5" outlineLevel="1" collapsed="1">
      <c r="A240" s="9" t="s">
        <v>241</v>
      </c>
      <c r="B240" s="35" t="s">
        <v>459</v>
      </c>
      <c r="C240" s="35" t="s">
        <v>537</v>
      </c>
      <c r="D240" s="35"/>
      <c r="E240" s="35"/>
      <c r="F240" s="36"/>
      <c r="G240" s="36"/>
      <c r="H240" s="36"/>
      <c r="I240" s="36"/>
      <c r="J240" s="57"/>
      <c r="K240" s="57"/>
      <c r="L240" s="106"/>
      <c r="M240" s="106"/>
      <c r="N240" s="106"/>
      <c r="O240" s="106"/>
      <c r="P240" s="106"/>
      <c r="Q240" s="106"/>
      <c r="R240" s="106"/>
      <c r="S240" s="92">
        <f>S241+S250+S261</f>
        <v>398563.4</v>
      </c>
      <c r="T240" s="18">
        <v>1055400</v>
      </c>
      <c r="U240" s="19">
        <v>200900</v>
      </c>
    </row>
    <row r="241" spans="1:21" ht="15" outlineLevel="2">
      <c r="A241" s="9" t="s">
        <v>212</v>
      </c>
      <c r="B241" s="35" t="s">
        <v>459</v>
      </c>
      <c r="C241" s="35" t="s">
        <v>537</v>
      </c>
      <c r="D241" s="35" t="s">
        <v>479</v>
      </c>
      <c r="E241" s="35"/>
      <c r="F241" s="36"/>
      <c r="G241" s="36"/>
      <c r="H241" s="36"/>
      <c r="I241" s="36"/>
      <c r="J241" s="57"/>
      <c r="K241" s="57"/>
      <c r="L241" s="106"/>
      <c r="M241" s="106"/>
      <c r="N241" s="106"/>
      <c r="O241" s="106"/>
      <c r="P241" s="106"/>
      <c r="Q241" s="106"/>
      <c r="R241" s="106"/>
      <c r="S241" s="92">
        <f aca="true" t="shared" si="15" ref="S241:U242">S242</f>
        <v>200900</v>
      </c>
      <c r="T241" s="18">
        <f t="shared" si="15"/>
        <v>200900</v>
      </c>
      <c r="U241" s="19">
        <f t="shared" si="15"/>
        <v>200900</v>
      </c>
    </row>
    <row r="242" spans="1:21" ht="127.5" outlineLevel="3">
      <c r="A242" s="9" t="s">
        <v>213</v>
      </c>
      <c r="B242" s="35" t="s">
        <v>459</v>
      </c>
      <c r="C242" s="35" t="s">
        <v>537</v>
      </c>
      <c r="D242" s="35" t="s">
        <v>481</v>
      </c>
      <c r="E242" s="35"/>
      <c r="F242" s="36"/>
      <c r="G242" s="36"/>
      <c r="H242" s="36"/>
      <c r="I242" s="36"/>
      <c r="J242" s="57"/>
      <c r="K242" s="57"/>
      <c r="L242" s="106"/>
      <c r="M242" s="106"/>
      <c r="N242" s="106"/>
      <c r="O242" s="106"/>
      <c r="P242" s="106"/>
      <c r="Q242" s="106"/>
      <c r="R242" s="106"/>
      <c r="S242" s="92">
        <f t="shared" si="15"/>
        <v>200900</v>
      </c>
      <c r="T242" s="18">
        <f t="shared" si="15"/>
        <v>200900</v>
      </c>
      <c r="U242" s="19">
        <f t="shared" si="15"/>
        <v>200900</v>
      </c>
    </row>
    <row r="243" spans="1:21" ht="51" outlineLevel="4">
      <c r="A243" s="9" t="s">
        <v>242</v>
      </c>
      <c r="B243" s="35" t="s">
        <v>459</v>
      </c>
      <c r="C243" s="35" t="s">
        <v>537</v>
      </c>
      <c r="D243" s="35" t="s">
        <v>539</v>
      </c>
      <c r="E243" s="35"/>
      <c r="F243" s="36"/>
      <c r="G243" s="36"/>
      <c r="H243" s="36"/>
      <c r="I243" s="36"/>
      <c r="J243" s="57"/>
      <c r="K243" s="57"/>
      <c r="L243" s="106"/>
      <c r="M243" s="106"/>
      <c r="N243" s="106"/>
      <c r="O243" s="106"/>
      <c r="P243" s="106"/>
      <c r="Q243" s="106"/>
      <c r="R243" s="106"/>
      <c r="S243" s="92">
        <f>S244+S247</f>
        <v>200900</v>
      </c>
      <c r="T243" s="18">
        <f>T244+T247</f>
        <v>200900</v>
      </c>
      <c r="U243" s="19">
        <f>U244+U247</f>
        <v>200900</v>
      </c>
    </row>
    <row r="244" spans="1:21" ht="51" outlineLevel="4">
      <c r="A244" s="38" t="s">
        <v>400</v>
      </c>
      <c r="B244" s="35" t="s">
        <v>459</v>
      </c>
      <c r="C244" s="35" t="s">
        <v>537</v>
      </c>
      <c r="D244" s="35" t="s">
        <v>539</v>
      </c>
      <c r="E244" s="35" t="s">
        <v>178</v>
      </c>
      <c r="F244" s="36"/>
      <c r="G244" s="36"/>
      <c r="H244" s="36"/>
      <c r="I244" s="36"/>
      <c r="J244" s="57"/>
      <c r="K244" s="57"/>
      <c r="L244" s="106"/>
      <c r="M244" s="106"/>
      <c r="N244" s="106"/>
      <c r="O244" s="106"/>
      <c r="P244" s="106"/>
      <c r="Q244" s="106"/>
      <c r="R244" s="106"/>
      <c r="S244" s="92">
        <f aca="true" t="shared" si="16" ref="S244:U245">S245</f>
        <v>166891</v>
      </c>
      <c r="T244" s="19">
        <f t="shared" si="16"/>
        <v>156700</v>
      </c>
      <c r="U244" s="19">
        <f t="shared" si="16"/>
        <v>156700</v>
      </c>
    </row>
    <row r="245" spans="1:21" ht="25.5" outlineLevel="4">
      <c r="A245" s="38" t="s">
        <v>160</v>
      </c>
      <c r="B245" s="35" t="s">
        <v>459</v>
      </c>
      <c r="C245" s="35" t="s">
        <v>537</v>
      </c>
      <c r="D245" s="35" t="s">
        <v>539</v>
      </c>
      <c r="E245" s="35" t="s">
        <v>158</v>
      </c>
      <c r="F245" s="36"/>
      <c r="G245" s="36"/>
      <c r="H245" s="36"/>
      <c r="I245" s="36"/>
      <c r="J245" s="57"/>
      <c r="K245" s="57"/>
      <c r="L245" s="106"/>
      <c r="M245" s="106"/>
      <c r="N245" s="106"/>
      <c r="O245" s="106"/>
      <c r="P245" s="106"/>
      <c r="Q245" s="106"/>
      <c r="R245" s="106"/>
      <c r="S245" s="92">
        <f t="shared" si="16"/>
        <v>166891</v>
      </c>
      <c r="T245" s="19">
        <f t="shared" si="16"/>
        <v>156700</v>
      </c>
      <c r="U245" s="19">
        <f t="shared" si="16"/>
        <v>156700</v>
      </c>
    </row>
    <row r="246" spans="1:21" ht="25.5" outlineLevel="5">
      <c r="A246" s="9" t="s">
        <v>193</v>
      </c>
      <c r="B246" s="35" t="s">
        <v>459</v>
      </c>
      <c r="C246" s="35" t="s">
        <v>537</v>
      </c>
      <c r="D246" s="35" t="s">
        <v>539</v>
      </c>
      <c r="E246" s="35" t="s">
        <v>447</v>
      </c>
      <c r="F246" s="36">
        <v>156700</v>
      </c>
      <c r="G246" s="36"/>
      <c r="H246" s="36"/>
      <c r="I246" s="36"/>
      <c r="J246" s="57"/>
      <c r="K246" s="57"/>
      <c r="L246" s="106"/>
      <c r="M246" s="106"/>
      <c r="N246" s="106"/>
      <c r="O246" s="106"/>
      <c r="P246" s="106"/>
      <c r="Q246" s="106"/>
      <c r="R246" s="106">
        <v>10191</v>
      </c>
      <c r="S246" s="92">
        <f>F246+G246+H246+I246+J246+K246+L246+M246+N246+O246+P246+Q246+R246</f>
        <v>166891</v>
      </c>
      <c r="T246" s="18">
        <v>156700</v>
      </c>
      <c r="U246" s="19">
        <v>156700</v>
      </c>
    </row>
    <row r="247" spans="1:21" ht="25.5" outlineLevel="5">
      <c r="A247" s="39" t="s">
        <v>401</v>
      </c>
      <c r="B247" s="35" t="s">
        <v>459</v>
      </c>
      <c r="C247" s="35" t="s">
        <v>537</v>
      </c>
      <c r="D247" s="35" t="s">
        <v>539</v>
      </c>
      <c r="E247" s="35" t="s">
        <v>179</v>
      </c>
      <c r="F247" s="36"/>
      <c r="G247" s="36"/>
      <c r="H247" s="36"/>
      <c r="I247" s="36"/>
      <c r="J247" s="57"/>
      <c r="K247" s="57"/>
      <c r="L247" s="106"/>
      <c r="M247" s="106"/>
      <c r="N247" s="106"/>
      <c r="O247" s="106"/>
      <c r="P247" s="106"/>
      <c r="Q247" s="106"/>
      <c r="R247" s="106"/>
      <c r="S247" s="92">
        <f>S248+S249</f>
        <v>34009</v>
      </c>
      <c r="T247" s="18">
        <f>T248+T249</f>
        <v>44200</v>
      </c>
      <c r="U247" s="19">
        <f>U248+U249</f>
        <v>44200</v>
      </c>
    </row>
    <row r="248" spans="1:21" ht="25.5" outlineLevel="5">
      <c r="A248" s="39" t="s">
        <v>402</v>
      </c>
      <c r="B248" s="35" t="s">
        <v>459</v>
      </c>
      <c r="C248" s="35" t="s">
        <v>537</v>
      </c>
      <c r="D248" s="35" t="s">
        <v>539</v>
      </c>
      <c r="E248" s="35" t="s">
        <v>529</v>
      </c>
      <c r="F248" s="36"/>
      <c r="G248" s="36"/>
      <c r="H248" s="36"/>
      <c r="I248" s="36">
        <v>44200</v>
      </c>
      <c r="J248" s="57"/>
      <c r="K248" s="57"/>
      <c r="L248" s="106"/>
      <c r="M248" s="106"/>
      <c r="N248" s="106"/>
      <c r="O248" s="106"/>
      <c r="P248" s="106"/>
      <c r="Q248" s="106"/>
      <c r="R248" s="106">
        <v>-10191</v>
      </c>
      <c r="S248" s="92">
        <f>F248+G248+H248+I248+J248+K248+L248+M248+N248+O248+P248+Q248+R248</f>
        <v>34009</v>
      </c>
      <c r="T248" s="18">
        <v>44200</v>
      </c>
      <c r="U248" s="19">
        <v>44200</v>
      </c>
    </row>
    <row r="249" spans="1:21" ht="25.5" hidden="1" outlineLevel="5">
      <c r="A249" s="9" t="s">
        <v>195</v>
      </c>
      <c r="B249" s="35" t="s">
        <v>459</v>
      </c>
      <c r="C249" s="35" t="s">
        <v>537</v>
      </c>
      <c r="D249" s="35" t="s">
        <v>539</v>
      </c>
      <c r="E249" s="35" t="s">
        <v>451</v>
      </c>
      <c r="F249" s="36">
        <v>44200</v>
      </c>
      <c r="G249" s="36"/>
      <c r="H249" s="36"/>
      <c r="I249" s="36">
        <v>-44200</v>
      </c>
      <c r="J249" s="57"/>
      <c r="K249" s="57"/>
      <c r="L249" s="106"/>
      <c r="M249" s="106"/>
      <c r="N249" s="106"/>
      <c r="O249" s="106"/>
      <c r="P249" s="106"/>
      <c r="Q249" s="106"/>
      <c r="R249" s="106"/>
      <c r="S249" s="92">
        <f>F249+G249+H249+I249</f>
        <v>0</v>
      </c>
      <c r="T249" s="18">
        <v>0</v>
      </c>
      <c r="U249" s="19">
        <v>0</v>
      </c>
    </row>
    <row r="250" spans="1:21" ht="25.5" outlineLevel="2" collapsed="1">
      <c r="A250" s="9" t="s">
        <v>216</v>
      </c>
      <c r="B250" s="35" t="s">
        <v>459</v>
      </c>
      <c r="C250" s="35" t="s">
        <v>537</v>
      </c>
      <c r="D250" s="35" t="s">
        <v>487</v>
      </c>
      <c r="E250" s="35"/>
      <c r="F250" s="36"/>
      <c r="G250" s="36"/>
      <c r="H250" s="36"/>
      <c r="I250" s="36"/>
      <c r="J250" s="57"/>
      <c r="K250" s="57"/>
      <c r="L250" s="106"/>
      <c r="M250" s="106"/>
      <c r="N250" s="106"/>
      <c r="O250" s="106"/>
      <c r="P250" s="106"/>
      <c r="Q250" s="106"/>
      <c r="R250" s="106"/>
      <c r="S250" s="92">
        <f>S251+S255</f>
        <v>29750</v>
      </c>
      <c r="T250" s="18">
        <f>T251+T255</f>
        <v>854500</v>
      </c>
      <c r="U250" s="19">
        <f>U251+U255</f>
        <v>0</v>
      </c>
    </row>
    <row r="251" spans="1:21" ht="51" outlineLevel="4">
      <c r="A251" s="9" t="s">
        <v>243</v>
      </c>
      <c r="B251" s="35" t="s">
        <v>459</v>
      </c>
      <c r="C251" s="35" t="s">
        <v>537</v>
      </c>
      <c r="D251" s="35" t="s">
        <v>541</v>
      </c>
      <c r="E251" s="35"/>
      <c r="F251" s="36"/>
      <c r="G251" s="36"/>
      <c r="H251" s="36"/>
      <c r="I251" s="36"/>
      <c r="J251" s="57"/>
      <c r="K251" s="57"/>
      <c r="L251" s="106"/>
      <c r="M251" s="106"/>
      <c r="N251" s="106"/>
      <c r="O251" s="106"/>
      <c r="P251" s="106"/>
      <c r="Q251" s="106"/>
      <c r="R251" s="106"/>
      <c r="S251" s="92">
        <f aca="true" t="shared" si="17" ref="S251:U253">S252</f>
        <v>10000</v>
      </c>
      <c r="T251" s="18">
        <f t="shared" si="17"/>
        <v>10000</v>
      </c>
      <c r="U251" s="19">
        <f t="shared" si="17"/>
        <v>0</v>
      </c>
    </row>
    <row r="252" spans="1:21" ht="25.5" outlineLevel="4">
      <c r="A252" s="39" t="s">
        <v>401</v>
      </c>
      <c r="B252" s="35" t="s">
        <v>459</v>
      </c>
      <c r="C252" s="35" t="s">
        <v>537</v>
      </c>
      <c r="D252" s="35" t="s">
        <v>541</v>
      </c>
      <c r="E252" s="35" t="s">
        <v>179</v>
      </c>
      <c r="F252" s="36"/>
      <c r="G252" s="36"/>
      <c r="H252" s="36"/>
      <c r="I252" s="36"/>
      <c r="J252" s="57"/>
      <c r="K252" s="57"/>
      <c r="L252" s="106"/>
      <c r="M252" s="106"/>
      <c r="N252" s="106"/>
      <c r="O252" s="106"/>
      <c r="P252" s="106"/>
      <c r="Q252" s="106"/>
      <c r="R252" s="106"/>
      <c r="S252" s="92">
        <f t="shared" si="17"/>
        <v>10000</v>
      </c>
      <c r="T252" s="18">
        <f t="shared" si="17"/>
        <v>10000</v>
      </c>
      <c r="U252" s="19">
        <f t="shared" si="17"/>
        <v>0</v>
      </c>
    </row>
    <row r="253" spans="1:21" ht="25.5" outlineLevel="4">
      <c r="A253" s="39" t="s">
        <v>402</v>
      </c>
      <c r="B253" s="35" t="s">
        <v>459</v>
      </c>
      <c r="C253" s="35" t="s">
        <v>537</v>
      </c>
      <c r="D253" s="35" t="s">
        <v>541</v>
      </c>
      <c r="E253" s="35" t="s">
        <v>529</v>
      </c>
      <c r="F253" s="36"/>
      <c r="G253" s="36"/>
      <c r="H253" s="36"/>
      <c r="I253" s="36">
        <v>10000</v>
      </c>
      <c r="J253" s="57"/>
      <c r="K253" s="57"/>
      <c r="L253" s="106"/>
      <c r="M253" s="106"/>
      <c r="N253" s="106"/>
      <c r="O253" s="106"/>
      <c r="P253" s="106"/>
      <c r="Q253" s="106"/>
      <c r="R253" s="106"/>
      <c r="S253" s="92">
        <f>F253+G253+H253+I253+J253+K253+L253+M253+N253+O253+P253+Q253+R253</f>
        <v>10000</v>
      </c>
      <c r="T253" s="18">
        <v>10000</v>
      </c>
      <c r="U253" s="19">
        <f t="shared" si="17"/>
        <v>0</v>
      </c>
    </row>
    <row r="254" spans="1:21" ht="25.5" hidden="1" outlineLevel="5">
      <c r="A254" s="9" t="s">
        <v>195</v>
      </c>
      <c r="B254" s="35" t="s">
        <v>459</v>
      </c>
      <c r="C254" s="35" t="s">
        <v>537</v>
      </c>
      <c r="D254" s="35" t="s">
        <v>541</v>
      </c>
      <c r="E254" s="35" t="s">
        <v>451</v>
      </c>
      <c r="F254" s="36">
        <v>10000</v>
      </c>
      <c r="G254" s="36"/>
      <c r="H254" s="36"/>
      <c r="I254" s="36">
        <v>-10000</v>
      </c>
      <c r="J254" s="57"/>
      <c r="K254" s="57"/>
      <c r="L254" s="106"/>
      <c r="M254" s="106"/>
      <c r="N254" s="106"/>
      <c r="O254" s="106"/>
      <c r="P254" s="106"/>
      <c r="Q254" s="106"/>
      <c r="R254" s="106"/>
      <c r="S254" s="92">
        <f>F254+G254+H254+I254</f>
        <v>0</v>
      </c>
      <c r="T254" s="18">
        <v>0</v>
      </c>
      <c r="U254" s="19">
        <v>0</v>
      </c>
    </row>
    <row r="255" spans="1:21" ht="76.5" outlineLevel="4" collapsed="1">
      <c r="A255" s="9" t="s">
        <v>244</v>
      </c>
      <c r="B255" s="35" t="s">
        <v>459</v>
      </c>
      <c r="C255" s="35" t="s">
        <v>537</v>
      </c>
      <c r="D255" s="35" t="s">
        <v>543</v>
      </c>
      <c r="E255" s="35"/>
      <c r="F255" s="36"/>
      <c r="G255" s="36"/>
      <c r="H255" s="36"/>
      <c r="I255" s="36"/>
      <c r="J255" s="57"/>
      <c r="K255" s="57"/>
      <c r="L255" s="106"/>
      <c r="M255" s="106"/>
      <c r="N255" s="106"/>
      <c r="O255" s="106"/>
      <c r="P255" s="106"/>
      <c r="Q255" s="106"/>
      <c r="R255" s="106"/>
      <c r="S255" s="92">
        <f aca="true" t="shared" si="18" ref="S255:U257">S256</f>
        <v>19750</v>
      </c>
      <c r="T255" s="18">
        <f t="shared" si="18"/>
        <v>844500</v>
      </c>
      <c r="U255" s="19">
        <f t="shared" si="18"/>
        <v>0</v>
      </c>
    </row>
    <row r="256" spans="1:21" ht="25.5" outlineLevel="4">
      <c r="A256" s="39" t="s">
        <v>401</v>
      </c>
      <c r="B256" s="35" t="s">
        <v>459</v>
      </c>
      <c r="C256" s="35" t="s">
        <v>537</v>
      </c>
      <c r="D256" s="35" t="s">
        <v>543</v>
      </c>
      <c r="E256" s="35" t="s">
        <v>179</v>
      </c>
      <c r="F256" s="36"/>
      <c r="G256" s="36"/>
      <c r="H256" s="36"/>
      <c r="I256" s="36"/>
      <c r="J256" s="57"/>
      <c r="K256" s="57"/>
      <c r="L256" s="106"/>
      <c r="M256" s="106"/>
      <c r="N256" s="106"/>
      <c r="O256" s="106"/>
      <c r="P256" s="106"/>
      <c r="Q256" s="106"/>
      <c r="R256" s="106"/>
      <c r="S256" s="92">
        <f>S257+S258</f>
        <v>19750</v>
      </c>
      <c r="T256" s="18">
        <f>T257+T258</f>
        <v>844500</v>
      </c>
      <c r="U256" s="19">
        <f>U257+U258</f>
        <v>0</v>
      </c>
    </row>
    <row r="257" spans="1:21" ht="25.5" outlineLevel="4">
      <c r="A257" s="39" t="s">
        <v>402</v>
      </c>
      <c r="B257" s="35" t="s">
        <v>459</v>
      </c>
      <c r="C257" s="35" t="s">
        <v>537</v>
      </c>
      <c r="D257" s="35" t="s">
        <v>543</v>
      </c>
      <c r="E257" s="35" t="s">
        <v>529</v>
      </c>
      <c r="F257" s="36"/>
      <c r="G257" s="36"/>
      <c r="H257" s="36"/>
      <c r="I257" s="36">
        <v>1062000</v>
      </c>
      <c r="J257" s="57"/>
      <c r="K257" s="57"/>
      <c r="L257" s="106">
        <v>19750</v>
      </c>
      <c r="M257" s="106">
        <v>-1062000</v>
      </c>
      <c r="N257" s="106"/>
      <c r="O257" s="106"/>
      <c r="P257" s="106"/>
      <c r="Q257" s="106"/>
      <c r="R257" s="106"/>
      <c r="S257" s="92">
        <f>F257+G257+H257+I257+J257+K257+L257+M257+N257+O257+P257+Q257+R257</f>
        <v>19750</v>
      </c>
      <c r="T257" s="18">
        <v>844500</v>
      </c>
      <c r="U257" s="19">
        <f t="shared" si="18"/>
        <v>0</v>
      </c>
    </row>
    <row r="258" spans="1:21" ht="25.5" hidden="1" outlineLevel="5">
      <c r="A258" s="9" t="s">
        <v>195</v>
      </c>
      <c r="B258" s="35" t="s">
        <v>459</v>
      </c>
      <c r="C258" s="35" t="s">
        <v>537</v>
      </c>
      <c r="D258" s="35" t="s">
        <v>543</v>
      </c>
      <c r="E258" s="35" t="s">
        <v>451</v>
      </c>
      <c r="F258" s="36">
        <v>1062000</v>
      </c>
      <c r="G258" s="36"/>
      <c r="H258" s="36"/>
      <c r="I258" s="36">
        <v>-1062000</v>
      </c>
      <c r="J258" s="57"/>
      <c r="K258" s="57"/>
      <c r="L258" s="106"/>
      <c r="M258" s="106"/>
      <c r="N258" s="106"/>
      <c r="O258" s="106"/>
      <c r="P258" s="106"/>
      <c r="Q258" s="106"/>
      <c r="R258" s="106"/>
      <c r="S258" s="92">
        <f>F258+G258+H258+I258</f>
        <v>0</v>
      </c>
      <c r="T258" s="18">
        <v>0</v>
      </c>
      <c r="U258" s="19">
        <v>0</v>
      </c>
    </row>
    <row r="259" spans="1:21" ht="15" outlineLevel="5">
      <c r="A259" s="9" t="s">
        <v>510</v>
      </c>
      <c r="B259" s="35" t="s">
        <v>459</v>
      </c>
      <c r="C259" s="35" t="s">
        <v>537</v>
      </c>
      <c r="D259" s="35"/>
      <c r="E259" s="35"/>
      <c r="F259" s="36"/>
      <c r="G259" s="36"/>
      <c r="H259" s="36"/>
      <c r="I259" s="36"/>
      <c r="J259" s="57"/>
      <c r="K259" s="57"/>
      <c r="L259" s="106"/>
      <c r="M259" s="106"/>
      <c r="N259" s="106"/>
      <c r="O259" s="106"/>
      <c r="P259" s="106"/>
      <c r="Q259" s="106"/>
      <c r="R259" s="106"/>
      <c r="S259" s="92">
        <f>S260</f>
        <v>167913.4</v>
      </c>
      <c r="T259" s="18"/>
      <c r="U259" s="19"/>
    </row>
    <row r="260" spans="1:21" ht="25.5" outlineLevel="5">
      <c r="A260" s="132" t="s">
        <v>536</v>
      </c>
      <c r="B260" s="35" t="s">
        <v>459</v>
      </c>
      <c r="C260" s="35" t="s">
        <v>537</v>
      </c>
      <c r="D260" s="35"/>
      <c r="E260" s="35"/>
      <c r="F260" s="36"/>
      <c r="G260" s="36"/>
      <c r="H260" s="36"/>
      <c r="I260" s="36"/>
      <c r="J260" s="57"/>
      <c r="K260" s="57"/>
      <c r="L260" s="106"/>
      <c r="M260" s="106"/>
      <c r="N260" s="106"/>
      <c r="O260" s="106"/>
      <c r="P260" s="106"/>
      <c r="Q260" s="106"/>
      <c r="R260" s="106"/>
      <c r="S260" s="92">
        <f>S261</f>
        <v>167913.4</v>
      </c>
      <c r="T260" s="18"/>
      <c r="U260" s="19"/>
    </row>
    <row r="261" spans="1:21" ht="76.5" outlineLevel="5">
      <c r="A261" s="132" t="s">
        <v>780</v>
      </c>
      <c r="B261" s="35" t="s">
        <v>459</v>
      </c>
      <c r="C261" s="35" t="s">
        <v>537</v>
      </c>
      <c r="D261" s="35" t="s">
        <v>781</v>
      </c>
      <c r="E261" s="35"/>
      <c r="F261" s="36"/>
      <c r="G261" s="36"/>
      <c r="H261" s="36"/>
      <c r="I261" s="36"/>
      <c r="J261" s="57"/>
      <c r="K261" s="57"/>
      <c r="L261" s="106"/>
      <c r="M261" s="106"/>
      <c r="N261" s="106"/>
      <c r="O261" s="106"/>
      <c r="P261" s="106"/>
      <c r="Q261" s="106"/>
      <c r="R261" s="106"/>
      <c r="S261" s="92">
        <f>S262</f>
        <v>167913.4</v>
      </c>
      <c r="T261" s="18"/>
      <c r="U261" s="19"/>
    </row>
    <row r="262" spans="1:21" ht="51" outlineLevel="5">
      <c r="A262" s="39" t="s">
        <v>405</v>
      </c>
      <c r="B262" s="35" t="s">
        <v>459</v>
      </c>
      <c r="C262" s="35" t="s">
        <v>537</v>
      </c>
      <c r="D262" s="35" t="s">
        <v>781</v>
      </c>
      <c r="E262" s="35" t="s">
        <v>182</v>
      </c>
      <c r="F262" s="36"/>
      <c r="G262" s="36"/>
      <c r="H262" s="36"/>
      <c r="I262" s="36"/>
      <c r="J262" s="57"/>
      <c r="K262" s="57"/>
      <c r="L262" s="106"/>
      <c r="M262" s="106"/>
      <c r="N262" s="106"/>
      <c r="O262" s="106"/>
      <c r="P262" s="106"/>
      <c r="Q262" s="106"/>
      <c r="R262" s="106"/>
      <c r="S262" s="92">
        <f>S263</f>
        <v>167913.4</v>
      </c>
      <c r="T262" s="18"/>
      <c r="U262" s="19"/>
    </row>
    <row r="263" spans="1:21" ht="25.5" outlineLevel="5">
      <c r="A263" s="9" t="s">
        <v>37</v>
      </c>
      <c r="B263" s="35" t="s">
        <v>459</v>
      </c>
      <c r="C263" s="35" t="s">
        <v>537</v>
      </c>
      <c r="D263" s="35" t="s">
        <v>781</v>
      </c>
      <c r="E263" s="35" t="s">
        <v>36</v>
      </c>
      <c r="F263" s="36"/>
      <c r="G263" s="36"/>
      <c r="H263" s="36"/>
      <c r="I263" s="36"/>
      <c r="J263" s="57"/>
      <c r="K263" s="57"/>
      <c r="L263" s="106"/>
      <c r="M263" s="106"/>
      <c r="N263" s="106"/>
      <c r="O263" s="106"/>
      <c r="P263" s="106"/>
      <c r="Q263" s="106"/>
      <c r="R263" s="106"/>
      <c r="S263" s="92">
        <f>S264</f>
        <v>167913.4</v>
      </c>
      <c r="T263" s="18"/>
      <c r="U263" s="19"/>
    </row>
    <row r="264" spans="1:21" ht="63.75" outlineLevel="5">
      <c r="A264" s="9" t="s">
        <v>606</v>
      </c>
      <c r="B264" s="35" t="s">
        <v>459</v>
      </c>
      <c r="C264" s="35" t="s">
        <v>537</v>
      </c>
      <c r="D264" s="35" t="s">
        <v>781</v>
      </c>
      <c r="E264" s="35" t="s">
        <v>623</v>
      </c>
      <c r="F264" s="36"/>
      <c r="G264" s="36"/>
      <c r="H264" s="36"/>
      <c r="I264" s="36"/>
      <c r="J264" s="57"/>
      <c r="K264" s="57"/>
      <c r="L264" s="106"/>
      <c r="M264" s="106"/>
      <c r="N264" s="106"/>
      <c r="O264" s="106"/>
      <c r="P264" s="106"/>
      <c r="Q264" s="106"/>
      <c r="R264" s="106">
        <v>167913.4</v>
      </c>
      <c r="S264" s="92">
        <f>F264+G264+H264+I264+J264+K264+L264+M264+N264+O264+P264+Q264+R264</f>
        <v>167913.4</v>
      </c>
      <c r="T264" s="18"/>
      <c r="U264" s="19"/>
    </row>
    <row r="265" spans="1:21" ht="25.5">
      <c r="A265" s="9" t="s">
        <v>245</v>
      </c>
      <c r="B265" s="35" t="s">
        <v>545</v>
      </c>
      <c r="C265" s="35" t="s">
        <v>177</v>
      </c>
      <c r="D265" s="35"/>
      <c r="E265" s="35"/>
      <c r="F265" s="36"/>
      <c r="G265" s="36"/>
      <c r="H265" s="36"/>
      <c r="I265" s="36"/>
      <c r="J265" s="57"/>
      <c r="K265" s="57"/>
      <c r="L265" s="106"/>
      <c r="M265" s="106"/>
      <c r="N265" s="106"/>
      <c r="O265" s="106"/>
      <c r="P265" s="106"/>
      <c r="Q265" s="92">
        <f>Q266+Q313+Q328</f>
        <v>-112000</v>
      </c>
      <c r="R265" s="92"/>
      <c r="S265" s="92">
        <f>S266+S313+S328</f>
        <v>121941442.09</v>
      </c>
      <c r="T265" s="18">
        <f>T266+T313+T328</f>
        <v>25873300</v>
      </c>
      <c r="U265" s="19">
        <f>U266+U313+U328</f>
        <v>29985600</v>
      </c>
    </row>
    <row r="266" spans="1:21" ht="15" outlineLevel="1">
      <c r="A266" s="9" t="s">
        <v>246</v>
      </c>
      <c r="B266" s="35" t="s">
        <v>545</v>
      </c>
      <c r="C266" s="35" t="s">
        <v>439</v>
      </c>
      <c r="D266" s="35"/>
      <c r="E266" s="35"/>
      <c r="F266" s="36"/>
      <c r="G266" s="36"/>
      <c r="H266" s="36"/>
      <c r="I266" s="36"/>
      <c r="J266" s="57"/>
      <c r="K266" s="57"/>
      <c r="L266" s="106"/>
      <c r="M266" s="106"/>
      <c r="N266" s="106"/>
      <c r="O266" s="106"/>
      <c r="P266" s="106"/>
      <c r="Q266" s="92">
        <f>Q267+Q291+Q301+Q295</f>
        <v>-112000</v>
      </c>
      <c r="R266" s="92"/>
      <c r="S266" s="92">
        <f>S267+S291+S301+S295+S298</f>
        <v>84471821.17</v>
      </c>
      <c r="T266" s="18">
        <f>T267+T291+T301</f>
        <v>147000</v>
      </c>
      <c r="U266" s="19">
        <f>U267+U291+U301</f>
        <v>458000</v>
      </c>
    </row>
    <row r="267" spans="1:21" ht="63.75" outlineLevel="2">
      <c r="A267" s="9" t="s">
        <v>247</v>
      </c>
      <c r="B267" s="35" t="s">
        <v>545</v>
      </c>
      <c r="C267" s="35" t="s">
        <v>439</v>
      </c>
      <c r="D267" s="35" t="s">
        <v>548</v>
      </c>
      <c r="E267" s="35"/>
      <c r="F267" s="36"/>
      <c r="G267" s="36"/>
      <c r="H267" s="36"/>
      <c r="I267" s="36"/>
      <c r="J267" s="57"/>
      <c r="K267" s="57"/>
      <c r="L267" s="106"/>
      <c r="M267" s="106"/>
      <c r="N267" s="106"/>
      <c r="O267" s="106"/>
      <c r="P267" s="106"/>
      <c r="Q267" s="106"/>
      <c r="R267" s="106"/>
      <c r="S267" s="92">
        <f>S268+S276</f>
        <v>76178375.55</v>
      </c>
      <c r="T267" s="18">
        <f>T268+T276</f>
        <v>0</v>
      </c>
      <c r="U267" s="19">
        <f>U268+U276</f>
        <v>0</v>
      </c>
    </row>
    <row r="268" spans="1:21" ht="114.75" outlineLevel="3">
      <c r="A268" s="9" t="s">
        <v>248</v>
      </c>
      <c r="B268" s="35" t="s">
        <v>545</v>
      </c>
      <c r="C268" s="35" t="s">
        <v>439</v>
      </c>
      <c r="D268" s="35" t="s">
        <v>550</v>
      </c>
      <c r="E268" s="35"/>
      <c r="F268" s="36"/>
      <c r="G268" s="36"/>
      <c r="H268" s="36"/>
      <c r="I268" s="36"/>
      <c r="J268" s="57"/>
      <c r="K268" s="57"/>
      <c r="L268" s="106"/>
      <c r="M268" s="106"/>
      <c r="N268" s="106"/>
      <c r="O268" s="106"/>
      <c r="P268" s="106"/>
      <c r="Q268" s="106"/>
      <c r="R268" s="106"/>
      <c r="S268" s="92">
        <f>S272+S269</f>
        <v>48411004.239999995</v>
      </c>
      <c r="T268" s="18">
        <f>T272</f>
        <v>0</v>
      </c>
      <c r="U268" s="19">
        <f>U272</f>
        <v>0</v>
      </c>
    </row>
    <row r="269" spans="1:21" ht="66.75" customHeight="1" outlineLevel="3">
      <c r="A269" s="9" t="s">
        <v>325</v>
      </c>
      <c r="B269" s="35" t="s">
        <v>545</v>
      </c>
      <c r="C269" s="35" t="s">
        <v>439</v>
      </c>
      <c r="D269" s="35" t="s">
        <v>327</v>
      </c>
      <c r="E269" s="35"/>
      <c r="F269" s="36"/>
      <c r="G269" s="36"/>
      <c r="H269" s="36"/>
      <c r="I269" s="36"/>
      <c r="J269" s="57"/>
      <c r="K269" s="57"/>
      <c r="L269" s="106"/>
      <c r="M269" s="106"/>
      <c r="N269" s="106"/>
      <c r="O269" s="106"/>
      <c r="P269" s="106"/>
      <c r="Q269" s="106"/>
      <c r="R269" s="106"/>
      <c r="S269" s="92">
        <f>S270</f>
        <v>17215705.9</v>
      </c>
      <c r="T269" s="18"/>
      <c r="U269" s="19"/>
    </row>
    <row r="270" spans="1:21" ht="17.25" customHeight="1" outlineLevel="3">
      <c r="A270" s="39" t="s">
        <v>403</v>
      </c>
      <c r="B270" s="35" t="s">
        <v>545</v>
      </c>
      <c r="C270" s="35" t="s">
        <v>439</v>
      </c>
      <c r="D270" s="35" t="s">
        <v>327</v>
      </c>
      <c r="E270" s="35" t="s">
        <v>180</v>
      </c>
      <c r="F270" s="36"/>
      <c r="G270" s="36"/>
      <c r="H270" s="36"/>
      <c r="I270" s="36"/>
      <c r="J270" s="57"/>
      <c r="K270" s="57"/>
      <c r="L270" s="106"/>
      <c r="M270" s="106"/>
      <c r="N270" s="106"/>
      <c r="O270" s="106"/>
      <c r="P270" s="106"/>
      <c r="Q270" s="106"/>
      <c r="R270" s="106"/>
      <c r="S270" s="92">
        <f>S271</f>
        <v>17215705.9</v>
      </c>
      <c r="T270" s="18"/>
      <c r="U270" s="19"/>
    </row>
    <row r="271" spans="1:21" ht="66.75" customHeight="1" outlineLevel="3">
      <c r="A271" s="9" t="s">
        <v>326</v>
      </c>
      <c r="B271" s="35" t="s">
        <v>545</v>
      </c>
      <c r="C271" s="35" t="s">
        <v>439</v>
      </c>
      <c r="D271" s="35" t="s">
        <v>327</v>
      </c>
      <c r="E271" s="35" t="s">
        <v>520</v>
      </c>
      <c r="F271" s="36"/>
      <c r="G271" s="36"/>
      <c r="H271" s="36"/>
      <c r="I271" s="36"/>
      <c r="J271" s="57"/>
      <c r="K271" s="57"/>
      <c r="L271" s="106"/>
      <c r="M271" s="106">
        <v>14155350</v>
      </c>
      <c r="N271" s="106">
        <v>3060355.9</v>
      </c>
      <c r="O271" s="106"/>
      <c r="P271" s="106"/>
      <c r="Q271" s="106"/>
      <c r="R271" s="106"/>
      <c r="S271" s="92">
        <f>F271+G271+H271+I271+J271+K271+L271+M271+N271+O271+P271+Q271+R271</f>
        <v>17215705.9</v>
      </c>
      <c r="T271" s="18"/>
      <c r="U271" s="19"/>
    </row>
    <row r="272" spans="1:21" ht="89.25" outlineLevel="4">
      <c r="A272" s="9" t="s">
        <v>249</v>
      </c>
      <c r="B272" s="35" t="s">
        <v>545</v>
      </c>
      <c r="C272" s="35" t="s">
        <v>439</v>
      </c>
      <c r="D272" s="35" t="s">
        <v>552</v>
      </c>
      <c r="E272" s="35"/>
      <c r="F272" s="36"/>
      <c r="G272" s="36"/>
      <c r="H272" s="36"/>
      <c r="I272" s="36"/>
      <c r="J272" s="57"/>
      <c r="K272" s="57"/>
      <c r="L272" s="106"/>
      <c r="M272" s="106"/>
      <c r="N272" s="106"/>
      <c r="O272" s="106"/>
      <c r="P272" s="106"/>
      <c r="Q272" s="106"/>
      <c r="R272" s="106"/>
      <c r="S272" s="92">
        <f>S273</f>
        <v>31195298.34</v>
      </c>
      <c r="T272" s="18">
        <f>T273</f>
        <v>0</v>
      </c>
      <c r="U272" s="19">
        <f>U273</f>
        <v>0</v>
      </c>
    </row>
    <row r="273" spans="1:21" ht="15" outlineLevel="4">
      <c r="A273" s="39" t="s">
        <v>404</v>
      </c>
      <c r="B273" s="35" t="s">
        <v>545</v>
      </c>
      <c r="C273" s="35" t="s">
        <v>439</v>
      </c>
      <c r="D273" s="35" t="s">
        <v>552</v>
      </c>
      <c r="E273" s="35" t="s">
        <v>181</v>
      </c>
      <c r="F273" s="36"/>
      <c r="G273" s="36"/>
      <c r="H273" s="36"/>
      <c r="I273" s="36"/>
      <c r="J273" s="57"/>
      <c r="K273" s="57"/>
      <c r="L273" s="106"/>
      <c r="M273" s="106"/>
      <c r="N273" s="106"/>
      <c r="O273" s="106"/>
      <c r="P273" s="106"/>
      <c r="Q273" s="106"/>
      <c r="R273" s="106"/>
      <c r="S273" s="92">
        <f>S274</f>
        <v>31195298.34</v>
      </c>
      <c r="T273" s="18">
        <f>T275</f>
        <v>0</v>
      </c>
      <c r="U273" s="19">
        <f>U275</f>
        <v>0</v>
      </c>
    </row>
    <row r="274" spans="1:21" ht="38.25" outlineLevel="4">
      <c r="A274" s="9" t="s">
        <v>34</v>
      </c>
      <c r="B274" s="35" t="s">
        <v>545</v>
      </c>
      <c r="C274" s="35" t="s">
        <v>439</v>
      </c>
      <c r="D274" s="35" t="s">
        <v>552</v>
      </c>
      <c r="E274" s="35" t="s">
        <v>35</v>
      </c>
      <c r="F274" s="36"/>
      <c r="G274" s="36"/>
      <c r="H274" s="36"/>
      <c r="I274" s="36"/>
      <c r="J274" s="57"/>
      <c r="K274" s="57"/>
      <c r="L274" s="106"/>
      <c r="M274" s="106"/>
      <c r="N274" s="106"/>
      <c r="O274" s="106"/>
      <c r="P274" s="106"/>
      <c r="Q274" s="106"/>
      <c r="R274" s="106"/>
      <c r="S274" s="92">
        <f>S275</f>
        <v>31195298.34</v>
      </c>
      <c r="T274" s="18"/>
      <c r="U274" s="19"/>
    </row>
    <row r="275" spans="1:21" ht="38.25" outlineLevel="5">
      <c r="A275" s="9" t="s">
        <v>250</v>
      </c>
      <c r="B275" s="35" t="s">
        <v>545</v>
      </c>
      <c r="C275" s="35" t="s">
        <v>439</v>
      </c>
      <c r="D275" s="35" t="s">
        <v>552</v>
      </c>
      <c r="E275" s="35" t="s">
        <v>554</v>
      </c>
      <c r="F275" s="36"/>
      <c r="G275" s="36"/>
      <c r="H275" s="36">
        <v>31195298.34</v>
      </c>
      <c r="I275" s="36"/>
      <c r="J275" s="57"/>
      <c r="K275" s="57"/>
      <c r="L275" s="106"/>
      <c r="M275" s="106"/>
      <c r="N275" s="106"/>
      <c r="O275" s="106"/>
      <c r="P275" s="106"/>
      <c r="Q275" s="106"/>
      <c r="R275" s="106"/>
      <c r="S275" s="92">
        <f>F275+G275+H275+I275+J275+K275+L275+M275+N275+O275+P275+Q275+R275</f>
        <v>31195298.34</v>
      </c>
      <c r="T275" s="18">
        <v>0</v>
      </c>
      <c r="U275" s="19">
        <v>0</v>
      </c>
    </row>
    <row r="276" spans="1:21" ht="76.5" outlineLevel="3">
      <c r="A276" s="9" t="s">
        <v>251</v>
      </c>
      <c r="B276" s="35" t="s">
        <v>545</v>
      </c>
      <c r="C276" s="35" t="s">
        <v>439</v>
      </c>
      <c r="D276" s="35" t="s">
        <v>556</v>
      </c>
      <c r="E276" s="35"/>
      <c r="F276" s="36"/>
      <c r="G276" s="36"/>
      <c r="H276" s="36"/>
      <c r="I276" s="36"/>
      <c r="J276" s="57"/>
      <c r="K276" s="57"/>
      <c r="L276" s="106"/>
      <c r="M276" s="106"/>
      <c r="N276" s="106"/>
      <c r="O276" s="106"/>
      <c r="P276" s="106"/>
      <c r="Q276" s="106"/>
      <c r="R276" s="106"/>
      <c r="S276" s="92">
        <f>S280+S284+S287+S277</f>
        <v>27767371.31</v>
      </c>
      <c r="T276" s="18">
        <f>T280+T284+T287</f>
        <v>0</v>
      </c>
      <c r="U276" s="19">
        <f>U280+U284+U287</f>
        <v>0</v>
      </c>
    </row>
    <row r="277" spans="1:21" ht="42.75" customHeight="1" outlineLevel="3">
      <c r="A277" s="9" t="s">
        <v>328</v>
      </c>
      <c r="B277" s="35" t="s">
        <v>545</v>
      </c>
      <c r="C277" s="35" t="s">
        <v>439</v>
      </c>
      <c r="D277" s="35" t="s">
        <v>329</v>
      </c>
      <c r="E277" s="35"/>
      <c r="F277" s="36"/>
      <c r="G277" s="36"/>
      <c r="H277" s="36"/>
      <c r="I277" s="36"/>
      <c r="J277" s="57"/>
      <c r="K277" s="57"/>
      <c r="L277" s="106"/>
      <c r="M277" s="106"/>
      <c r="N277" s="106"/>
      <c r="O277" s="106"/>
      <c r="P277" s="106"/>
      <c r="Q277" s="106"/>
      <c r="R277" s="106"/>
      <c r="S277" s="92">
        <f>S278</f>
        <v>12587647.5</v>
      </c>
      <c r="T277" s="18"/>
      <c r="U277" s="19"/>
    </row>
    <row r="278" spans="1:21" ht="19.5" customHeight="1" outlineLevel="3">
      <c r="A278" s="39" t="s">
        <v>403</v>
      </c>
      <c r="B278" s="35" t="s">
        <v>545</v>
      </c>
      <c r="C278" s="35" t="s">
        <v>439</v>
      </c>
      <c r="D278" s="35" t="s">
        <v>329</v>
      </c>
      <c r="E278" s="35" t="s">
        <v>180</v>
      </c>
      <c r="F278" s="36"/>
      <c r="G278" s="36"/>
      <c r="H278" s="36"/>
      <c r="I278" s="36"/>
      <c r="J278" s="57"/>
      <c r="K278" s="57"/>
      <c r="L278" s="106"/>
      <c r="M278" s="106"/>
      <c r="N278" s="106"/>
      <c r="O278" s="106"/>
      <c r="P278" s="106"/>
      <c r="Q278" s="106"/>
      <c r="R278" s="106"/>
      <c r="S278" s="92">
        <f>S279</f>
        <v>12587647.5</v>
      </c>
      <c r="T278" s="18"/>
      <c r="U278" s="19"/>
    </row>
    <row r="279" spans="1:21" ht="52.5" customHeight="1" outlineLevel="3">
      <c r="A279" s="9" t="s">
        <v>326</v>
      </c>
      <c r="B279" s="35" t="s">
        <v>545</v>
      </c>
      <c r="C279" s="35" t="s">
        <v>439</v>
      </c>
      <c r="D279" s="35" t="s">
        <v>329</v>
      </c>
      <c r="E279" s="35" t="s">
        <v>520</v>
      </c>
      <c r="F279" s="36"/>
      <c r="G279" s="36"/>
      <c r="H279" s="36"/>
      <c r="I279" s="36"/>
      <c r="J279" s="57"/>
      <c r="K279" s="57"/>
      <c r="L279" s="106"/>
      <c r="M279" s="106">
        <v>10350000</v>
      </c>
      <c r="N279" s="106">
        <v>2237647.5</v>
      </c>
      <c r="O279" s="106"/>
      <c r="P279" s="106"/>
      <c r="Q279" s="106"/>
      <c r="R279" s="106"/>
      <c r="S279" s="92">
        <f>F279+G279+H279+I279+J279+K279+L279+M279+N279+O279+P279+Q279+R279</f>
        <v>12587647.5</v>
      </c>
      <c r="T279" s="18"/>
      <c r="U279" s="19"/>
    </row>
    <row r="280" spans="1:21" ht="51" outlineLevel="4">
      <c r="A280" s="9" t="s">
        <v>252</v>
      </c>
      <c r="B280" s="35" t="s">
        <v>545</v>
      </c>
      <c r="C280" s="35" t="s">
        <v>439</v>
      </c>
      <c r="D280" s="35" t="s">
        <v>558</v>
      </c>
      <c r="E280" s="35"/>
      <c r="F280" s="36"/>
      <c r="G280" s="36"/>
      <c r="H280" s="36"/>
      <c r="I280" s="36"/>
      <c r="J280" s="57"/>
      <c r="K280" s="57"/>
      <c r="L280" s="106"/>
      <c r="M280" s="106"/>
      <c r="N280" s="106"/>
      <c r="O280" s="106"/>
      <c r="P280" s="106"/>
      <c r="Q280" s="106"/>
      <c r="R280" s="106"/>
      <c r="S280" s="92">
        <f>S281</f>
        <v>5266738.53</v>
      </c>
      <c r="T280" s="18">
        <f>T281</f>
        <v>0</v>
      </c>
      <c r="U280" s="19">
        <f>U281</f>
        <v>0</v>
      </c>
    </row>
    <row r="281" spans="1:21" ht="15" outlineLevel="4">
      <c r="A281" s="39" t="s">
        <v>404</v>
      </c>
      <c r="B281" s="35" t="s">
        <v>545</v>
      </c>
      <c r="C281" s="35" t="s">
        <v>439</v>
      </c>
      <c r="D281" s="35" t="s">
        <v>558</v>
      </c>
      <c r="E281" s="35" t="s">
        <v>181</v>
      </c>
      <c r="F281" s="36"/>
      <c r="G281" s="36"/>
      <c r="H281" s="36"/>
      <c r="I281" s="36"/>
      <c r="J281" s="57"/>
      <c r="K281" s="57"/>
      <c r="L281" s="106"/>
      <c r="M281" s="106"/>
      <c r="N281" s="106"/>
      <c r="O281" s="106"/>
      <c r="P281" s="106"/>
      <c r="Q281" s="106"/>
      <c r="R281" s="106"/>
      <c r="S281" s="92">
        <f>S282</f>
        <v>5266738.53</v>
      </c>
      <c r="T281" s="18">
        <f>T283</f>
        <v>0</v>
      </c>
      <c r="U281" s="19">
        <f>U283</f>
        <v>0</v>
      </c>
    </row>
    <row r="282" spans="1:21" ht="38.25" outlineLevel="4">
      <c r="A282" s="9" t="s">
        <v>34</v>
      </c>
      <c r="B282" s="35" t="s">
        <v>545</v>
      </c>
      <c r="C282" s="35" t="s">
        <v>439</v>
      </c>
      <c r="D282" s="35" t="s">
        <v>558</v>
      </c>
      <c r="E282" s="35" t="s">
        <v>35</v>
      </c>
      <c r="F282" s="36"/>
      <c r="G282" s="36"/>
      <c r="H282" s="36"/>
      <c r="I282" s="36"/>
      <c r="J282" s="57"/>
      <c r="K282" s="57"/>
      <c r="L282" s="106"/>
      <c r="M282" s="106"/>
      <c r="N282" s="106"/>
      <c r="O282" s="106"/>
      <c r="P282" s="106"/>
      <c r="Q282" s="106"/>
      <c r="R282" s="106"/>
      <c r="S282" s="92">
        <f>S283</f>
        <v>5266738.53</v>
      </c>
      <c r="T282" s="18"/>
      <c r="U282" s="19"/>
    </row>
    <row r="283" spans="1:21" ht="38.25" outlineLevel="5">
      <c r="A283" s="9" t="s">
        <v>250</v>
      </c>
      <c r="B283" s="35" t="s">
        <v>545</v>
      </c>
      <c r="C283" s="35" t="s">
        <v>439</v>
      </c>
      <c r="D283" s="35" t="s">
        <v>558</v>
      </c>
      <c r="E283" s="35" t="s">
        <v>554</v>
      </c>
      <c r="F283" s="36"/>
      <c r="G283" s="36"/>
      <c r="H283" s="36">
        <v>5266738.53</v>
      </c>
      <c r="I283" s="36"/>
      <c r="J283" s="57"/>
      <c r="K283" s="57"/>
      <c r="L283" s="106"/>
      <c r="M283" s="106"/>
      <c r="N283" s="106"/>
      <c r="O283" s="106"/>
      <c r="P283" s="106"/>
      <c r="Q283" s="106"/>
      <c r="R283" s="106"/>
      <c r="S283" s="92">
        <f>F283+G283+H283+I283+J283+K283+L283+M283+N283+O283+P283+Q283+R283</f>
        <v>5266738.53</v>
      </c>
      <c r="T283" s="18">
        <v>0</v>
      </c>
      <c r="U283" s="19">
        <v>0</v>
      </c>
    </row>
    <row r="284" spans="1:21" ht="51" outlineLevel="4">
      <c r="A284" s="9" t="s">
        <v>253</v>
      </c>
      <c r="B284" s="35" t="s">
        <v>545</v>
      </c>
      <c r="C284" s="35" t="s">
        <v>439</v>
      </c>
      <c r="D284" s="35" t="s">
        <v>560</v>
      </c>
      <c r="E284" s="35"/>
      <c r="F284" s="36"/>
      <c r="G284" s="36"/>
      <c r="H284" s="36"/>
      <c r="I284" s="36"/>
      <c r="J284" s="57"/>
      <c r="K284" s="57"/>
      <c r="L284" s="106"/>
      <c r="M284" s="106"/>
      <c r="N284" s="106"/>
      <c r="O284" s="106"/>
      <c r="P284" s="106"/>
      <c r="Q284" s="106"/>
      <c r="R284" s="106"/>
      <c r="S284" s="92">
        <f aca="true" t="shared" si="19" ref="S284:U285">S285</f>
        <v>5861647.85</v>
      </c>
      <c r="T284" s="18">
        <f t="shared" si="19"/>
        <v>0</v>
      </c>
      <c r="U284" s="19">
        <f t="shared" si="19"/>
        <v>0</v>
      </c>
    </row>
    <row r="285" spans="1:21" ht="15" outlineLevel="4">
      <c r="A285" s="39" t="s">
        <v>403</v>
      </c>
      <c r="B285" s="35" t="s">
        <v>545</v>
      </c>
      <c r="C285" s="35" t="s">
        <v>439</v>
      </c>
      <c r="D285" s="35" t="s">
        <v>560</v>
      </c>
      <c r="E285" s="35" t="s">
        <v>180</v>
      </c>
      <c r="F285" s="36"/>
      <c r="G285" s="36"/>
      <c r="H285" s="36"/>
      <c r="I285" s="36"/>
      <c r="J285" s="57"/>
      <c r="K285" s="57"/>
      <c r="L285" s="106"/>
      <c r="M285" s="106"/>
      <c r="N285" s="106"/>
      <c r="O285" s="106"/>
      <c r="P285" s="106"/>
      <c r="Q285" s="106"/>
      <c r="R285" s="106"/>
      <c r="S285" s="92">
        <f t="shared" si="19"/>
        <v>5861647.85</v>
      </c>
      <c r="T285" s="18">
        <f t="shared" si="19"/>
        <v>0</v>
      </c>
      <c r="U285" s="19">
        <f t="shared" si="19"/>
        <v>0</v>
      </c>
    </row>
    <row r="286" spans="1:21" ht="51" outlineLevel="5">
      <c r="A286" s="9" t="s">
        <v>233</v>
      </c>
      <c r="B286" s="35" t="s">
        <v>545</v>
      </c>
      <c r="C286" s="35" t="s">
        <v>439</v>
      </c>
      <c r="D286" s="35" t="s">
        <v>560</v>
      </c>
      <c r="E286" s="35" t="s">
        <v>520</v>
      </c>
      <c r="F286" s="36">
        <v>6000000</v>
      </c>
      <c r="G286" s="36"/>
      <c r="H286" s="36"/>
      <c r="I286" s="36"/>
      <c r="J286" s="57"/>
      <c r="K286" s="57"/>
      <c r="L286" s="106">
        <v>-1180350</v>
      </c>
      <c r="M286" s="106"/>
      <c r="N286" s="106">
        <v>1041997.85</v>
      </c>
      <c r="O286" s="106"/>
      <c r="P286" s="106"/>
      <c r="Q286" s="106"/>
      <c r="R286" s="106"/>
      <c r="S286" s="92">
        <f>F286+G286+H286+I286+J286+K286+L286+M286+N286+O286+P286+Q286+R286</f>
        <v>5861647.85</v>
      </c>
      <c r="T286" s="18">
        <v>0</v>
      </c>
      <c r="U286" s="19">
        <v>0</v>
      </c>
    </row>
    <row r="287" spans="1:21" ht="51" outlineLevel="4">
      <c r="A287" s="9" t="s">
        <v>254</v>
      </c>
      <c r="B287" s="35" t="s">
        <v>545</v>
      </c>
      <c r="C287" s="35" t="s">
        <v>439</v>
      </c>
      <c r="D287" s="35" t="s">
        <v>562</v>
      </c>
      <c r="E287" s="35"/>
      <c r="F287" s="36"/>
      <c r="G287" s="36"/>
      <c r="H287" s="36"/>
      <c r="I287" s="36"/>
      <c r="J287" s="57"/>
      <c r="K287" s="57"/>
      <c r="L287" s="106"/>
      <c r="M287" s="106"/>
      <c r="N287" s="106"/>
      <c r="O287" s="106"/>
      <c r="P287" s="106"/>
      <c r="Q287" s="106"/>
      <c r="R287" s="106"/>
      <c r="S287" s="92">
        <f>S288</f>
        <v>4051337.4299999997</v>
      </c>
      <c r="T287" s="18">
        <f>T288</f>
        <v>0</v>
      </c>
      <c r="U287" s="19">
        <f>U288</f>
        <v>0</v>
      </c>
    </row>
    <row r="288" spans="1:21" ht="15" outlineLevel="4">
      <c r="A288" s="39" t="s">
        <v>404</v>
      </c>
      <c r="B288" s="35" t="s">
        <v>545</v>
      </c>
      <c r="C288" s="35" t="s">
        <v>439</v>
      </c>
      <c r="D288" s="35" t="s">
        <v>562</v>
      </c>
      <c r="E288" s="35" t="s">
        <v>181</v>
      </c>
      <c r="F288" s="36"/>
      <c r="G288" s="36"/>
      <c r="H288" s="36"/>
      <c r="I288" s="36"/>
      <c r="J288" s="57"/>
      <c r="K288" s="57"/>
      <c r="L288" s="106"/>
      <c r="M288" s="106"/>
      <c r="N288" s="106"/>
      <c r="O288" s="106"/>
      <c r="P288" s="106"/>
      <c r="Q288" s="106"/>
      <c r="R288" s="106"/>
      <c r="S288" s="92">
        <f>S289</f>
        <v>4051337.4299999997</v>
      </c>
      <c r="T288" s="18">
        <f>T290</f>
        <v>0</v>
      </c>
      <c r="U288" s="19">
        <f>U290</f>
        <v>0</v>
      </c>
    </row>
    <row r="289" spans="1:21" ht="38.25" outlineLevel="4">
      <c r="A289" s="9" t="s">
        <v>34</v>
      </c>
      <c r="B289" s="35" t="s">
        <v>545</v>
      </c>
      <c r="C289" s="35" t="s">
        <v>439</v>
      </c>
      <c r="D289" s="35" t="s">
        <v>562</v>
      </c>
      <c r="E289" s="35" t="s">
        <v>35</v>
      </c>
      <c r="F289" s="36"/>
      <c r="G289" s="36"/>
      <c r="H289" s="36"/>
      <c r="I289" s="36"/>
      <c r="J289" s="57"/>
      <c r="K289" s="57"/>
      <c r="L289" s="106"/>
      <c r="M289" s="106"/>
      <c r="N289" s="106"/>
      <c r="O289" s="106"/>
      <c r="P289" s="106"/>
      <c r="Q289" s="106"/>
      <c r="R289" s="106"/>
      <c r="S289" s="92">
        <f>S290</f>
        <v>4051337.4299999997</v>
      </c>
      <c r="T289" s="18"/>
      <c r="U289" s="19"/>
    </row>
    <row r="290" spans="1:21" ht="38.25" outlineLevel="5">
      <c r="A290" s="9" t="s">
        <v>250</v>
      </c>
      <c r="B290" s="35" t="s">
        <v>545</v>
      </c>
      <c r="C290" s="35" t="s">
        <v>439</v>
      </c>
      <c r="D290" s="35" t="s">
        <v>562</v>
      </c>
      <c r="E290" s="35" t="s">
        <v>554</v>
      </c>
      <c r="F290" s="36">
        <v>6773500</v>
      </c>
      <c r="G290" s="36"/>
      <c r="H290" s="36">
        <v>1345834.77</v>
      </c>
      <c r="I290" s="36"/>
      <c r="J290" s="57"/>
      <c r="K290" s="57"/>
      <c r="L290" s="106">
        <v>-4067997.34</v>
      </c>
      <c r="M290" s="106"/>
      <c r="N290" s="106"/>
      <c r="O290" s="106"/>
      <c r="P290" s="106"/>
      <c r="Q290" s="106"/>
      <c r="R290" s="106"/>
      <c r="S290" s="92">
        <f>F290+G290+H290+I290+J290+K290+L290+M290+N290+O290+P290+Q290+R290</f>
        <v>4051337.4299999997</v>
      </c>
      <c r="T290" s="18">
        <v>0</v>
      </c>
      <c r="U290" s="19">
        <v>0</v>
      </c>
    </row>
    <row r="291" spans="1:21" ht="51" outlineLevel="3">
      <c r="A291" s="9" t="s">
        <v>255</v>
      </c>
      <c r="B291" s="35" t="s">
        <v>545</v>
      </c>
      <c r="C291" s="35" t="s">
        <v>439</v>
      </c>
      <c r="D291" s="35" t="s">
        <v>564</v>
      </c>
      <c r="E291" s="35"/>
      <c r="F291" s="36"/>
      <c r="G291" s="36"/>
      <c r="H291" s="36"/>
      <c r="I291" s="36"/>
      <c r="J291" s="57"/>
      <c r="K291" s="57"/>
      <c r="L291" s="106"/>
      <c r="M291" s="106"/>
      <c r="N291" s="106"/>
      <c r="O291" s="106"/>
      <c r="P291" s="106"/>
      <c r="Q291" s="106"/>
      <c r="R291" s="106"/>
      <c r="S291" s="92">
        <f aca="true" t="shared" si="20" ref="S291:U293">S292</f>
        <v>200533.66999999998</v>
      </c>
      <c r="T291" s="18">
        <f t="shared" si="20"/>
        <v>0</v>
      </c>
      <c r="U291" s="19">
        <f t="shared" si="20"/>
        <v>0</v>
      </c>
    </row>
    <row r="292" spans="1:21" ht="25.5" outlineLevel="4">
      <c r="A292" s="9" t="s">
        <v>256</v>
      </c>
      <c r="B292" s="35" t="s">
        <v>545</v>
      </c>
      <c r="C292" s="35" t="s">
        <v>439</v>
      </c>
      <c r="D292" s="35" t="s">
        <v>566</v>
      </c>
      <c r="E292" s="35"/>
      <c r="F292" s="36"/>
      <c r="G292" s="36"/>
      <c r="H292" s="36"/>
      <c r="I292" s="36"/>
      <c r="J292" s="57"/>
      <c r="K292" s="57"/>
      <c r="L292" s="106"/>
      <c r="M292" s="106"/>
      <c r="N292" s="106"/>
      <c r="O292" s="106"/>
      <c r="P292" s="106"/>
      <c r="Q292" s="106"/>
      <c r="R292" s="106"/>
      <c r="S292" s="92">
        <f t="shared" si="20"/>
        <v>200533.66999999998</v>
      </c>
      <c r="T292" s="18">
        <f t="shared" si="20"/>
        <v>0</v>
      </c>
      <c r="U292" s="19">
        <f t="shared" si="20"/>
        <v>0</v>
      </c>
    </row>
    <row r="293" spans="1:21" ht="15" outlineLevel="4">
      <c r="A293" s="39" t="s">
        <v>403</v>
      </c>
      <c r="B293" s="35" t="s">
        <v>545</v>
      </c>
      <c r="C293" s="35" t="s">
        <v>439</v>
      </c>
      <c r="D293" s="35" t="s">
        <v>566</v>
      </c>
      <c r="E293" s="35" t="s">
        <v>180</v>
      </c>
      <c r="F293" s="36"/>
      <c r="G293" s="36"/>
      <c r="H293" s="36"/>
      <c r="I293" s="36"/>
      <c r="J293" s="57"/>
      <c r="K293" s="57"/>
      <c r="L293" s="106"/>
      <c r="M293" s="106"/>
      <c r="N293" s="106"/>
      <c r="O293" s="106"/>
      <c r="P293" s="106"/>
      <c r="Q293" s="106"/>
      <c r="R293" s="106"/>
      <c r="S293" s="92">
        <f>S294</f>
        <v>200533.66999999998</v>
      </c>
      <c r="T293" s="18">
        <f t="shared" si="20"/>
        <v>0</v>
      </c>
      <c r="U293" s="19">
        <f t="shared" si="20"/>
        <v>0</v>
      </c>
    </row>
    <row r="294" spans="1:21" ht="51" outlineLevel="5">
      <c r="A294" s="9" t="s">
        <v>233</v>
      </c>
      <c r="B294" s="35" t="s">
        <v>545</v>
      </c>
      <c r="C294" s="35" t="s">
        <v>439</v>
      </c>
      <c r="D294" s="35" t="s">
        <v>566</v>
      </c>
      <c r="E294" s="35" t="s">
        <v>520</v>
      </c>
      <c r="F294" s="36">
        <v>100000</v>
      </c>
      <c r="G294" s="36"/>
      <c r="H294" s="36"/>
      <c r="I294" s="36"/>
      <c r="J294" s="57"/>
      <c r="K294" s="57"/>
      <c r="L294" s="106"/>
      <c r="M294" s="106"/>
      <c r="N294" s="106"/>
      <c r="O294" s="106">
        <v>100533.67</v>
      </c>
      <c r="P294" s="106"/>
      <c r="Q294" s="106"/>
      <c r="R294" s="106"/>
      <c r="S294" s="92">
        <f>F294+G294+H294+I294+J294+K294+L294+M294+N294+O294+P294+Q294+R294</f>
        <v>200533.66999999998</v>
      </c>
      <c r="T294" s="18">
        <v>0</v>
      </c>
      <c r="U294" s="19">
        <v>0</v>
      </c>
    </row>
    <row r="295" spans="1:21" ht="25.5" hidden="1" outlineLevel="5">
      <c r="A295" s="9" t="s">
        <v>574</v>
      </c>
      <c r="B295" s="35" t="s">
        <v>545</v>
      </c>
      <c r="C295" s="35" t="s">
        <v>439</v>
      </c>
      <c r="D295" s="35" t="s">
        <v>573</v>
      </c>
      <c r="E295" s="35"/>
      <c r="F295" s="36"/>
      <c r="G295" s="36"/>
      <c r="H295" s="36"/>
      <c r="I295" s="36"/>
      <c r="J295" s="57"/>
      <c r="K295" s="57"/>
      <c r="L295" s="106"/>
      <c r="M295" s="106"/>
      <c r="N295" s="106"/>
      <c r="O295" s="106"/>
      <c r="P295" s="106"/>
      <c r="Q295" s="106"/>
      <c r="R295" s="106"/>
      <c r="S295" s="92">
        <f>S296</f>
        <v>0</v>
      </c>
      <c r="T295" s="18"/>
      <c r="U295" s="19"/>
    </row>
    <row r="296" spans="1:21" ht="25.5" hidden="1" outlineLevel="5">
      <c r="A296" s="39" t="s">
        <v>401</v>
      </c>
      <c r="B296" s="35" t="s">
        <v>545</v>
      </c>
      <c r="C296" s="35" t="s">
        <v>439</v>
      </c>
      <c r="D296" s="35" t="s">
        <v>573</v>
      </c>
      <c r="E296" s="35" t="s">
        <v>179</v>
      </c>
      <c r="F296" s="36"/>
      <c r="G296" s="36"/>
      <c r="H296" s="36"/>
      <c r="I296" s="36"/>
      <c r="J296" s="57"/>
      <c r="K296" s="57"/>
      <c r="L296" s="106"/>
      <c r="M296" s="106"/>
      <c r="N296" s="106"/>
      <c r="O296" s="106"/>
      <c r="P296" s="106"/>
      <c r="Q296" s="106"/>
      <c r="R296" s="106"/>
      <c r="S296" s="92">
        <f>S297</f>
        <v>0</v>
      </c>
      <c r="T296" s="18"/>
      <c r="U296" s="19"/>
    </row>
    <row r="297" spans="1:21" ht="25.5" hidden="1" outlineLevel="5">
      <c r="A297" s="39" t="s">
        <v>402</v>
      </c>
      <c r="B297" s="35" t="s">
        <v>545</v>
      </c>
      <c r="C297" s="35" t="s">
        <v>439</v>
      </c>
      <c r="D297" s="35" t="s">
        <v>573</v>
      </c>
      <c r="E297" s="35" t="s">
        <v>529</v>
      </c>
      <c r="F297" s="36"/>
      <c r="G297" s="36"/>
      <c r="H297" s="36"/>
      <c r="I297" s="36"/>
      <c r="J297" s="57"/>
      <c r="K297" s="57"/>
      <c r="L297" s="106">
        <v>406567.39</v>
      </c>
      <c r="M297" s="106"/>
      <c r="N297" s="106"/>
      <c r="O297" s="106">
        <v>-406567.39</v>
      </c>
      <c r="P297" s="106"/>
      <c r="Q297" s="106"/>
      <c r="R297" s="106"/>
      <c r="S297" s="92">
        <f>F297+G297+H297+I297+J297+K297+L297+M297+N297+O297</f>
        <v>0</v>
      </c>
      <c r="T297" s="18"/>
      <c r="U297" s="19"/>
    </row>
    <row r="298" spans="1:21" ht="25.5" outlineLevel="5">
      <c r="A298" s="132" t="s">
        <v>574</v>
      </c>
      <c r="B298" s="35" t="s">
        <v>545</v>
      </c>
      <c r="C298" s="35" t="s">
        <v>439</v>
      </c>
      <c r="D298" s="35" t="s">
        <v>573</v>
      </c>
      <c r="E298" s="35"/>
      <c r="F298" s="36"/>
      <c r="G298" s="36"/>
      <c r="H298" s="36"/>
      <c r="I298" s="36"/>
      <c r="J298" s="57"/>
      <c r="K298" s="57"/>
      <c r="L298" s="106"/>
      <c r="M298" s="106"/>
      <c r="N298" s="106"/>
      <c r="O298" s="106"/>
      <c r="P298" s="106"/>
      <c r="Q298" s="106"/>
      <c r="R298" s="106"/>
      <c r="S298" s="92">
        <f>S299</f>
        <v>544052</v>
      </c>
      <c r="T298" s="18"/>
      <c r="U298" s="19"/>
    </row>
    <row r="299" spans="1:21" ht="25.5" outlineLevel="5">
      <c r="A299" s="39" t="s">
        <v>401</v>
      </c>
      <c r="B299" s="35" t="s">
        <v>545</v>
      </c>
      <c r="C299" s="35" t="s">
        <v>439</v>
      </c>
      <c r="D299" s="35" t="s">
        <v>573</v>
      </c>
      <c r="E299" s="35" t="s">
        <v>179</v>
      </c>
      <c r="F299" s="36"/>
      <c r="G299" s="36"/>
      <c r="H299" s="36"/>
      <c r="I299" s="36"/>
      <c r="J299" s="57"/>
      <c r="K299" s="57"/>
      <c r="L299" s="106"/>
      <c r="M299" s="106"/>
      <c r="N299" s="106"/>
      <c r="O299" s="106"/>
      <c r="P299" s="106"/>
      <c r="Q299" s="106"/>
      <c r="R299" s="106"/>
      <c r="S299" s="92">
        <f>S300</f>
        <v>544052</v>
      </c>
      <c r="T299" s="18"/>
      <c r="U299" s="19"/>
    </row>
    <row r="300" spans="1:21" ht="25.5" outlineLevel="5">
      <c r="A300" s="39" t="s">
        <v>402</v>
      </c>
      <c r="B300" s="35" t="s">
        <v>545</v>
      </c>
      <c r="C300" s="35" t="s">
        <v>439</v>
      </c>
      <c r="D300" s="35" t="s">
        <v>573</v>
      </c>
      <c r="E300" s="35" t="s">
        <v>529</v>
      </c>
      <c r="F300" s="36"/>
      <c r="G300" s="36"/>
      <c r="H300" s="36"/>
      <c r="I300" s="36"/>
      <c r="J300" s="57"/>
      <c r="K300" s="57"/>
      <c r="L300" s="106"/>
      <c r="M300" s="106"/>
      <c r="N300" s="106"/>
      <c r="O300" s="106"/>
      <c r="P300" s="106"/>
      <c r="Q300" s="106"/>
      <c r="R300" s="106">
        <v>544052</v>
      </c>
      <c r="S300" s="92">
        <f>F300+G300+H300+I300+J300+K300+L300+M300+N300+O300+P300+Q300+R300</f>
        <v>544052</v>
      </c>
      <c r="T300" s="18"/>
      <c r="U300" s="19"/>
    </row>
    <row r="301" spans="1:21" ht="25.5" outlineLevel="2">
      <c r="A301" s="9" t="s">
        <v>216</v>
      </c>
      <c r="B301" s="35" t="s">
        <v>545</v>
      </c>
      <c r="C301" s="35" t="s">
        <v>439</v>
      </c>
      <c r="D301" s="35" t="s">
        <v>487</v>
      </c>
      <c r="E301" s="35"/>
      <c r="F301" s="36"/>
      <c r="G301" s="36"/>
      <c r="H301" s="36"/>
      <c r="I301" s="36"/>
      <c r="J301" s="57"/>
      <c r="K301" s="57"/>
      <c r="L301" s="106"/>
      <c r="M301" s="106"/>
      <c r="N301" s="106"/>
      <c r="O301" s="106"/>
      <c r="P301" s="106"/>
      <c r="Q301" s="92">
        <f>Q302+Q306</f>
        <v>-112000</v>
      </c>
      <c r="R301" s="92"/>
      <c r="S301" s="92">
        <f>S302+S306</f>
        <v>7548859.95</v>
      </c>
      <c r="T301" s="18">
        <f>T302+T306</f>
        <v>147000</v>
      </c>
      <c r="U301" s="19">
        <f>U302+U306</f>
        <v>458000</v>
      </c>
    </row>
    <row r="302" spans="1:21" ht="63.75" outlineLevel="4">
      <c r="A302" s="9" t="s">
        <v>257</v>
      </c>
      <c r="B302" s="35" t="s">
        <v>545</v>
      </c>
      <c r="C302" s="35" t="s">
        <v>439</v>
      </c>
      <c r="D302" s="35" t="s">
        <v>568</v>
      </c>
      <c r="E302" s="35"/>
      <c r="F302" s="36"/>
      <c r="G302" s="36"/>
      <c r="H302" s="36"/>
      <c r="I302" s="36"/>
      <c r="J302" s="57"/>
      <c r="K302" s="57"/>
      <c r="L302" s="106"/>
      <c r="M302" s="106"/>
      <c r="N302" s="106"/>
      <c r="O302" s="106"/>
      <c r="P302" s="106"/>
      <c r="Q302" s="106"/>
      <c r="R302" s="106"/>
      <c r="S302" s="92">
        <f>S303</f>
        <v>7548859.95</v>
      </c>
      <c r="T302" s="18">
        <f>T303</f>
        <v>0</v>
      </c>
      <c r="U302" s="19">
        <f>U303</f>
        <v>0</v>
      </c>
    </row>
    <row r="303" spans="1:21" ht="15" outlineLevel="4">
      <c r="A303" s="39" t="s">
        <v>404</v>
      </c>
      <c r="B303" s="35" t="s">
        <v>545</v>
      </c>
      <c r="C303" s="35" t="s">
        <v>439</v>
      </c>
      <c r="D303" s="35" t="s">
        <v>568</v>
      </c>
      <c r="E303" s="35" t="s">
        <v>181</v>
      </c>
      <c r="F303" s="36"/>
      <c r="G303" s="36"/>
      <c r="H303" s="36"/>
      <c r="I303" s="36"/>
      <c r="J303" s="57"/>
      <c r="K303" s="57"/>
      <c r="L303" s="106"/>
      <c r="M303" s="106"/>
      <c r="N303" s="106"/>
      <c r="O303" s="106"/>
      <c r="P303" s="106"/>
      <c r="Q303" s="106"/>
      <c r="R303" s="106"/>
      <c r="S303" s="92">
        <f>S304</f>
        <v>7548859.95</v>
      </c>
      <c r="T303" s="18">
        <f>T305</f>
        <v>0</v>
      </c>
      <c r="U303" s="19">
        <f>U305</f>
        <v>0</v>
      </c>
    </row>
    <row r="304" spans="1:21" ht="38.25" outlineLevel="4">
      <c r="A304" s="9" t="s">
        <v>34</v>
      </c>
      <c r="B304" s="35" t="s">
        <v>545</v>
      </c>
      <c r="C304" s="35" t="s">
        <v>439</v>
      </c>
      <c r="D304" s="35" t="s">
        <v>568</v>
      </c>
      <c r="E304" s="35" t="s">
        <v>35</v>
      </c>
      <c r="F304" s="36"/>
      <c r="G304" s="36"/>
      <c r="H304" s="36"/>
      <c r="I304" s="36"/>
      <c r="J304" s="57"/>
      <c r="K304" s="57"/>
      <c r="L304" s="106"/>
      <c r="M304" s="106"/>
      <c r="N304" s="106"/>
      <c r="O304" s="106"/>
      <c r="P304" s="106"/>
      <c r="Q304" s="106"/>
      <c r="R304" s="106"/>
      <c r="S304" s="92">
        <f>S305</f>
        <v>7548859.95</v>
      </c>
      <c r="T304" s="18"/>
      <c r="U304" s="19"/>
    </row>
    <row r="305" spans="1:21" ht="38.25" outlineLevel="5">
      <c r="A305" s="9" t="s">
        <v>250</v>
      </c>
      <c r="B305" s="35" t="s">
        <v>545</v>
      </c>
      <c r="C305" s="35" t="s">
        <v>439</v>
      </c>
      <c r="D305" s="35" t="s">
        <v>568</v>
      </c>
      <c r="E305" s="35" t="s">
        <v>554</v>
      </c>
      <c r="F305" s="36"/>
      <c r="G305" s="36"/>
      <c r="H305" s="36">
        <v>2707080</v>
      </c>
      <c r="I305" s="36"/>
      <c r="J305" s="57"/>
      <c r="K305" s="57"/>
      <c r="L305" s="106">
        <v>4841779.95</v>
      </c>
      <c r="M305" s="106"/>
      <c r="N305" s="106"/>
      <c r="O305" s="106"/>
      <c r="P305" s="106"/>
      <c r="Q305" s="106"/>
      <c r="R305" s="106"/>
      <c r="S305" s="92">
        <f>F305+G305+H305+I305+J305+K305+L305+M305+N305+O305+P305+Q305+R305</f>
        <v>7548859.95</v>
      </c>
      <c r="T305" s="18">
        <v>0</v>
      </c>
      <c r="U305" s="19">
        <v>0</v>
      </c>
    </row>
    <row r="306" spans="1:21" ht="63.75" hidden="1" outlineLevel="4">
      <c r="A306" s="9" t="s">
        <v>258</v>
      </c>
      <c r="B306" s="35" t="s">
        <v>545</v>
      </c>
      <c r="C306" s="35" t="s">
        <v>439</v>
      </c>
      <c r="D306" s="35" t="s">
        <v>579</v>
      </c>
      <c r="E306" s="35"/>
      <c r="F306" s="36"/>
      <c r="G306" s="36"/>
      <c r="H306" s="36"/>
      <c r="I306" s="36"/>
      <c r="J306" s="57"/>
      <c r="K306" s="57"/>
      <c r="L306" s="106"/>
      <c r="M306" s="106"/>
      <c r="N306" s="106"/>
      <c r="O306" s="106"/>
      <c r="P306" s="106"/>
      <c r="Q306" s="92">
        <f>Q307+Q310</f>
        <v>-112000</v>
      </c>
      <c r="R306" s="92"/>
      <c r="S306" s="92">
        <f>S307+S310</f>
        <v>0</v>
      </c>
      <c r="T306" s="18">
        <f>T307+T310</f>
        <v>147000</v>
      </c>
      <c r="U306" s="19">
        <f>U307+U310</f>
        <v>458000</v>
      </c>
    </row>
    <row r="307" spans="1:21" ht="25.5" hidden="1" outlineLevel="4">
      <c r="A307" s="39" t="s">
        <v>401</v>
      </c>
      <c r="B307" s="35" t="s">
        <v>545</v>
      </c>
      <c r="C307" s="35" t="s">
        <v>439</v>
      </c>
      <c r="D307" s="35" t="s">
        <v>579</v>
      </c>
      <c r="E307" s="35" t="s">
        <v>179</v>
      </c>
      <c r="F307" s="36"/>
      <c r="G307" s="36"/>
      <c r="H307" s="36"/>
      <c r="I307" s="36"/>
      <c r="J307" s="57"/>
      <c r="K307" s="57"/>
      <c r="L307" s="106"/>
      <c r="M307" s="106"/>
      <c r="N307" s="106"/>
      <c r="O307" s="106"/>
      <c r="P307" s="106"/>
      <c r="Q307" s="92">
        <f>Q308+Q309</f>
        <v>0</v>
      </c>
      <c r="R307" s="92"/>
      <c r="S307" s="92">
        <f>S308+S309</f>
        <v>0</v>
      </c>
      <c r="T307" s="18">
        <f>T308+T309</f>
        <v>0</v>
      </c>
      <c r="U307" s="19">
        <f>U308+U309</f>
        <v>0</v>
      </c>
    </row>
    <row r="308" spans="1:21" ht="25.5" hidden="1" outlineLevel="4">
      <c r="A308" s="39" t="s">
        <v>402</v>
      </c>
      <c r="B308" s="35" t="s">
        <v>545</v>
      </c>
      <c r="C308" s="35" t="s">
        <v>439</v>
      </c>
      <c r="D308" s="35" t="s">
        <v>579</v>
      </c>
      <c r="E308" s="35" t="s">
        <v>529</v>
      </c>
      <c r="F308" s="36"/>
      <c r="G308" s="36"/>
      <c r="H308" s="36"/>
      <c r="I308" s="36"/>
      <c r="J308" s="57"/>
      <c r="K308" s="57"/>
      <c r="L308" s="106"/>
      <c r="M308" s="106"/>
      <c r="N308" s="106"/>
      <c r="O308" s="106"/>
      <c r="P308" s="106"/>
      <c r="Q308" s="92">
        <f>Q309</f>
        <v>0</v>
      </c>
      <c r="R308" s="92"/>
      <c r="S308" s="92">
        <f>S309</f>
        <v>0</v>
      </c>
      <c r="T308" s="18">
        <v>0</v>
      </c>
      <c r="U308" s="19">
        <v>0</v>
      </c>
    </row>
    <row r="309" spans="1:21" ht="25.5" hidden="1" outlineLevel="5">
      <c r="A309" s="9" t="s">
        <v>195</v>
      </c>
      <c r="B309" s="35" t="s">
        <v>545</v>
      </c>
      <c r="C309" s="35" t="s">
        <v>439</v>
      </c>
      <c r="D309" s="35" t="s">
        <v>579</v>
      </c>
      <c r="E309" s="35" t="s">
        <v>451</v>
      </c>
      <c r="F309" s="36">
        <v>112000</v>
      </c>
      <c r="G309" s="36"/>
      <c r="H309" s="36"/>
      <c r="I309" s="36">
        <v>-112000</v>
      </c>
      <c r="J309" s="57"/>
      <c r="K309" s="57"/>
      <c r="L309" s="106"/>
      <c r="M309" s="106"/>
      <c r="N309" s="106"/>
      <c r="O309" s="106"/>
      <c r="P309" s="106"/>
      <c r="Q309" s="92">
        <v>0</v>
      </c>
      <c r="R309" s="92"/>
      <c r="S309" s="92">
        <f>F309+G309+H309+I309</f>
        <v>0</v>
      </c>
      <c r="T309" s="18">
        <v>0</v>
      </c>
      <c r="U309" s="19">
        <v>0</v>
      </c>
    </row>
    <row r="310" spans="1:21" ht="15" hidden="1" outlineLevel="5">
      <c r="A310" s="39" t="s">
        <v>404</v>
      </c>
      <c r="B310" s="35" t="s">
        <v>545</v>
      </c>
      <c r="C310" s="35" t="s">
        <v>439</v>
      </c>
      <c r="D310" s="35" t="s">
        <v>579</v>
      </c>
      <c r="E310" s="35" t="s">
        <v>181</v>
      </c>
      <c r="F310" s="36"/>
      <c r="G310" s="36"/>
      <c r="H310" s="36"/>
      <c r="I310" s="36"/>
      <c r="J310" s="57"/>
      <c r="K310" s="57"/>
      <c r="L310" s="106"/>
      <c r="M310" s="106"/>
      <c r="N310" s="106"/>
      <c r="O310" s="106"/>
      <c r="P310" s="106"/>
      <c r="Q310" s="92">
        <f>Q311</f>
        <v>-112000</v>
      </c>
      <c r="R310" s="92"/>
      <c r="S310" s="92">
        <f>S311</f>
        <v>0</v>
      </c>
      <c r="T310" s="18">
        <f>T312</f>
        <v>147000</v>
      </c>
      <c r="U310" s="19">
        <f>U312</f>
        <v>458000</v>
      </c>
    </row>
    <row r="311" spans="1:21" ht="38.25" hidden="1" outlineLevel="5">
      <c r="A311" s="9" t="s">
        <v>34</v>
      </c>
      <c r="B311" s="35" t="s">
        <v>545</v>
      </c>
      <c r="C311" s="35" t="s">
        <v>439</v>
      </c>
      <c r="D311" s="35" t="s">
        <v>579</v>
      </c>
      <c r="E311" s="35" t="s">
        <v>35</v>
      </c>
      <c r="F311" s="36"/>
      <c r="G311" s="36"/>
      <c r="H311" s="36"/>
      <c r="I311" s="36"/>
      <c r="J311" s="57"/>
      <c r="K311" s="57"/>
      <c r="L311" s="106"/>
      <c r="M311" s="106"/>
      <c r="N311" s="106"/>
      <c r="O311" s="106"/>
      <c r="P311" s="106"/>
      <c r="Q311" s="92">
        <f>Q312</f>
        <v>-112000</v>
      </c>
      <c r="R311" s="92"/>
      <c r="S311" s="92">
        <f>S312</f>
        <v>0</v>
      </c>
      <c r="T311" s="18"/>
      <c r="U311" s="19"/>
    </row>
    <row r="312" spans="1:21" ht="38.25" hidden="1" outlineLevel="5">
      <c r="A312" s="9" t="s">
        <v>250</v>
      </c>
      <c r="B312" s="35" t="s">
        <v>545</v>
      </c>
      <c r="C312" s="35" t="s">
        <v>439</v>
      </c>
      <c r="D312" s="35" t="s">
        <v>579</v>
      </c>
      <c r="E312" s="35" t="s">
        <v>554</v>
      </c>
      <c r="F312" s="36"/>
      <c r="G312" s="36"/>
      <c r="H312" s="36"/>
      <c r="I312" s="36">
        <v>112000</v>
      </c>
      <c r="J312" s="57"/>
      <c r="K312" s="57"/>
      <c r="L312" s="106">
        <v>0</v>
      </c>
      <c r="M312" s="106"/>
      <c r="N312" s="106"/>
      <c r="O312" s="106"/>
      <c r="P312" s="106"/>
      <c r="Q312" s="106">
        <v>-112000</v>
      </c>
      <c r="R312" s="106"/>
      <c r="S312" s="92">
        <f>F312+G312+H312+I312+J312+K312+L312+M312+N312+O312+P312+Q312</f>
        <v>0</v>
      </c>
      <c r="T312" s="18">
        <v>147000</v>
      </c>
      <c r="U312" s="19">
        <v>458000</v>
      </c>
    </row>
    <row r="313" spans="1:21" ht="15" outlineLevel="1" collapsed="1">
      <c r="A313" s="9" t="s">
        <v>259</v>
      </c>
      <c r="B313" s="35" t="s">
        <v>545</v>
      </c>
      <c r="C313" s="35" t="s">
        <v>581</v>
      </c>
      <c r="D313" s="35"/>
      <c r="E313" s="35"/>
      <c r="F313" s="36"/>
      <c r="G313" s="36"/>
      <c r="H313" s="36"/>
      <c r="I313" s="36"/>
      <c r="J313" s="57"/>
      <c r="K313" s="57"/>
      <c r="L313" s="106"/>
      <c r="M313" s="106"/>
      <c r="N313" s="106"/>
      <c r="O313" s="106"/>
      <c r="P313" s="106"/>
      <c r="Q313" s="106"/>
      <c r="R313" s="106"/>
      <c r="S313" s="92">
        <f>S321+S317+S314</f>
        <v>11802812.17</v>
      </c>
      <c r="T313" s="18">
        <f>T321+T317</f>
        <v>7500000</v>
      </c>
      <c r="U313" s="19">
        <f>U321+U317</f>
        <v>11300000</v>
      </c>
    </row>
    <row r="314" spans="1:21" ht="25.5" outlineLevel="1">
      <c r="A314" s="9" t="s">
        <v>576</v>
      </c>
      <c r="B314" s="35" t="s">
        <v>545</v>
      </c>
      <c r="C314" s="35" t="s">
        <v>581</v>
      </c>
      <c r="D314" s="35" t="s">
        <v>577</v>
      </c>
      <c r="E314" s="35"/>
      <c r="F314" s="36"/>
      <c r="G314" s="36"/>
      <c r="H314" s="36"/>
      <c r="I314" s="36"/>
      <c r="J314" s="57"/>
      <c r="K314" s="57"/>
      <c r="L314" s="106"/>
      <c r="M314" s="106"/>
      <c r="N314" s="106"/>
      <c r="O314" s="106"/>
      <c r="P314" s="106"/>
      <c r="Q314" s="106"/>
      <c r="R314" s="106"/>
      <c r="S314" s="92">
        <f>S315</f>
        <v>5773911.17</v>
      </c>
      <c r="T314" s="18"/>
      <c r="U314" s="19"/>
    </row>
    <row r="315" spans="1:21" ht="25.5" outlineLevel="1">
      <c r="A315" s="39" t="s">
        <v>401</v>
      </c>
      <c r="B315" s="35" t="s">
        <v>545</v>
      </c>
      <c r="C315" s="35" t="s">
        <v>581</v>
      </c>
      <c r="D315" s="35" t="s">
        <v>577</v>
      </c>
      <c r="E315" s="35" t="s">
        <v>179</v>
      </c>
      <c r="F315" s="36"/>
      <c r="G315" s="36"/>
      <c r="H315" s="36"/>
      <c r="I315" s="36"/>
      <c r="J315" s="57"/>
      <c r="K315" s="57"/>
      <c r="L315" s="106"/>
      <c r="M315" s="106"/>
      <c r="N315" s="106"/>
      <c r="O315" s="106"/>
      <c r="P315" s="106"/>
      <c r="Q315" s="106"/>
      <c r="R315" s="106"/>
      <c r="S315" s="92">
        <f>S316</f>
        <v>5773911.17</v>
      </c>
      <c r="T315" s="18"/>
      <c r="U315" s="19"/>
    </row>
    <row r="316" spans="1:21" ht="25.5" outlineLevel="1">
      <c r="A316" s="39" t="s">
        <v>402</v>
      </c>
      <c r="B316" s="35" t="s">
        <v>545</v>
      </c>
      <c r="C316" s="35" t="s">
        <v>581</v>
      </c>
      <c r="D316" s="35" t="s">
        <v>577</v>
      </c>
      <c r="E316" s="35" t="s">
        <v>529</v>
      </c>
      <c r="F316" s="36"/>
      <c r="G316" s="36"/>
      <c r="H316" s="36"/>
      <c r="I316" s="36"/>
      <c r="J316" s="57"/>
      <c r="K316" s="57"/>
      <c r="L316" s="106">
        <v>1000000</v>
      </c>
      <c r="M316" s="106"/>
      <c r="N316" s="106">
        <v>2489958.17</v>
      </c>
      <c r="O316" s="106"/>
      <c r="P316" s="106">
        <v>2283953</v>
      </c>
      <c r="Q316" s="106"/>
      <c r="R316" s="106"/>
      <c r="S316" s="92">
        <f>F316+G316+H316+I316+J316+K316+L316+M316+N316+O316+P316+Q316+R316</f>
        <v>5773911.17</v>
      </c>
      <c r="T316" s="18"/>
      <c r="U316" s="19"/>
    </row>
    <row r="317" spans="1:21" ht="51" outlineLevel="1">
      <c r="A317" s="9" t="s">
        <v>273</v>
      </c>
      <c r="B317" s="35" t="s">
        <v>545</v>
      </c>
      <c r="C317" s="35" t="s">
        <v>581</v>
      </c>
      <c r="D317" s="35" t="s">
        <v>426</v>
      </c>
      <c r="E317" s="35"/>
      <c r="F317" s="36"/>
      <c r="G317" s="36"/>
      <c r="H317" s="36"/>
      <c r="I317" s="36"/>
      <c r="J317" s="57"/>
      <c r="K317" s="57"/>
      <c r="L317" s="106"/>
      <c r="M317" s="106"/>
      <c r="N317" s="106"/>
      <c r="O317" s="106"/>
      <c r="P317" s="106"/>
      <c r="Q317" s="106"/>
      <c r="R317" s="106"/>
      <c r="S317" s="92">
        <f>S318</f>
        <v>3000000</v>
      </c>
      <c r="T317" s="18"/>
      <c r="U317" s="19"/>
    </row>
    <row r="318" spans="1:21" ht="38.25" outlineLevel="1">
      <c r="A318" s="9" t="s">
        <v>274</v>
      </c>
      <c r="B318" s="35" t="s">
        <v>545</v>
      </c>
      <c r="C318" s="35" t="s">
        <v>581</v>
      </c>
      <c r="D318" s="35" t="s">
        <v>427</v>
      </c>
      <c r="E318" s="35"/>
      <c r="F318" s="36"/>
      <c r="G318" s="36"/>
      <c r="H318" s="36"/>
      <c r="I318" s="36"/>
      <c r="J318" s="57"/>
      <c r="K318" s="57"/>
      <c r="L318" s="106"/>
      <c r="M318" s="106"/>
      <c r="N318" s="106"/>
      <c r="O318" s="106"/>
      <c r="P318" s="106"/>
      <c r="Q318" s="106"/>
      <c r="R318" s="106"/>
      <c r="S318" s="92">
        <f>S319</f>
        <v>3000000</v>
      </c>
      <c r="T318" s="18"/>
      <c r="U318" s="19"/>
    </row>
    <row r="319" spans="1:21" ht="15" outlineLevel="1">
      <c r="A319" s="39" t="s">
        <v>404</v>
      </c>
      <c r="B319" s="35" t="s">
        <v>545</v>
      </c>
      <c r="C319" s="35" t="s">
        <v>581</v>
      </c>
      <c r="D319" s="35" t="s">
        <v>427</v>
      </c>
      <c r="E319" s="35" t="s">
        <v>181</v>
      </c>
      <c r="F319" s="36"/>
      <c r="G319" s="36"/>
      <c r="H319" s="36"/>
      <c r="I319" s="36"/>
      <c r="J319" s="57"/>
      <c r="K319" s="57"/>
      <c r="L319" s="106"/>
      <c r="M319" s="106"/>
      <c r="N319" s="106"/>
      <c r="O319" s="106"/>
      <c r="P319" s="106"/>
      <c r="Q319" s="106"/>
      <c r="R319" s="106"/>
      <c r="S319" s="92">
        <f>S320</f>
        <v>3000000</v>
      </c>
      <c r="T319" s="18"/>
      <c r="U319" s="19"/>
    </row>
    <row r="320" spans="1:21" ht="51" outlineLevel="1">
      <c r="A320" s="9" t="s">
        <v>7</v>
      </c>
      <c r="B320" s="35" t="s">
        <v>545</v>
      </c>
      <c r="C320" s="35" t="s">
        <v>581</v>
      </c>
      <c r="D320" s="35" t="s">
        <v>427</v>
      </c>
      <c r="E320" s="35" t="s">
        <v>650</v>
      </c>
      <c r="F320" s="36"/>
      <c r="G320" s="36"/>
      <c r="H320" s="36"/>
      <c r="I320" s="36">
        <v>3000000</v>
      </c>
      <c r="J320" s="57"/>
      <c r="K320" s="57"/>
      <c r="L320" s="106"/>
      <c r="M320" s="106"/>
      <c r="N320" s="106"/>
      <c r="O320" s="106"/>
      <c r="P320" s="106"/>
      <c r="Q320" s="106"/>
      <c r="R320" s="106"/>
      <c r="S320" s="92">
        <f>F320+G320+H320+I320+J320+K320+L320+M320+N320+O320+P320+Q320+R320</f>
        <v>3000000</v>
      </c>
      <c r="T320" s="18"/>
      <c r="U320" s="19"/>
    </row>
    <row r="321" spans="1:21" ht="25.5" outlineLevel="2">
      <c r="A321" s="9" t="s">
        <v>216</v>
      </c>
      <c r="B321" s="35" t="s">
        <v>545</v>
      </c>
      <c r="C321" s="35" t="s">
        <v>581</v>
      </c>
      <c r="D321" s="35" t="s">
        <v>487</v>
      </c>
      <c r="E321" s="35"/>
      <c r="F321" s="36"/>
      <c r="G321" s="36"/>
      <c r="H321" s="36"/>
      <c r="I321" s="36"/>
      <c r="J321" s="57"/>
      <c r="K321" s="57"/>
      <c r="L321" s="106"/>
      <c r="M321" s="106"/>
      <c r="N321" s="106"/>
      <c r="O321" s="106"/>
      <c r="P321" s="106"/>
      <c r="Q321" s="106"/>
      <c r="R321" s="106"/>
      <c r="S321" s="92">
        <f>S322</f>
        <v>3028901</v>
      </c>
      <c r="T321" s="18">
        <f>T322</f>
        <v>7500000</v>
      </c>
      <c r="U321" s="19">
        <f>U322</f>
        <v>11300000</v>
      </c>
    </row>
    <row r="322" spans="1:21" ht="51" outlineLevel="4">
      <c r="A322" s="9" t="s">
        <v>260</v>
      </c>
      <c r="B322" s="35" t="s">
        <v>545</v>
      </c>
      <c r="C322" s="35" t="s">
        <v>581</v>
      </c>
      <c r="D322" s="35" t="s">
        <v>583</v>
      </c>
      <c r="E322" s="35"/>
      <c r="F322" s="36"/>
      <c r="G322" s="36"/>
      <c r="H322" s="36"/>
      <c r="I322" s="36"/>
      <c r="J322" s="57"/>
      <c r="K322" s="57"/>
      <c r="L322" s="106"/>
      <c r="M322" s="106"/>
      <c r="N322" s="106"/>
      <c r="O322" s="106"/>
      <c r="P322" s="106"/>
      <c r="Q322" s="106"/>
      <c r="R322" s="106"/>
      <c r="S322" s="92">
        <f>S323+S326</f>
        <v>3028901</v>
      </c>
      <c r="T322" s="18">
        <f>T323+T326</f>
        <v>7500000</v>
      </c>
      <c r="U322" s="19">
        <f>U323+U326</f>
        <v>11300000</v>
      </c>
    </row>
    <row r="323" spans="1:21" ht="25.5" hidden="1" outlineLevel="4">
      <c r="A323" s="39" t="s">
        <v>401</v>
      </c>
      <c r="B323" s="35" t="s">
        <v>545</v>
      </c>
      <c r="C323" s="35" t="s">
        <v>581</v>
      </c>
      <c r="D323" s="35" t="s">
        <v>583</v>
      </c>
      <c r="E323" s="35" t="s">
        <v>179</v>
      </c>
      <c r="F323" s="36"/>
      <c r="G323" s="36"/>
      <c r="H323" s="36"/>
      <c r="I323" s="36"/>
      <c r="J323" s="57"/>
      <c r="K323" s="57"/>
      <c r="L323" s="106"/>
      <c r="M323" s="106"/>
      <c r="N323" s="106"/>
      <c r="O323" s="106"/>
      <c r="P323" s="106"/>
      <c r="Q323" s="106"/>
      <c r="R323" s="106"/>
      <c r="S323" s="92">
        <f>S324+S325</f>
        <v>0</v>
      </c>
      <c r="T323" s="18">
        <f>T324+T325</f>
        <v>0</v>
      </c>
      <c r="U323" s="19">
        <f>U324+U325</f>
        <v>0</v>
      </c>
    </row>
    <row r="324" spans="1:21" ht="25.5" hidden="1" outlineLevel="4">
      <c r="A324" s="39" t="s">
        <v>402</v>
      </c>
      <c r="B324" s="35" t="s">
        <v>545</v>
      </c>
      <c r="C324" s="35" t="s">
        <v>581</v>
      </c>
      <c r="D324" s="35" t="s">
        <v>583</v>
      </c>
      <c r="E324" s="35" t="s">
        <v>529</v>
      </c>
      <c r="F324" s="36"/>
      <c r="G324" s="36"/>
      <c r="H324" s="36"/>
      <c r="I324" s="36"/>
      <c r="J324" s="57"/>
      <c r="K324" s="57"/>
      <c r="L324" s="106"/>
      <c r="M324" s="106"/>
      <c r="N324" s="106"/>
      <c r="O324" s="106"/>
      <c r="P324" s="106"/>
      <c r="Q324" s="106"/>
      <c r="R324" s="106"/>
      <c r="S324" s="92"/>
      <c r="T324" s="18">
        <v>0</v>
      </c>
      <c r="U324" s="19">
        <v>0</v>
      </c>
    </row>
    <row r="325" spans="1:21" ht="25.5" hidden="1" outlineLevel="5">
      <c r="A325" s="9" t="s">
        <v>195</v>
      </c>
      <c r="B325" s="35" t="s">
        <v>545</v>
      </c>
      <c r="C325" s="35" t="s">
        <v>581</v>
      </c>
      <c r="D325" s="35" t="s">
        <v>583</v>
      </c>
      <c r="E325" s="35" t="s">
        <v>451</v>
      </c>
      <c r="F325" s="36">
        <v>1500000</v>
      </c>
      <c r="G325" s="36"/>
      <c r="H325" s="36"/>
      <c r="I325" s="36">
        <v>-1500000</v>
      </c>
      <c r="J325" s="57"/>
      <c r="K325" s="57"/>
      <c r="L325" s="106"/>
      <c r="M325" s="106"/>
      <c r="N325" s="106"/>
      <c r="O325" s="106"/>
      <c r="P325" s="106"/>
      <c r="Q325" s="106"/>
      <c r="R325" s="106"/>
      <c r="S325" s="92">
        <f>F325+G325+H325+I325</f>
        <v>0</v>
      </c>
      <c r="T325" s="18">
        <v>0</v>
      </c>
      <c r="U325" s="19">
        <v>0</v>
      </c>
    </row>
    <row r="326" spans="1:21" ht="15" outlineLevel="5">
      <c r="A326" s="39" t="s">
        <v>404</v>
      </c>
      <c r="B326" s="35" t="s">
        <v>545</v>
      </c>
      <c r="C326" s="35" t="s">
        <v>581</v>
      </c>
      <c r="D326" s="35" t="s">
        <v>583</v>
      </c>
      <c r="E326" s="35" t="s">
        <v>181</v>
      </c>
      <c r="F326" s="36"/>
      <c r="G326" s="36"/>
      <c r="H326" s="36"/>
      <c r="I326" s="36"/>
      <c r="J326" s="57"/>
      <c r="K326" s="57"/>
      <c r="L326" s="106"/>
      <c r="M326" s="106"/>
      <c r="N326" s="106"/>
      <c r="O326" s="106"/>
      <c r="P326" s="106"/>
      <c r="Q326" s="106"/>
      <c r="R326" s="106"/>
      <c r="S326" s="92">
        <f>S327</f>
        <v>3028901</v>
      </c>
      <c r="T326" s="18">
        <f>T327</f>
        <v>7500000</v>
      </c>
      <c r="U326" s="19">
        <f>U327</f>
        <v>11300000</v>
      </c>
    </row>
    <row r="327" spans="1:21" ht="51" outlineLevel="5">
      <c r="A327" s="9" t="s">
        <v>7</v>
      </c>
      <c r="B327" s="35" t="s">
        <v>545</v>
      </c>
      <c r="C327" s="35" t="s">
        <v>581</v>
      </c>
      <c r="D327" s="35" t="s">
        <v>583</v>
      </c>
      <c r="E327" s="35" t="s">
        <v>650</v>
      </c>
      <c r="F327" s="36"/>
      <c r="G327" s="36"/>
      <c r="H327" s="36"/>
      <c r="I327" s="36">
        <v>1500000</v>
      </c>
      <c r="J327" s="57"/>
      <c r="K327" s="57"/>
      <c r="L327" s="106">
        <v>274000</v>
      </c>
      <c r="M327" s="106">
        <v>280000</v>
      </c>
      <c r="N327" s="106"/>
      <c r="O327" s="106">
        <v>339206</v>
      </c>
      <c r="P327" s="106">
        <v>635695</v>
      </c>
      <c r="Q327" s="106"/>
      <c r="R327" s="106"/>
      <c r="S327" s="92">
        <f>F327+G327+H327+I327+J327+K327+L327+M327+N327+O327+P327+Q327+R327</f>
        <v>3028901</v>
      </c>
      <c r="T327" s="18">
        <v>7500000</v>
      </c>
      <c r="U327" s="19">
        <v>11300000</v>
      </c>
    </row>
    <row r="328" spans="1:21" ht="15" outlineLevel="1">
      <c r="A328" s="9" t="s">
        <v>261</v>
      </c>
      <c r="B328" s="35" t="s">
        <v>545</v>
      </c>
      <c r="C328" s="35" t="s">
        <v>441</v>
      </c>
      <c r="D328" s="35"/>
      <c r="E328" s="35"/>
      <c r="F328" s="36"/>
      <c r="G328" s="36"/>
      <c r="H328" s="36"/>
      <c r="I328" s="36"/>
      <c r="J328" s="57"/>
      <c r="K328" s="57"/>
      <c r="L328" s="106"/>
      <c r="M328" s="106"/>
      <c r="N328" s="106"/>
      <c r="O328" s="106"/>
      <c r="P328" s="106"/>
      <c r="Q328" s="106"/>
      <c r="R328" s="106"/>
      <c r="S328" s="92">
        <f>S333+S352+S329</f>
        <v>25666808.75</v>
      </c>
      <c r="T328" s="18">
        <f>T333+T352</f>
        <v>18226300</v>
      </c>
      <c r="U328" s="19">
        <f>U333+U352</f>
        <v>18227600</v>
      </c>
    </row>
    <row r="329" spans="1:21" ht="15" outlineLevel="1">
      <c r="A329" s="9" t="s">
        <v>464</v>
      </c>
      <c r="B329" s="35" t="s">
        <v>545</v>
      </c>
      <c r="C329" s="35" t="s">
        <v>441</v>
      </c>
      <c r="D329" s="35" t="s">
        <v>465</v>
      </c>
      <c r="E329" s="35"/>
      <c r="F329" s="36"/>
      <c r="G329" s="36"/>
      <c r="H329" s="36"/>
      <c r="I329" s="36"/>
      <c r="J329" s="57"/>
      <c r="K329" s="57"/>
      <c r="L329" s="106"/>
      <c r="M329" s="106"/>
      <c r="N329" s="106"/>
      <c r="O329" s="106"/>
      <c r="P329" s="106"/>
      <c r="Q329" s="106"/>
      <c r="R329" s="106"/>
      <c r="S329" s="92">
        <f>S330</f>
        <v>326055.5</v>
      </c>
      <c r="T329" s="18"/>
      <c r="U329" s="19"/>
    </row>
    <row r="330" spans="1:21" ht="25.5" outlineLevel="1">
      <c r="A330" s="9" t="s">
        <v>466</v>
      </c>
      <c r="B330" s="35" t="s">
        <v>545</v>
      </c>
      <c r="C330" s="35" t="s">
        <v>441</v>
      </c>
      <c r="D330" s="35" t="s">
        <v>467</v>
      </c>
      <c r="E330" s="35"/>
      <c r="F330" s="36"/>
      <c r="G330" s="36"/>
      <c r="H330" s="36"/>
      <c r="I330" s="36"/>
      <c r="J330" s="57"/>
      <c r="K330" s="57"/>
      <c r="L330" s="106"/>
      <c r="M330" s="106"/>
      <c r="N330" s="106"/>
      <c r="O330" s="106"/>
      <c r="P330" s="106"/>
      <c r="Q330" s="106"/>
      <c r="R330" s="106"/>
      <c r="S330" s="92">
        <f>S331</f>
        <v>326055.5</v>
      </c>
      <c r="T330" s="18"/>
      <c r="U330" s="19"/>
    </row>
    <row r="331" spans="1:21" ht="15" outlineLevel="1">
      <c r="A331" s="39" t="s">
        <v>403</v>
      </c>
      <c r="B331" s="35" t="s">
        <v>545</v>
      </c>
      <c r="C331" s="35" t="s">
        <v>441</v>
      </c>
      <c r="D331" s="35" t="s">
        <v>467</v>
      </c>
      <c r="E331" s="35" t="s">
        <v>180</v>
      </c>
      <c r="F331" s="36"/>
      <c r="G331" s="36"/>
      <c r="H331" s="36"/>
      <c r="I331" s="36"/>
      <c r="J331" s="57"/>
      <c r="K331" s="57"/>
      <c r="L331" s="106"/>
      <c r="M331" s="106"/>
      <c r="N331" s="106"/>
      <c r="O331" s="106"/>
      <c r="P331" s="106"/>
      <c r="Q331" s="106"/>
      <c r="R331" s="106"/>
      <c r="S331" s="92">
        <f>S332</f>
        <v>326055.5</v>
      </c>
      <c r="T331" s="18"/>
      <c r="U331" s="19"/>
    </row>
    <row r="332" spans="1:21" ht="15" outlineLevel="1">
      <c r="A332" s="9" t="s">
        <v>468</v>
      </c>
      <c r="B332" s="35" t="s">
        <v>545</v>
      </c>
      <c r="C332" s="35" t="s">
        <v>441</v>
      </c>
      <c r="D332" s="35" t="s">
        <v>467</v>
      </c>
      <c r="E332" s="35" t="s">
        <v>469</v>
      </c>
      <c r="F332" s="36"/>
      <c r="G332" s="36"/>
      <c r="H332" s="36"/>
      <c r="I332" s="36"/>
      <c r="J332" s="57">
        <v>109900</v>
      </c>
      <c r="K332" s="57"/>
      <c r="L332" s="106"/>
      <c r="M332" s="106">
        <v>141649.5</v>
      </c>
      <c r="N332" s="106"/>
      <c r="O332" s="106"/>
      <c r="P332" s="106">
        <v>74506</v>
      </c>
      <c r="Q332" s="106"/>
      <c r="R332" s="106"/>
      <c r="S332" s="92">
        <f>F332+G332+H332+I332+J332+K332+L332+M332+N332+O332+P332+Q332+R332</f>
        <v>326055.5</v>
      </c>
      <c r="T332" s="18"/>
      <c r="U332" s="19"/>
    </row>
    <row r="333" spans="1:21" ht="15" outlineLevel="2">
      <c r="A333" s="9" t="s">
        <v>584</v>
      </c>
      <c r="B333" s="35" t="s">
        <v>545</v>
      </c>
      <c r="C333" s="35" t="s">
        <v>441</v>
      </c>
      <c r="D333" s="35" t="s">
        <v>531</v>
      </c>
      <c r="E333" s="35"/>
      <c r="F333" s="36"/>
      <c r="G333" s="36"/>
      <c r="H333" s="36"/>
      <c r="I333" s="36"/>
      <c r="J333" s="57"/>
      <c r="K333" s="57"/>
      <c r="L333" s="106"/>
      <c r="M333" s="106"/>
      <c r="N333" s="106"/>
      <c r="O333" s="106"/>
      <c r="P333" s="106"/>
      <c r="Q333" s="92">
        <f>Q334+Q340+Q344+Q348</f>
        <v>9742936</v>
      </c>
      <c r="R333" s="92"/>
      <c r="S333" s="92">
        <f>S334+S340+S344+S348</f>
        <v>17176141.25</v>
      </c>
      <c r="T333" s="18">
        <f>T334+T340+T344+T348</f>
        <v>8992848</v>
      </c>
      <c r="U333" s="19">
        <f>U334+U340+U344+U348</f>
        <v>8991148</v>
      </c>
    </row>
    <row r="334" spans="1:21" ht="15" outlineLevel="3">
      <c r="A334" s="9" t="s">
        <v>262</v>
      </c>
      <c r="B334" s="35" t="s">
        <v>545</v>
      </c>
      <c r="C334" s="35" t="s">
        <v>441</v>
      </c>
      <c r="D334" s="35" t="s">
        <v>586</v>
      </c>
      <c r="E334" s="35"/>
      <c r="F334" s="36"/>
      <c r="G334" s="36"/>
      <c r="H334" s="36"/>
      <c r="I334" s="36"/>
      <c r="J334" s="57"/>
      <c r="K334" s="57"/>
      <c r="L334" s="106"/>
      <c r="M334" s="106"/>
      <c r="N334" s="106"/>
      <c r="O334" s="106"/>
      <c r="P334" s="106"/>
      <c r="Q334" s="92">
        <f>Q335+Q338</f>
        <v>9742936</v>
      </c>
      <c r="R334" s="92"/>
      <c r="S334" s="92">
        <f>S335+S338</f>
        <v>7347548</v>
      </c>
      <c r="T334" s="18">
        <f>T335+T338</f>
        <v>6347548</v>
      </c>
      <c r="U334" s="19">
        <f>U335+U338</f>
        <v>6347548</v>
      </c>
    </row>
    <row r="335" spans="1:21" ht="25.5" hidden="1" outlineLevel="3">
      <c r="A335" s="39" t="s">
        <v>401</v>
      </c>
      <c r="B335" s="35" t="s">
        <v>545</v>
      </c>
      <c r="C335" s="35" t="s">
        <v>441</v>
      </c>
      <c r="D335" s="35" t="s">
        <v>586</v>
      </c>
      <c r="E335" s="35" t="s">
        <v>179</v>
      </c>
      <c r="F335" s="36"/>
      <c r="G335" s="36"/>
      <c r="H335" s="36"/>
      <c r="I335" s="36"/>
      <c r="J335" s="57"/>
      <c r="K335" s="57"/>
      <c r="L335" s="106"/>
      <c r="M335" s="106"/>
      <c r="N335" s="106"/>
      <c r="O335" s="106"/>
      <c r="P335" s="106"/>
      <c r="Q335" s="92">
        <f>Q336+Q337</f>
        <v>8742936</v>
      </c>
      <c r="R335" s="92"/>
      <c r="S335" s="92">
        <f>S336+S337</f>
        <v>0</v>
      </c>
      <c r="T335" s="18">
        <f>T336+T337</f>
        <v>0</v>
      </c>
      <c r="U335" s="19">
        <f>U336+U337</f>
        <v>0</v>
      </c>
    </row>
    <row r="336" spans="1:21" ht="25.5" hidden="1" outlineLevel="3">
      <c r="A336" s="39" t="s">
        <v>402</v>
      </c>
      <c r="B336" s="35" t="s">
        <v>545</v>
      </c>
      <c r="C336" s="35" t="s">
        <v>441</v>
      </c>
      <c r="D336" s="35" t="s">
        <v>586</v>
      </c>
      <c r="E336" s="35" t="s">
        <v>529</v>
      </c>
      <c r="F336" s="36"/>
      <c r="G336" s="36"/>
      <c r="H336" s="36"/>
      <c r="I336" s="36">
        <v>0</v>
      </c>
      <c r="J336" s="57"/>
      <c r="K336" s="57"/>
      <c r="L336" s="106"/>
      <c r="M336" s="106"/>
      <c r="N336" s="106"/>
      <c r="O336" s="106"/>
      <c r="P336" s="106"/>
      <c r="Q336" s="92">
        <f>E336+F336+G336+H336+I336</f>
        <v>240</v>
      </c>
      <c r="R336" s="92"/>
      <c r="S336" s="92">
        <f>F336+G336+H336+I336+J336</f>
        <v>0</v>
      </c>
      <c r="T336" s="18">
        <v>0</v>
      </c>
      <c r="U336" s="19">
        <v>0</v>
      </c>
    </row>
    <row r="337" spans="1:21" ht="25.5" hidden="1" outlineLevel="5">
      <c r="A337" s="9" t="s">
        <v>195</v>
      </c>
      <c r="B337" s="35" t="s">
        <v>545</v>
      </c>
      <c r="C337" s="35" t="s">
        <v>441</v>
      </c>
      <c r="D337" s="35" t="s">
        <v>586</v>
      </c>
      <c r="E337" s="35" t="s">
        <v>451</v>
      </c>
      <c r="F337" s="36">
        <v>8742452</v>
      </c>
      <c r="G337" s="36"/>
      <c r="H337" s="36"/>
      <c r="I337" s="36">
        <v>-8742452</v>
      </c>
      <c r="J337" s="57"/>
      <c r="K337" s="57"/>
      <c r="L337" s="106"/>
      <c r="M337" s="106"/>
      <c r="N337" s="106"/>
      <c r="O337" s="106"/>
      <c r="P337" s="106"/>
      <c r="Q337" s="92">
        <f>E337+F337+G337+H337</f>
        <v>8742696</v>
      </c>
      <c r="R337" s="92"/>
      <c r="S337" s="92">
        <f>F337+G337+H337+I337</f>
        <v>0</v>
      </c>
      <c r="T337" s="18">
        <v>0</v>
      </c>
      <c r="U337" s="19">
        <v>0</v>
      </c>
    </row>
    <row r="338" spans="1:21" ht="15" outlineLevel="5">
      <c r="A338" s="39" t="s">
        <v>403</v>
      </c>
      <c r="B338" s="35" t="s">
        <v>545</v>
      </c>
      <c r="C338" s="35" t="s">
        <v>441</v>
      </c>
      <c r="D338" s="35" t="s">
        <v>586</v>
      </c>
      <c r="E338" s="35" t="s">
        <v>180</v>
      </c>
      <c r="F338" s="36"/>
      <c r="G338" s="36"/>
      <c r="H338" s="36"/>
      <c r="I338" s="36"/>
      <c r="J338" s="57"/>
      <c r="K338" s="57"/>
      <c r="L338" s="106"/>
      <c r="M338" s="106"/>
      <c r="N338" s="106"/>
      <c r="O338" s="106"/>
      <c r="P338" s="106"/>
      <c r="Q338" s="92">
        <f>Q339</f>
        <v>1000000</v>
      </c>
      <c r="R338" s="92"/>
      <c r="S338" s="92">
        <f>S339</f>
        <v>7347548</v>
      </c>
      <c r="T338" s="18">
        <f>T339</f>
        <v>6347548</v>
      </c>
      <c r="U338" s="19">
        <f>U339</f>
        <v>6347548</v>
      </c>
    </row>
    <row r="339" spans="1:21" ht="51" outlineLevel="5">
      <c r="A339" s="9" t="s">
        <v>233</v>
      </c>
      <c r="B339" s="35" t="s">
        <v>545</v>
      </c>
      <c r="C339" s="35" t="s">
        <v>441</v>
      </c>
      <c r="D339" s="35" t="s">
        <v>586</v>
      </c>
      <c r="E339" s="35" t="s">
        <v>520</v>
      </c>
      <c r="F339" s="36">
        <v>6347548</v>
      </c>
      <c r="G339" s="36"/>
      <c r="H339" s="36"/>
      <c r="I339" s="36"/>
      <c r="J339" s="57"/>
      <c r="K339" s="57"/>
      <c r="L339" s="106"/>
      <c r="M339" s="106"/>
      <c r="N339" s="106"/>
      <c r="O339" s="106"/>
      <c r="P339" s="106"/>
      <c r="Q339" s="106">
        <v>1000000</v>
      </c>
      <c r="R339" s="106"/>
      <c r="S339" s="92">
        <f>F339+G339+H339+I339+J339+K339+L339+M339+N339+O339+P339+Q339+R339</f>
        <v>7347548</v>
      </c>
      <c r="T339" s="18">
        <v>6347548</v>
      </c>
      <c r="U339" s="19">
        <v>6347548</v>
      </c>
    </row>
    <row r="340" spans="1:21" ht="15" outlineLevel="3">
      <c r="A340" s="9" t="s">
        <v>263</v>
      </c>
      <c r="B340" s="35" t="s">
        <v>545</v>
      </c>
      <c r="C340" s="35" t="s">
        <v>441</v>
      </c>
      <c r="D340" s="35" t="s">
        <v>588</v>
      </c>
      <c r="E340" s="35"/>
      <c r="F340" s="36"/>
      <c r="G340" s="36"/>
      <c r="H340" s="36"/>
      <c r="I340" s="36"/>
      <c r="J340" s="57"/>
      <c r="K340" s="57"/>
      <c r="L340" s="106"/>
      <c r="M340" s="106"/>
      <c r="N340" s="106"/>
      <c r="O340" s="106"/>
      <c r="P340" s="106"/>
      <c r="Q340" s="106"/>
      <c r="R340" s="106"/>
      <c r="S340" s="92">
        <f>S341</f>
        <v>3354125</v>
      </c>
      <c r="T340" s="18">
        <f>T341</f>
        <v>2441000</v>
      </c>
      <c r="U340" s="19">
        <f>U341</f>
        <v>2441000</v>
      </c>
    </row>
    <row r="341" spans="1:21" ht="25.5" outlineLevel="3">
      <c r="A341" s="39" t="s">
        <v>401</v>
      </c>
      <c r="B341" s="35" t="s">
        <v>545</v>
      </c>
      <c r="C341" s="35" t="s">
        <v>441</v>
      </c>
      <c r="D341" s="35" t="s">
        <v>588</v>
      </c>
      <c r="E341" s="35" t="s">
        <v>179</v>
      </c>
      <c r="F341" s="36"/>
      <c r="G341" s="36"/>
      <c r="H341" s="36"/>
      <c r="I341" s="36"/>
      <c r="J341" s="57"/>
      <c r="K341" s="57"/>
      <c r="L341" s="106"/>
      <c r="M341" s="106"/>
      <c r="N341" s="106"/>
      <c r="O341" s="106"/>
      <c r="P341" s="106"/>
      <c r="Q341" s="106"/>
      <c r="R341" s="106"/>
      <c r="S341" s="92">
        <f>S342+S343</f>
        <v>3354125</v>
      </c>
      <c r="T341" s="18">
        <f>T342+T343</f>
        <v>2441000</v>
      </c>
      <c r="U341" s="19">
        <f>U342+U343</f>
        <v>2441000</v>
      </c>
    </row>
    <row r="342" spans="1:21" ht="25.5" outlineLevel="3">
      <c r="A342" s="39" t="s">
        <v>402</v>
      </c>
      <c r="B342" s="35" t="s">
        <v>545</v>
      </c>
      <c r="C342" s="35" t="s">
        <v>441</v>
      </c>
      <c r="D342" s="35" t="s">
        <v>588</v>
      </c>
      <c r="E342" s="35" t="s">
        <v>529</v>
      </c>
      <c r="F342" s="36"/>
      <c r="G342" s="36"/>
      <c r="H342" s="36"/>
      <c r="I342" s="36">
        <v>5823416</v>
      </c>
      <c r="J342" s="57">
        <v>-623416</v>
      </c>
      <c r="K342" s="57"/>
      <c r="L342" s="106"/>
      <c r="M342" s="106">
        <v>-1845875</v>
      </c>
      <c r="N342" s="106"/>
      <c r="O342" s="106"/>
      <c r="P342" s="106"/>
      <c r="Q342" s="106"/>
      <c r="R342" s="106"/>
      <c r="S342" s="92">
        <f>F342+G342+H342+I342+J342+K342+L342+M342+N342+O342+P342+Q342+R342</f>
        <v>3354125</v>
      </c>
      <c r="T342" s="18">
        <v>2441000</v>
      </c>
      <c r="U342" s="19">
        <v>2441000</v>
      </c>
    </row>
    <row r="343" spans="1:21" ht="25.5" hidden="1" outlineLevel="5">
      <c r="A343" s="9" t="s">
        <v>195</v>
      </c>
      <c r="B343" s="35" t="s">
        <v>545</v>
      </c>
      <c r="C343" s="35" t="s">
        <v>441</v>
      </c>
      <c r="D343" s="35" t="s">
        <v>588</v>
      </c>
      <c r="E343" s="35" t="s">
        <v>451</v>
      </c>
      <c r="F343" s="36">
        <v>5823416</v>
      </c>
      <c r="G343" s="36"/>
      <c r="H343" s="36"/>
      <c r="I343" s="36">
        <v>-5823416</v>
      </c>
      <c r="J343" s="57"/>
      <c r="K343" s="57"/>
      <c r="L343" s="106"/>
      <c r="M343" s="106"/>
      <c r="N343" s="106"/>
      <c r="O343" s="106"/>
      <c r="P343" s="106"/>
      <c r="Q343" s="106"/>
      <c r="R343" s="106"/>
      <c r="S343" s="92">
        <f>F343+G343+H343+I343</f>
        <v>0</v>
      </c>
      <c r="T343" s="18">
        <v>0</v>
      </c>
      <c r="U343" s="19">
        <v>0</v>
      </c>
    </row>
    <row r="344" spans="1:21" ht="25.5" outlineLevel="3" collapsed="1">
      <c r="A344" s="9" t="s">
        <v>264</v>
      </c>
      <c r="B344" s="35" t="s">
        <v>545</v>
      </c>
      <c r="C344" s="35" t="s">
        <v>441</v>
      </c>
      <c r="D344" s="35" t="s">
        <v>590</v>
      </c>
      <c r="E344" s="35"/>
      <c r="F344" s="36"/>
      <c r="G344" s="36"/>
      <c r="H344" s="36"/>
      <c r="I344" s="36"/>
      <c r="J344" s="57"/>
      <c r="K344" s="57"/>
      <c r="L344" s="106"/>
      <c r="M344" s="106"/>
      <c r="N344" s="106"/>
      <c r="O344" s="106"/>
      <c r="P344" s="106"/>
      <c r="Q344" s="106"/>
      <c r="R344" s="106"/>
      <c r="S344" s="92">
        <f>S345</f>
        <v>1108616</v>
      </c>
      <c r="T344" s="18">
        <v>0</v>
      </c>
      <c r="U344" s="19">
        <v>0</v>
      </c>
    </row>
    <row r="345" spans="1:21" ht="25.5" outlineLevel="3">
      <c r="A345" s="39" t="s">
        <v>401</v>
      </c>
      <c r="B345" s="35" t="s">
        <v>545</v>
      </c>
      <c r="C345" s="35" t="s">
        <v>441</v>
      </c>
      <c r="D345" s="35" t="s">
        <v>590</v>
      </c>
      <c r="E345" s="35" t="s">
        <v>179</v>
      </c>
      <c r="F345" s="36"/>
      <c r="G345" s="36"/>
      <c r="H345" s="36"/>
      <c r="I345" s="36"/>
      <c r="J345" s="57"/>
      <c r="K345" s="57"/>
      <c r="L345" s="106"/>
      <c r="M345" s="106"/>
      <c r="N345" s="106"/>
      <c r="O345" s="106"/>
      <c r="P345" s="106"/>
      <c r="Q345" s="106"/>
      <c r="R345" s="106"/>
      <c r="S345" s="92">
        <f>S346+S347</f>
        <v>1108616</v>
      </c>
      <c r="T345" s="18">
        <f>T346+T347</f>
        <v>0</v>
      </c>
      <c r="U345" s="19">
        <f>U346+U347</f>
        <v>0</v>
      </c>
    </row>
    <row r="346" spans="1:21" ht="25.5" outlineLevel="3">
      <c r="A346" s="39" t="s">
        <v>402</v>
      </c>
      <c r="B346" s="35" t="s">
        <v>545</v>
      </c>
      <c r="C346" s="35" t="s">
        <v>441</v>
      </c>
      <c r="D346" s="35" t="s">
        <v>590</v>
      </c>
      <c r="E346" s="35" t="s">
        <v>529</v>
      </c>
      <c r="F346" s="36"/>
      <c r="G346" s="36"/>
      <c r="H346" s="36"/>
      <c r="I346" s="36">
        <v>485200</v>
      </c>
      <c r="J346" s="57">
        <v>623416</v>
      </c>
      <c r="K346" s="57"/>
      <c r="L346" s="106"/>
      <c r="M346" s="106"/>
      <c r="N346" s="106"/>
      <c r="O346" s="106"/>
      <c r="P346" s="106"/>
      <c r="Q346" s="106"/>
      <c r="R346" s="106"/>
      <c r="S346" s="92">
        <f>F346+G346+H346+I346+J346+K346+L346+M346+N346+O346+P346+Q346+R346</f>
        <v>1108616</v>
      </c>
      <c r="T346" s="18">
        <v>0</v>
      </c>
      <c r="U346" s="19">
        <v>0</v>
      </c>
    </row>
    <row r="347" spans="1:21" ht="25.5" hidden="1" outlineLevel="5">
      <c r="A347" s="9" t="s">
        <v>195</v>
      </c>
      <c r="B347" s="35" t="s">
        <v>545</v>
      </c>
      <c r="C347" s="35" t="s">
        <v>441</v>
      </c>
      <c r="D347" s="35" t="s">
        <v>590</v>
      </c>
      <c r="E347" s="35" t="s">
        <v>451</v>
      </c>
      <c r="F347" s="36">
        <v>485200</v>
      </c>
      <c r="G347" s="36"/>
      <c r="H347" s="36"/>
      <c r="I347" s="36">
        <v>-485200</v>
      </c>
      <c r="J347" s="57"/>
      <c r="K347" s="57"/>
      <c r="L347" s="106"/>
      <c r="M347" s="106"/>
      <c r="N347" s="106"/>
      <c r="O347" s="106"/>
      <c r="P347" s="106"/>
      <c r="Q347" s="106"/>
      <c r="R347" s="106"/>
      <c r="S347" s="92">
        <f>F347+G347+H347+I347</f>
        <v>0</v>
      </c>
      <c r="T347" s="18">
        <v>0</v>
      </c>
      <c r="U347" s="19">
        <v>0</v>
      </c>
    </row>
    <row r="348" spans="1:21" ht="38.25" outlineLevel="3" collapsed="1">
      <c r="A348" s="9" t="s">
        <v>265</v>
      </c>
      <c r="B348" s="35" t="s">
        <v>545</v>
      </c>
      <c r="C348" s="35" t="s">
        <v>441</v>
      </c>
      <c r="D348" s="35" t="s">
        <v>592</v>
      </c>
      <c r="E348" s="35"/>
      <c r="F348" s="36"/>
      <c r="G348" s="36"/>
      <c r="H348" s="36"/>
      <c r="I348" s="36"/>
      <c r="J348" s="57"/>
      <c r="K348" s="57"/>
      <c r="L348" s="106"/>
      <c r="M348" s="106"/>
      <c r="N348" s="106"/>
      <c r="O348" s="106"/>
      <c r="P348" s="106"/>
      <c r="Q348" s="106"/>
      <c r="R348" s="106"/>
      <c r="S348" s="92">
        <f>S349</f>
        <v>5365852.25</v>
      </c>
      <c r="T348" s="18">
        <f>T349</f>
        <v>204300</v>
      </c>
      <c r="U348" s="19">
        <f>U349</f>
        <v>202600</v>
      </c>
    </row>
    <row r="349" spans="1:21" ht="25.5" outlineLevel="3">
      <c r="A349" s="39" t="s">
        <v>401</v>
      </c>
      <c r="B349" s="35" t="s">
        <v>545</v>
      </c>
      <c r="C349" s="35" t="s">
        <v>441</v>
      </c>
      <c r="D349" s="35" t="s">
        <v>592</v>
      </c>
      <c r="E349" s="35" t="s">
        <v>179</v>
      </c>
      <c r="F349" s="36"/>
      <c r="G349" s="36"/>
      <c r="H349" s="36"/>
      <c r="I349" s="36"/>
      <c r="J349" s="57"/>
      <c r="K349" s="57"/>
      <c r="L349" s="106"/>
      <c r="M349" s="106"/>
      <c r="N349" s="106"/>
      <c r="O349" s="106"/>
      <c r="P349" s="106"/>
      <c r="Q349" s="106"/>
      <c r="R349" s="106"/>
      <c r="S349" s="92">
        <f>S350+S351</f>
        <v>5365852.25</v>
      </c>
      <c r="T349" s="18">
        <f>T350+T351</f>
        <v>204300</v>
      </c>
      <c r="U349" s="19">
        <f>U350+U351</f>
        <v>202600</v>
      </c>
    </row>
    <row r="350" spans="1:21" ht="25.5" outlineLevel="3">
      <c r="A350" s="39" t="s">
        <v>402</v>
      </c>
      <c r="B350" s="35" t="s">
        <v>545</v>
      </c>
      <c r="C350" s="35" t="s">
        <v>441</v>
      </c>
      <c r="D350" s="35" t="s">
        <v>592</v>
      </c>
      <c r="E350" s="35" t="s">
        <v>529</v>
      </c>
      <c r="F350" s="36"/>
      <c r="G350" s="36"/>
      <c r="H350" s="36"/>
      <c r="I350" s="36">
        <v>205300</v>
      </c>
      <c r="J350" s="57">
        <v>958855</v>
      </c>
      <c r="K350" s="57">
        <v>182895.9</v>
      </c>
      <c r="L350" s="106">
        <v>2113029.35</v>
      </c>
      <c r="M350" s="106">
        <v>1845875</v>
      </c>
      <c r="N350" s="106"/>
      <c r="O350" s="106">
        <v>59897</v>
      </c>
      <c r="P350" s="106"/>
      <c r="Q350" s="106"/>
      <c r="R350" s="106"/>
      <c r="S350" s="92">
        <f>F350+G350+H350+I350+J350+K350+L350+M350+N350+O350+P350+Q350+R350</f>
        <v>5365852.25</v>
      </c>
      <c r="T350" s="18">
        <v>204300</v>
      </c>
      <c r="U350" s="19">
        <v>202600</v>
      </c>
    </row>
    <row r="351" spans="1:21" ht="25.5" hidden="1" outlineLevel="5">
      <c r="A351" s="9" t="s">
        <v>195</v>
      </c>
      <c r="B351" s="35" t="s">
        <v>545</v>
      </c>
      <c r="C351" s="35" t="s">
        <v>441</v>
      </c>
      <c r="D351" s="35" t="s">
        <v>592</v>
      </c>
      <c r="E351" s="35" t="s">
        <v>451</v>
      </c>
      <c r="F351" s="36">
        <v>205300</v>
      </c>
      <c r="G351" s="36"/>
      <c r="H351" s="36"/>
      <c r="I351" s="36">
        <v>-205300</v>
      </c>
      <c r="J351" s="57"/>
      <c r="K351" s="57"/>
      <c r="L351" s="106"/>
      <c r="M351" s="106"/>
      <c r="N351" s="106"/>
      <c r="O351" s="106"/>
      <c r="P351" s="106"/>
      <c r="Q351" s="106"/>
      <c r="R351" s="106"/>
      <c r="S351" s="92">
        <f>F351+G351+H351+I351</f>
        <v>0</v>
      </c>
      <c r="T351" s="18">
        <v>0</v>
      </c>
      <c r="U351" s="19">
        <v>0</v>
      </c>
    </row>
    <row r="352" spans="1:21" ht="25.5" outlineLevel="2" collapsed="1">
      <c r="A352" s="9" t="s">
        <v>216</v>
      </c>
      <c r="B352" s="35" t="s">
        <v>545</v>
      </c>
      <c r="C352" s="35" t="s">
        <v>441</v>
      </c>
      <c r="D352" s="35" t="s">
        <v>487</v>
      </c>
      <c r="E352" s="35"/>
      <c r="F352" s="36"/>
      <c r="G352" s="36"/>
      <c r="H352" s="36"/>
      <c r="I352" s="36"/>
      <c r="J352" s="57"/>
      <c r="K352" s="57"/>
      <c r="L352" s="106"/>
      <c r="M352" s="106"/>
      <c r="N352" s="106"/>
      <c r="O352" s="106"/>
      <c r="P352" s="106"/>
      <c r="Q352" s="92">
        <f>Q356+Q359+Q353</f>
        <v>-1000000</v>
      </c>
      <c r="R352" s="92"/>
      <c r="S352" s="92">
        <f>S356+S359+S353</f>
        <v>8164612</v>
      </c>
      <c r="T352" s="19">
        <f>T356+T359+T353</f>
        <v>9233452</v>
      </c>
      <c r="U352" s="19">
        <f>U356+U359+U353</f>
        <v>9236452</v>
      </c>
    </row>
    <row r="353" spans="1:21" ht="76.5" outlineLevel="2">
      <c r="A353" s="9" t="s">
        <v>500</v>
      </c>
      <c r="B353" s="35" t="s">
        <v>545</v>
      </c>
      <c r="C353" s="35" t="s">
        <v>441</v>
      </c>
      <c r="D353" s="35" t="s">
        <v>501</v>
      </c>
      <c r="E353" s="35"/>
      <c r="F353" s="36"/>
      <c r="G353" s="36"/>
      <c r="H353" s="36"/>
      <c r="I353" s="36">
        <f>I354</f>
        <v>8742452</v>
      </c>
      <c r="J353" s="57"/>
      <c r="K353" s="57"/>
      <c r="L353" s="106"/>
      <c r="M353" s="106"/>
      <c r="N353" s="106"/>
      <c r="O353" s="106"/>
      <c r="P353" s="106"/>
      <c r="Q353" s="92">
        <f aca="true" t="shared" si="21" ref="Q353:U354">Q354</f>
        <v>-1000000</v>
      </c>
      <c r="R353" s="92"/>
      <c r="S353" s="92">
        <f t="shared" si="21"/>
        <v>7742452</v>
      </c>
      <c r="T353" s="19">
        <f t="shared" si="21"/>
        <v>8742452</v>
      </c>
      <c r="U353" s="19">
        <f t="shared" si="21"/>
        <v>8742452</v>
      </c>
    </row>
    <row r="354" spans="1:21" ht="25.5" outlineLevel="2">
      <c r="A354" s="39" t="s">
        <v>401</v>
      </c>
      <c r="B354" s="35" t="s">
        <v>545</v>
      </c>
      <c r="C354" s="35" t="s">
        <v>441</v>
      </c>
      <c r="D354" s="35" t="s">
        <v>501</v>
      </c>
      <c r="E354" s="35" t="s">
        <v>179</v>
      </c>
      <c r="F354" s="36"/>
      <c r="G354" s="36"/>
      <c r="H354" s="36"/>
      <c r="I354" s="36">
        <f>I355</f>
        <v>8742452</v>
      </c>
      <c r="J354" s="57"/>
      <c r="K354" s="57"/>
      <c r="L354" s="106"/>
      <c r="M354" s="106"/>
      <c r="N354" s="106"/>
      <c r="O354" s="106"/>
      <c r="P354" s="106"/>
      <c r="Q354" s="92">
        <f t="shared" si="21"/>
        <v>-1000000</v>
      </c>
      <c r="R354" s="92"/>
      <c r="S354" s="92">
        <f t="shared" si="21"/>
        <v>7742452</v>
      </c>
      <c r="T354" s="19">
        <f t="shared" si="21"/>
        <v>8742452</v>
      </c>
      <c r="U354" s="19">
        <f t="shared" si="21"/>
        <v>8742452</v>
      </c>
    </row>
    <row r="355" spans="1:21" ht="25.5" outlineLevel="2">
      <c r="A355" s="39" t="s">
        <v>402</v>
      </c>
      <c r="B355" s="35" t="s">
        <v>545</v>
      </c>
      <c r="C355" s="35" t="s">
        <v>441</v>
      </c>
      <c r="D355" s="35" t="s">
        <v>501</v>
      </c>
      <c r="E355" s="35" t="s">
        <v>529</v>
      </c>
      <c r="F355" s="36"/>
      <c r="G355" s="36"/>
      <c r="H355" s="36"/>
      <c r="I355" s="36">
        <v>8742452</v>
      </c>
      <c r="J355" s="57"/>
      <c r="K355" s="57"/>
      <c r="L355" s="106"/>
      <c r="M355" s="106"/>
      <c r="N355" s="106"/>
      <c r="O355" s="106"/>
      <c r="P355" s="106"/>
      <c r="Q355" s="106">
        <v>-1000000</v>
      </c>
      <c r="R355" s="106"/>
      <c r="S355" s="92">
        <f>F355+G355+H355+I355+J355+K355+L355+M355+N355+O355+P355+Q355+R355</f>
        <v>7742452</v>
      </c>
      <c r="T355" s="18">
        <v>8742452</v>
      </c>
      <c r="U355" s="19">
        <v>8742452</v>
      </c>
    </row>
    <row r="356" spans="1:21" ht="63.75" outlineLevel="2">
      <c r="A356" s="9" t="s">
        <v>240</v>
      </c>
      <c r="B356" s="35" t="s">
        <v>545</v>
      </c>
      <c r="C356" s="35" t="s">
        <v>441</v>
      </c>
      <c r="D356" s="35" t="s">
        <v>535</v>
      </c>
      <c r="E356" s="35"/>
      <c r="F356" s="36"/>
      <c r="G356" s="36"/>
      <c r="H356" s="36"/>
      <c r="I356" s="36"/>
      <c r="J356" s="57"/>
      <c r="K356" s="57"/>
      <c r="L356" s="106"/>
      <c r="M356" s="106"/>
      <c r="N356" s="106"/>
      <c r="O356" s="106"/>
      <c r="P356" s="106"/>
      <c r="Q356" s="106"/>
      <c r="R356" s="106"/>
      <c r="S356" s="92">
        <f>S357</f>
        <v>27000</v>
      </c>
      <c r="T356" s="18"/>
      <c r="U356" s="19"/>
    </row>
    <row r="357" spans="1:21" ht="25.5" outlineLevel="2">
      <c r="A357" s="39" t="s">
        <v>401</v>
      </c>
      <c r="B357" s="35" t="s">
        <v>545</v>
      </c>
      <c r="C357" s="35" t="s">
        <v>441</v>
      </c>
      <c r="D357" s="35" t="s">
        <v>535</v>
      </c>
      <c r="E357" s="35" t="s">
        <v>179</v>
      </c>
      <c r="F357" s="36"/>
      <c r="G357" s="36"/>
      <c r="H357" s="36"/>
      <c r="I357" s="36"/>
      <c r="J357" s="57"/>
      <c r="K357" s="57"/>
      <c r="L357" s="106"/>
      <c r="M357" s="106"/>
      <c r="N357" s="106"/>
      <c r="O357" s="106"/>
      <c r="P357" s="106"/>
      <c r="Q357" s="106"/>
      <c r="R357" s="106"/>
      <c r="S357" s="92">
        <f>S358</f>
        <v>27000</v>
      </c>
      <c r="T357" s="18"/>
      <c r="U357" s="19"/>
    </row>
    <row r="358" spans="1:21" ht="25.5" outlineLevel="2">
      <c r="A358" s="39" t="s">
        <v>402</v>
      </c>
      <c r="B358" s="35" t="s">
        <v>545</v>
      </c>
      <c r="C358" s="35" t="s">
        <v>441</v>
      </c>
      <c r="D358" s="35" t="s">
        <v>535</v>
      </c>
      <c r="E358" s="35" t="s">
        <v>529</v>
      </c>
      <c r="F358" s="36"/>
      <c r="G358" s="36"/>
      <c r="H358" s="36"/>
      <c r="I358" s="36">
        <v>27000</v>
      </c>
      <c r="J358" s="57"/>
      <c r="K358" s="57"/>
      <c r="L358" s="106"/>
      <c r="M358" s="106"/>
      <c r="N358" s="106"/>
      <c r="O358" s="106"/>
      <c r="P358" s="106"/>
      <c r="Q358" s="106"/>
      <c r="R358" s="106"/>
      <c r="S358" s="92">
        <f>F358+G358+H358+I358+J358+K358+L358+M358+N358+O358+P358+Q358+R358</f>
        <v>27000</v>
      </c>
      <c r="T358" s="18"/>
      <c r="U358" s="19"/>
    </row>
    <row r="359" spans="1:21" ht="51" outlineLevel="4">
      <c r="A359" s="9" t="s">
        <v>266</v>
      </c>
      <c r="B359" s="35" t="s">
        <v>545</v>
      </c>
      <c r="C359" s="35" t="s">
        <v>441</v>
      </c>
      <c r="D359" s="35" t="s">
        <v>594</v>
      </c>
      <c r="E359" s="35"/>
      <c r="F359" s="36"/>
      <c r="G359" s="36"/>
      <c r="H359" s="36"/>
      <c r="I359" s="36"/>
      <c r="J359" s="57"/>
      <c r="K359" s="57"/>
      <c r="L359" s="106"/>
      <c r="M359" s="106"/>
      <c r="N359" s="106"/>
      <c r="O359" s="106"/>
      <c r="P359" s="106"/>
      <c r="Q359" s="106"/>
      <c r="R359" s="106"/>
      <c r="S359" s="92">
        <f>S360</f>
        <v>395160</v>
      </c>
      <c r="T359" s="18">
        <f>T360</f>
        <v>491000</v>
      </c>
      <c r="U359" s="19">
        <f>U360</f>
        <v>494000</v>
      </c>
    </row>
    <row r="360" spans="1:21" ht="25.5" outlineLevel="4">
      <c r="A360" s="39" t="s">
        <v>401</v>
      </c>
      <c r="B360" s="35" t="s">
        <v>545</v>
      </c>
      <c r="C360" s="35" t="s">
        <v>441</v>
      </c>
      <c r="D360" s="35" t="s">
        <v>594</v>
      </c>
      <c r="E360" s="35" t="s">
        <v>179</v>
      </c>
      <c r="F360" s="36"/>
      <c r="G360" s="36"/>
      <c r="H360" s="36"/>
      <c r="I360" s="36"/>
      <c r="J360" s="57"/>
      <c r="K360" s="57"/>
      <c r="L360" s="106"/>
      <c r="M360" s="106"/>
      <c r="N360" s="106"/>
      <c r="O360" s="106"/>
      <c r="P360" s="106"/>
      <c r="Q360" s="106"/>
      <c r="R360" s="106"/>
      <c r="S360" s="92">
        <f>S361+S362</f>
        <v>395160</v>
      </c>
      <c r="T360" s="18">
        <f>T361+T362</f>
        <v>491000</v>
      </c>
      <c r="U360" s="19">
        <f>U361+U362</f>
        <v>494000</v>
      </c>
    </row>
    <row r="361" spans="1:21" ht="25.5" outlineLevel="4">
      <c r="A361" s="39" t="s">
        <v>402</v>
      </c>
      <c r="B361" s="35" t="s">
        <v>545</v>
      </c>
      <c r="C361" s="35" t="s">
        <v>441</v>
      </c>
      <c r="D361" s="35" t="s">
        <v>594</v>
      </c>
      <c r="E361" s="35" t="s">
        <v>529</v>
      </c>
      <c r="F361" s="36"/>
      <c r="G361" s="36"/>
      <c r="H361" s="36"/>
      <c r="I361" s="36">
        <v>395160</v>
      </c>
      <c r="J361" s="57"/>
      <c r="K361" s="57"/>
      <c r="L361" s="106"/>
      <c r="M361" s="106"/>
      <c r="N361" s="106"/>
      <c r="O361" s="106"/>
      <c r="P361" s="106"/>
      <c r="Q361" s="106"/>
      <c r="R361" s="106">
        <v>0</v>
      </c>
      <c r="S361" s="92">
        <f>F361+G361+H361+I361+J361+K361+L361+M361+N361+O361+P361+Q361+R361</f>
        <v>395160</v>
      </c>
      <c r="T361" s="18">
        <v>491000</v>
      </c>
      <c r="U361" s="19">
        <v>494000</v>
      </c>
    </row>
    <row r="362" spans="1:21" ht="25.5" hidden="1" outlineLevel="5">
      <c r="A362" s="9" t="s">
        <v>195</v>
      </c>
      <c r="B362" s="35" t="s">
        <v>545</v>
      </c>
      <c r="C362" s="35" t="s">
        <v>441</v>
      </c>
      <c r="D362" s="35" t="s">
        <v>594</v>
      </c>
      <c r="E362" s="35" t="s">
        <v>451</v>
      </c>
      <c r="F362" s="36">
        <v>395160</v>
      </c>
      <c r="G362" s="36"/>
      <c r="H362" s="36"/>
      <c r="I362" s="36">
        <v>-395160</v>
      </c>
      <c r="J362" s="57"/>
      <c r="K362" s="57"/>
      <c r="L362" s="106"/>
      <c r="M362" s="106"/>
      <c r="N362" s="106"/>
      <c r="O362" s="106"/>
      <c r="P362" s="106"/>
      <c r="Q362" s="106"/>
      <c r="R362" s="106"/>
      <c r="S362" s="92">
        <f>F362+G362+H362+I362</f>
        <v>0</v>
      </c>
      <c r="T362" s="18">
        <v>0</v>
      </c>
      <c r="U362" s="19">
        <v>0</v>
      </c>
    </row>
    <row r="363" spans="1:21" ht="15" collapsed="1">
      <c r="A363" s="9" t="s">
        <v>267</v>
      </c>
      <c r="B363" s="35" t="s">
        <v>471</v>
      </c>
      <c r="C363" s="35" t="s">
        <v>177</v>
      </c>
      <c r="D363" s="35"/>
      <c r="E363" s="35"/>
      <c r="F363" s="36"/>
      <c r="G363" s="36"/>
      <c r="H363" s="36"/>
      <c r="I363" s="36"/>
      <c r="J363" s="57"/>
      <c r="K363" s="57"/>
      <c r="L363" s="106"/>
      <c r="M363" s="106"/>
      <c r="N363" s="106"/>
      <c r="O363" s="106"/>
      <c r="P363" s="106"/>
      <c r="Q363" s="106"/>
      <c r="R363" s="106"/>
      <c r="S363" s="92">
        <f aca="true" t="shared" si="22" ref="S363:U366">S364</f>
        <v>183860</v>
      </c>
      <c r="T363" s="18">
        <f t="shared" si="22"/>
        <v>864990</v>
      </c>
      <c r="U363" s="19">
        <f t="shared" si="22"/>
        <v>853530</v>
      </c>
    </row>
    <row r="364" spans="1:21" ht="25.5" outlineLevel="1">
      <c r="A364" s="9" t="s">
        <v>268</v>
      </c>
      <c r="B364" s="35" t="s">
        <v>471</v>
      </c>
      <c r="C364" s="35" t="s">
        <v>545</v>
      </c>
      <c r="D364" s="35"/>
      <c r="E364" s="35"/>
      <c r="F364" s="36"/>
      <c r="G364" s="36"/>
      <c r="H364" s="36"/>
      <c r="I364" s="36"/>
      <c r="J364" s="57"/>
      <c r="K364" s="57"/>
      <c r="L364" s="106"/>
      <c r="M364" s="106"/>
      <c r="N364" s="106"/>
      <c r="O364" s="106"/>
      <c r="P364" s="106"/>
      <c r="Q364" s="106"/>
      <c r="R364" s="106"/>
      <c r="S364" s="92">
        <f t="shared" si="22"/>
        <v>183860</v>
      </c>
      <c r="T364" s="18">
        <f t="shared" si="22"/>
        <v>864990</v>
      </c>
      <c r="U364" s="19">
        <f t="shared" si="22"/>
        <v>853530</v>
      </c>
    </row>
    <row r="365" spans="1:21" ht="25.5" outlineLevel="2">
      <c r="A365" s="9" t="s">
        <v>216</v>
      </c>
      <c r="B365" s="35" t="s">
        <v>471</v>
      </c>
      <c r="C365" s="35" t="s">
        <v>545</v>
      </c>
      <c r="D365" s="35" t="s">
        <v>487</v>
      </c>
      <c r="E365" s="35"/>
      <c r="F365" s="36"/>
      <c r="G365" s="36"/>
      <c r="H365" s="36"/>
      <c r="I365" s="36"/>
      <c r="J365" s="57"/>
      <c r="K365" s="57"/>
      <c r="L365" s="106"/>
      <c r="M365" s="106"/>
      <c r="N365" s="106"/>
      <c r="O365" s="106"/>
      <c r="P365" s="106"/>
      <c r="Q365" s="106"/>
      <c r="R365" s="106"/>
      <c r="S365" s="92">
        <f t="shared" si="22"/>
        <v>183860</v>
      </c>
      <c r="T365" s="18">
        <f t="shared" si="22"/>
        <v>864990</v>
      </c>
      <c r="U365" s="19">
        <f t="shared" si="22"/>
        <v>853530</v>
      </c>
    </row>
    <row r="366" spans="1:21" ht="51" outlineLevel="4">
      <c r="A366" s="9" t="s">
        <v>266</v>
      </c>
      <c r="B366" s="35" t="s">
        <v>471</v>
      </c>
      <c r="C366" s="35" t="s">
        <v>545</v>
      </c>
      <c r="D366" s="35" t="s">
        <v>594</v>
      </c>
      <c r="E366" s="35"/>
      <c r="F366" s="36"/>
      <c r="G366" s="36"/>
      <c r="H366" s="36"/>
      <c r="I366" s="36"/>
      <c r="J366" s="57"/>
      <c r="K366" s="57"/>
      <c r="L366" s="106"/>
      <c r="M366" s="106"/>
      <c r="N366" s="106"/>
      <c r="O366" s="106"/>
      <c r="P366" s="106"/>
      <c r="Q366" s="106"/>
      <c r="R366" s="106"/>
      <c r="S366" s="92">
        <f t="shared" si="22"/>
        <v>183860</v>
      </c>
      <c r="T366" s="18">
        <f t="shared" si="22"/>
        <v>864990</v>
      </c>
      <c r="U366" s="19">
        <f t="shared" si="22"/>
        <v>853530</v>
      </c>
    </row>
    <row r="367" spans="1:21" ht="25.5" outlineLevel="4">
      <c r="A367" s="39" t="s">
        <v>401</v>
      </c>
      <c r="B367" s="35" t="s">
        <v>471</v>
      </c>
      <c r="C367" s="35" t="s">
        <v>545</v>
      </c>
      <c r="D367" s="35" t="s">
        <v>594</v>
      </c>
      <c r="E367" s="35" t="s">
        <v>179</v>
      </c>
      <c r="F367" s="36"/>
      <c r="G367" s="36"/>
      <c r="H367" s="36"/>
      <c r="I367" s="36"/>
      <c r="J367" s="57"/>
      <c r="K367" s="57"/>
      <c r="L367" s="106"/>
      <c r="M367" s="106"/>
      <c r="N367" s="106"/>
      <c r="O367" s="106"/>
      <c r="P367" s="106"/>
      <c r="Q367" s="106"/>
      <c r="R367" s="106"/>
      <c r="S367" s="92">
        <f>S368+S369</f>
        <v>183860</v>
      </c>
      <c r="T367" s="18">
        <f>T368+T369</f>
        <v>864990</v>
      </c>
      <c r="U367" s="19">
        <f>U368+U369</f>
        <v>853530</v>
      </c>
    </row>
    <row r="368" spans="1:21" ht="25.5" outlineLevel="4">
      <c r="A368" s="39" t="s">
        <v>402</v>
      </c>
      <c r="B368" s="35" t="s">
        <v>471</v>
      </c>
      <c r="C368" s="35" t="s">
        <v>545</v>
      </c>
      <c r="D368" s="35" t="s">
        <v>594</v>
      </c>
      <c r="E368" s="35" t="s">
        <v>529</v>
      </c>
      <c r="F368" s="36"/>
      <c r="G368" s="36"/>
      <c r="H368" s="36"/>
      <c r="I368" s="36">
        <v>338660</v>
      </c>
      <c r="J368" s="57"/>
      <c r="K368" s="57"/>
      <c r="L368" s="106"/>
      <c r="M368" s="106"/>
      <c r="N368" s="106"/>
      <c r="O368" s="106"/>
      <c r="P368" s="106"/>
      <c r="Q368" s="106"/>
      <c r="R368" s="106">
        <v>-154800</v>
      </c>
      <c r="S368" s="92">
        <f>F368+G368+H368+I368+J368+K368+L368+M368+N368+O368+P368+Q368+R368</f>
        <v>183860</v>
      </c>
      <c r="T368" s="18">
        <v>864990</v>
      </c>
      <c r="U368" s="19">
        <v>853530</v>
      </c>
    </row>
    <row r="369" spans="1:21" ht="25.5" hidden="1" outlineLevel="5">
      <c r="A369" s="9" t="s">
        <v>195</v>
      </c>
      <c r="B369" s="35" t="s">
        <v>471</v>
      </c>
      <c r="C369" s="35" t="s">
        <v>545</v>
      </c>
      <c r="D369" s="35" t="s">
        <v>594</v>
      </c>
      <c r="E369" s="35" t="s">
        <v>451</v>
      </c>
      <c r="F369" s="36">
        <v>338660</v>
      </c>
      <c r="G369" s="36"/>
      <c r="H369" s="36"/>
      <c r="I369" s="36">
        <v>-338660</v>
      </c>
      <c r="J369" s="57"/>
      <c r="K369" s="57"/>
      <c r="L369" s="106"/>
      <c r="M369" s="106"/>
      <c r="N369" s="106"/>
      <c r="O369" s="106"/>
      <c r="P369" s="106"/>
      <c r="Q369" s="106"/>
      <c r="R369" s="106"/>
      <c r="S369" s="92">
        <f>F369+G369+H369+I369</f>
        <v>0</v>
      </c>
      <c r="T369" s="18">
        <v>0</v>
      </c>
      <c r="U369" s="19">
        <v>0</v>
      </c>
    </row>
    <row r="370" spans="1:21" ht="15" collapsed="1">
      <c r="A370" s="9" t="s">
        <v>269</v>
      </c>
      <c r="B370" s="35" t="s">
        <v>598</v>
      </c>
      <c r="C370" s="35" t="s">
        <v>177</v>
      </c>
      <c r="D370" s="35" t="s">
        <v>177</v>
      </c>
      <c r="E370" s="35" t="s">
        <v>177</v>
      </c>
      <c r="F370" s="36"/>
      <c r="G370" s="36"/>
      <c r="H370" s="36"/>
      <c r="I370" s="36"/>
      <c r="J370" s="57"/>
      <c r="K370" s="58"/>
      <c r="L370" s="87"/>
      <c r="M370" s="87"/>
      <c r="N370" s="87"/>
      <c r="O370" s="87"/>
      <c r="P370" s="87"/>
      <c r="Q370" s="92">
        <f>Q371+Q408+Q619+Q670+Q686</f>
        <v>3172931</v>
      </c>
      <c r="R370" s="92"/>
      <c r="S370" s="92">
        <f>S371+S408+S619+S670+S686</f>
        <v>449956413.37</v>
      </c>
      <c r="T370" s="18">
        <f>T371+T408+T619+T670+T686</f>
        <v>396749461.83</v>
      </c>
      <c r="U370" s="19">
        <f>U371+U408+U619+U670+U686</f>
        <v>407276914.89</v>
      </c>
    </row>
    <row r="371" spans="1:21" ht="15" outlineLevel="1">
      <c r="A371" s="9" t="s">
        <v>270</v>
      </c>
      <c r="B371" s="35" t="s">
        <v>598</v>
      </c>
      <c r="C371" s="35" t="s">
        <v>439</v>
      </c>
      <c r="D371" s="35" t="s">
        <v>177</v>
      </c>
      <c r="E371" s="35" t="s">
        <v>177</v>
      </c>
      <c r="F371" s="36"/>
      <c r="G371" s="36"/>
      <c r="H371" s="36"/>
      <c r="I371" s="36"/>
      <c r="J371" s="57"/>
      <c r="K371" s="58" t="s">
        <v>177</v>
      </c>
      <c r="L371" s="87"/>
      <c r="M371" s="87"/>
      <c r="N371" s="87"/>
      <c r="O371" s="87"/>
      <c r="P371" s="87"/>
      <c r="Q371" s="92">
        <f>Q375+Q389+Q397+Q380+Q403+Q372</f>
        <v>-1100000</v>
      </c>
      <c r="R371" s="92"/>
      <c r="S371" s="92">
        <f>S375+S389+S397+S380+S403+S372</f>
        <v>135506651.76</v>
      </c>
      <c r="T371" s="18">
        <f>T375+T389</f>
        <v>108602600</v>
      </c>
      <c r="U371" s="19">
        <f>U375+U389</f>
        <v>108602600</v>
      </c>
    </row>
    <row r="372" spans="1:21" ht="51" outlineLevel="1">
      <c r="A372" s="9" t="s">
        <v>769</v>
      </c>
      <c r="B372" s="35" t="s">
        <v>598</v>
      </c>
      <c r="C372" s="35" t="s">
        <v>439</v>
      </c>
      <c r="D372" s="35" t="s">
        <v>31</v>
      </c>
      <c r="E372" s="35"/>
      <c r="F372" s="36"/>
      <c r="G372" s="36"/>
      <c r="H372" s="36"/>
      <c r="I372" s="36"/>
      <c r="J372" s="57"/>
      <c r="K372" s="58"/>
      <c r="L372" s="87"/>
      <c r="M372" s="87"/>
      <c r="N372" s="87"/>
      <c r="O372" s="87"/>
      <c r="P372" s="87"/>
      <c r="Q372" s="87"/>
      <c r="R372" s="87"/>
      <c r="S372" s="92">
        <f>S373</f>
        <v>600000</v>
      </c>
      <c r="T372" s="18"/>
      <c r="U372" s="19"/>
    </row>
    <row r="373" spans="1:21" ht="15" outlineLevel="1">
      <c r="A373" s="39" t="s">
        <v>404</v>
      </c>
      <c r="B373" s="35" t="s">
        <v>598</v>
      </c>
      <c r="C373" s="35" t="s">
        <v>439</v>
      </c>
      <c r="D373" s="35" t="s">
        <v>31</v>
      </c>
      <c r="E373" s="35" t="s">
        <v>181</v>
      </c>
      <c r="F373" s="36"/>
      <c r="G373" s="36"/>
      <c r="H373" s="36"/>
      <c r="I373" s="36"/>
      <c r="J373" s="57"/>
      <c r="K373" s="58"/>
      <c r="L373" s="87"/>
      <c r="M373" s="87"/>
      <c r="N373" s="87"/>
      <c r="O373" s="87"/>
      <c r="P373" s="87"/>
      <c r="Q373" s="87"/>
      <c r="R373" s="87"/>
      <c r="S373" s="92">
        <f>S374</f>
        <v>600000</v>
      </c>
      <c r="T373" s="18"/>
      <c r="U373" s="19"/>
    </row>
    <row r="374" spans="1:21" ht="51" outlineLevel="1">
      <c r="A374" s="9" t="s">
        <v>30</v>
      </c>
      <c r="B374" s="35" t="s">
        <v>598</v>
      </c>
      <c r="C374" s="35" t="s">
        <v>439</v>
      </c>
      <c r="D374" s="35" t="s">
        <v>31</v>
      </c>
      <c r="E374" s="35" t="s">
        <v>650</v>
      </c>
      <c r="F374" s="36"/>
      <c r="G374" s="36"/>
      <c r="H374" s="36"/>
      <c r="I374" s="36"/>
      <c r="J374" s="57"/>
      <c r="K374" s="58"/>
      <c r="L374" s="87"/>
      <c r="M374" s="87"/>
      <c r="N374" s="87"/>
      <c r="O374" s="87">
        <v>180000</v>
      </c>
      <c r="P374" s="87">
        <v>420000</v>
      </c>
      <c r="Q374" s="87"/>
      <c r="R374" s="87"/>
      <c r="S374" s="92">
        <f>F374+G374+H374+I374+J374+K374+L374+M374+N374+O374+P374+Q374+R374</f>
        <v>600000</v>
      </c>
      <c r="T374" s="18"/>
      <c r="U374" s="19"/>
    </row>
    <row r="375" spans="1:21" ht="15" outlineLevel="2">
      <c r="A375" s="9" t="s">
        <v>279</v>
      </c>
      <c r="B375" s="35" t="s">
        <v>598</v>
      </c>
      <c r="C375" s="35" t="s">
        <v>439</v>
      </c>
      <c r="D375" s="35" t="s">
        <v>714</v>
      </c>
      <c r="E375" s="35" t="s">
        <v>177</v>
      </c>
      <c r="F375" s="36"/>
      <c r="G375" s="36"/>
      <c r="H375" s="36"/>
      <c r="I375" s="36"/>
      <c r="J375" s="57"/>
      <c r="K375" s="57"/>
      <c r="L375" s="106"/>
      <c r="M375" s="106"/>
      <c r="N375" s="106"/>
      <c r="O375" s="106"/>
      <c r="P375" s="106"/>
      <c r="Q375" s="92">
        <f aca="true" t="shared" si="23" ref="Q375:U376">Q376</f>
        <v>-1100000</v>
      </c>
      <c r="R375" s="92"/>
      <c r="S375" s="92">
        <f t="shared" si="23"/>
        <v>124685168.76</v>
      </c>
      <c r="T375" s="18">
        <f t="shared" si="23"/>
        <v>108431600</v>
      </c>
      <c r="U375" s="19">
        <f t="shared" si="23"/>
        <v>108431600</v>
      </c>
    </row>
    <row r="376" spans="1:21" ht="25.5" outlineLevel="3">
      <c r="A376" s="9" t="s">
        <v>280</v>
      </c>
      <c r="B376" s="35" t="s">
        <v>598</v>
      </c>
      <c r="C376" s="35" t="s">
        <v>439</v>
      </c>
      <c r="D376" s="35" t="s">
        <v>715</v>
      </c>
      <c r="E376" s="35" t="s">
        <v>177</v>
      </c>
      <c r="F376" s="36"/>
      <c r="G376" s="36"/>
      <c r="H376" s="36"/>
      <c r="I376" s="36"/>
      <c r="J376" s="57"/>
      <c r="K376" s="57"/>
      <c r="L376" s="106"/>
      <c r="M376" s="106"/>
      <c r="N376" s="106"/>
      <c r="O376" s="106"/>
      <c r="P376" s="106"/>
      <c r="Q376" s="92">
        <f t="shared" si="23"/>
        <v>-1100000</v>
      </c>
      <c r="R376" s="92"/>
      <c r="S376" s="92">
        <f t="shared" si="23"/>
        <v>124685168.76</v>
      </c>
      <c r="T376" s="18">
        <f t="shared" si="23"/>
        <v>108431600</v>
      </c>
      <c r="U376" s="19">
        <f t="shared" si="23"/>
        <v>108431600</v>
      </c>
    </row>
    <row r="377" spans="1:21" ht="51" outlineLevel="3">
      <c r="A377" s="39" t="s">
        <v>405</v>
      </c>
      <c r="B377" s="35" t="s">
        <v>598</v>
      </c>
      <c r="C377" s="35" t="s">
        <v>439</v>
      </c>
      <c r="D377" s="35" t="s">
        <v>715</v>
      </c>
      <c r="E377" s="35" t="s">
        <v>182</v>
      </c>
      <c r="F377" s="36"/>
      <c r="G377" s="36"/>
      <c r="H377" s="36"/>
      <c r="I377" s="36"/>
      <c r="J377" s="57"/>
      <c r="K377" s="57"/>
      <c r="L377" s="106"/>
      <c r="M377" s="106"/>
      <c r="N377" s="106"/>
      <c r="O377" s="106"/>
      <c r="P377" s="106"/>
      <c r="Q377" s="92">
        <f>Q378</f>
        <v>-1100000</v>
      </c>
      <c r="R377" s="92"/>
      <c r="S377" s="92">
        <f>S378</f>
        <v>124685168.76</v>
      </c>
      <c r="T377" s="18">
        <f>T379</f>
        <v>108431600</v>
      </c>
      <c r="U377" s="19">
        <f>U379</f>
        <v>108431600</v>
      </c>
    </row>
    <row r="378" spans="1:21" ht="25.5" outlineLevel="3">
      <c r="A378" s="9" t="s">
        <v>37</v>
      </c>
      <c r="B378" s="35" t="s">
        <v>598</v>
      </c>
      <c r="C378" s="35" t="s">
        <v>439</v>
      </c>
      <c r="D378" s="35" t="s">
        <v>715</v>
      </c>
      <c r="E378" s="35" t="s">
        <v>36</v>
      </c>
      <c r="F378" s="36"/>
      <c r="G378" s="36"/>
      <c r="H378" s="36"/>
      <c r="I378" s="36"/>
      <c r="J378" s="57"/>
      <c r="K378" s="57"/>
      <c r="L378" s="106"/>
      <c r="M378" s="106"/>
      <c r="N378" s="106"/>
      <c r="O378" s="106"/>
      <c r="P378" s="106"/>
      <c r="Q378" s="92">
        <f>Q379</f>
        <v>-1100000</v>
      </c>
      <c r="R378" s="92"/>
      <c r="S378" s="92">
        <f>S379</f>
        <v>124685168.76</v>
      </c>
      <c r="T378" s="18"/>
      <c r="U378" s="19"/>
    </row>
    <row r="379" spans="1:21" ht="63.75" outlineLevel="5">
      <c r="A379" s="9" t="s">
        <v>281</v>
      </c>
      <c r="B379" s="35" t="s">
        <v>598</v>
      </c>
      <c r="C379" s="35" t="s">
        <v>439</v>
      </c>
      <c r="D379" s="35" t="s">
        <v>715</v>
      </c>
      <c r="E379" s="35" t="s">
        <v>607</v>
      </c>
      <c r="F379" s="36">
        <v>115820364</v>
      </c>
      <c r="G379" s="36"/>
      <c r="H379" s="36"/>
      <c r="I379" s="36"/>
      <c r="J379" s="57"/>
      <c r="K379" s="57"/>
      <c r="L379" s="106"/>
      <c r="M379" s="106"/>
      <c r="N379" s="106"/>
      <c r="O379" s="106">
        <v>7236600</v>
      </c>
      <c r="P379" s="106">
        <v>2810550</v>
      </c>
      <c r="Q379" s="106">
        <v>-1100000</v>
      </c>
      <c r="R379" s="106">
        <v>-82345.24</v>
      </c>
      <c r="S379" s="92">
        <f>F379+G379+H379+I379+J379+K379+L379+M379+N379+O379+P379+Q379+R379</f>
        <v>124685168.76</v>
      </c>
      <c r="T379" s="18">
        <v>108431600</v>
      </c>
      <c r="U379" s="19">
        <v>108431600</v>
      </c>
    </row>
    <row r="380" spans="1:21" ht="17.25" customHeight="1" outlineLevel="5">
      <c r="A380" s="9" t="s">
        <v>143</v>
      </c>
      <c r="B380" s="35" t="s">
        <v>598</v>
      </c>
      <c r="C380" s="35" t="s">
        <v>439</v>
      </c>
      <c r="D380" s="35" t="s">
        <v>142</v>
      </c>
      <c r="E380" s="35"/>
      <c r="F380" s="36"/>
      <c r="G380" s="36"/>
      <c r="H380" s="36"/>
      <c r="I380" s="36"/>
      <c r="J380" s="57"/>
      <c r="K380" s="57"/>
      <c r="L380" s="106"/>
      <c r="M380" s="106"/>
      <c r="N380" s="106"/>
      <c r="O380" s="106"/>
      <c r="P380" s="106"/>
      <c r="Q380" s="106"/>
      <c r="R380" s="106"/>
      <c r="S380" s="92">
        <f>S385+S381</f>
        <v>6760700</v>
      </c>
      <c r="T380" s="18"/>
      <c r="U380" s="19"/>
    </row>
    <row r="381" spans="1:21" ht="17.25" customHeight="1" outlineLevel="5">
      <c r="A381" s="9" t="s">
        <v>41</v>
      </c>
      <c r="B381" s="35" t="s">
        <v>598</v>
      </c>
      <c r="C381" s="35" t="s">
        <v>439</v>
      </c>
      <c r="D381" s="35" t="s">
        <v>42</v>
      </c>
      <c r="E381" s="35"/>
      <c r="F381" s="36"/>
      <c r="G381" s="36"/>
      <c r="H381" s="36"/>
      <c r="I381" s="36"/>
      <c r="J381" s="57"/>
      <c r="K381" s="57"/>
      <c r="L381" s="106"/>
      <c r="M381" s="106"/>
      <c r="N381" s="106"/>
      <c r="O381" s="106"/>
      <c r="P381" s="106"/>
      <c r="Q381" s="106"/>
      <c r="R381" s="106"/>
      <c r="S381" s="92">
        <f>S382</f>
        <v>6507200</v>
      </c>
      <c r="T381" s="18"/>
      <c r="U381" s="19"/>
    </row>
    <row r="382" spans="1:21" ht="55.5" customHeight="1" outlineLevel="5">
      <c r="A382" s="39" t="s">
        <v>405</v>
      </c>
      <c r="B382" s="35" t="s">
        <v>598</v>
      </c>
      <c r="C382" s="35" t="s">
        <v>439</v>
      </c>
      <c r="D382" s="35" t="s">
        <v>42</v>
      </c>
      <c r="E382" s="35" t="s">
        <v>182</v>
      </c>
      <c r="F382" s="36"/>
      <c r="G382" s="36"/>
      <c r="H382" s="36"/>
      <c r="I382" s="36"/>
      <c r="J382" s="57"/>
      <c r="K382" s="57"/>
      <c r="L382" s="106"/>
      <c r="M382" s="106"/>
      <c r="N382" s="106"/>
      <c r="O382" s="106"/>
      <c r="P382" s="106"/>
      <c r="Q382" s="106"/>
      <c r="R382" s="106"/>
      <c r="S382" s="92">
        <f>S383</f>
        <v>6507200</v>
      </c>
      <c r="T382" s="18"/>
      <c r="U382" s="19"/>
    </row>
    <row r="383" spans="1:21" ht="26.25" customHeight="1" outlineLevel="5">
      <c r="A383" s="9" t="s">
        <v>37</v>
      </c>
      <c r="B383" s="35" t="s">
        <v>598</v>
      </c>
      <c r="C383" s="35" t="s">
        <v>439</v>
      </c>
      <c r="D383" s="35" t="s">
        <v>42</v>
      </c>
      <c r="E383" s="35" t="s">
        <v>36</v>
      </c>
      <c r="F383" s="36"/>
      <c r="G383" s="36"/>
      <c r="H383" s="36"/>
      <c r="I383" s="36"/>
      <c r="J383" s="57"/>
      <c r="K383" s="57"/>
      <c r="L383" s="106"/>
      <c r="M383" s="106"/>
      <c r="N383" s="106"/>
      <c r="O383" s="106"/>
      <c r="P383" s="106"/>
      <c r="Q383" s="106"/>
      <c r="R383" s="106"/>
      <c r="S383" s="92">
        <f>S384</f>
        <v>6507200</v>
      </c>
      <c r="T383" s="18"/>
      <c r="U383" s="19"/>
    </row>
    <row r="384" spans="1:21" ht="31.5" customHeight="1" outlineLevel="5">
      <c r="A384" s="9" t="s">
        <v>759</v>
      </c>
      <c r="B384" s="35" t="s">
        <v>598</v>
      </c>
      <c r="C384" s="35" t="s">
        <v>439</v>
      </c>
      <c r="D384" s="35" t="s">
        <v>42</v>
      </c>
      <c r="E384" s="35" t="s">
        <v>623</v>
      </c>
      <c r="F384" s="36"/>
      <c r="G384" s="36"/>
      <c r="H384" s="36"/>
      <c r="I384" s="36"/>
      <c r="J384" s="57"/>
      <c r="K384" s="57"/>
      <c r="L384" s="106"/>
      <c r="M384" s="106"/>
      <c r="N384" s="106"/>
      <c r="O384" s="106"/>
      <c r="P384" s="106">
        <v>6507200</v>
      </c>
      <c r="Q384" s="106"/>
      <c r="R384" s="106"/>
      <c r="S384" s="92">
        <f>F384+G384+H384+I384+J384+K384+L384+M384+N384+O384+P384+Q384+R384</f>
        <v>6507200</v>
      </c>
      <c r="T384" s="18"/>
      <c r="U384" s="19"/>
    </row>
    <row r="385" spans="1:21" ht="30.75" customHeight="1" outlineLevel="5">
      <c r="A385" s="9" t="s">
        <v>333</v>
      </c>
      <c r="B385" s="35" t="s">
        <v>598</v>
      </c>
      <c r="C385" s="35" t="s">
        <v>439</v>
      </c>
      <c r="D385" s="35" t="s">
        <v>334</v>
      </c>
      <c r="E385" s="35"/>
      <c r="F385" s="36"/>
      <c r="G385" s="36"/>
      <c r="H385" s="36"/>
      <c r="I385" s="36"/>
      <c r="J385" s="57"/>
      <c r="K385" s="57"/>
      <c r="L385" s="106"/>
      <c r="M385" s="106"/>
      <c r="N385" s="106"/>
      <c r="O385" s="106"/>
      <c r="P385" s="106"/>
      <c r="Q385" s="106"/>
      <c r="R385" s="106"/>
      <c r="S385" s="92">
        <f>S386</f>
        <v>253500</v>
      </c>
      <c r="T385" s="18"/>
      <c r="U385" s="19"/>
    </row>
    <row r="386" spans="1:21" ht="53.25" customHeight="1" outlineLevel="5">
      <c r="A386" s="39" t="s">
        <v>405</v>
      </c>
      <c r="B386" s="35" t="s">
        <v>598</v>
      </c>
      <c r="C386" s="35" t="s">
        <v>439</v>
      </c>
      <c r="D386" s="35" t="s">
        <v>334</v>
      </c>
      <c r="E386" s="35" t="s">
        <v>182</v>
      </c>
      <c r="F386" s="36"/>
      <c r="G386" s="36"/>
      <c r="H386" s="36"/>
      <c r="I386" s="36"/>
      <c r="J386" s="57"/>
      <c r="K386" s="57"/>
      <c r="L386" s="106"/>
      <c r="M386" s="106"/>
      <c r="N386" s="106"/>
      <c r="O386" s="106"/>
      <c r="P386" s="106"/>
      <c r="Q386" s="106"/>
      <c r="R386" s="106"/>
      <c r="S386" s="92">
        <f>S387</f>
        <v>253500</v>
      </c>
      <c r="T386" s="18"/>
      <c r="U386" s="19"/>
    </row>
    <row r="387" spans="1:21" ht="27" customHeight="1" outlineLevel="5">
      <c r="A387" s="9" t="s">
        <v>37</v>
      </c>
      <c r="B387" s="35" t="s">
        <v>598</v>
      </c>
      <c r="C387" s="35" t="s">
        <v>439</v>
      </c>
      <c r="D387" s="35" t="s">
        <v>334</v>
      </c>
      <c r="E387" s="35" t="s">
        <v>36</v>
      </c>
      <c r="F387" s="36"/>
      <c r="G387" s="36"/>
      <c r="H387" s="36"/>
      <c r="I387" s="36"/>
      <c r="J387" s="57"/>
      <c r="K387" s="57"/>
      <c r="L387" s="106"/>
      <c r="M387" s="106"/>
      <c r="N387" s="106"/>
      <c r="O387" s="106"/>
      <c r="P387" s="106"/>
      <c r="Q387" s="106"/>
      <c r="R387" s="106"/>
      <c r="S387" s="92">
        <f>S388</f>
        <v>253500</v>
      </c>
      <c r="T387" s="18"/>
      <c r="U387" s="19"/>
    </row>
    <row r="388" spans="1:21" ht="33" customHeight="1" outlineLevel="5">
      <c r="A388" s="9" t="s">
        <v>759</v>
      </c>
      <c r="B388" s="35" t="s">
        <v>598</v>
      </c>
      <c r="C388" s="35" t="s">
        <v>439</v>
      </c>
      <c r="D388" s="35" t="s">
        <v>334</v>
      </c>
      <c r="E388" s="35" t="s">
        <v>623</v>
      </c>
      <c r="F388" s="36"/>
      <c r="G388" s="36"/>
      <c r="H388" s="36"/>
      <c r="I388" s="36"/>
      <c r="J388" s="57"/>
      <c r="K388" s="57"/>
      <c r="L388" s="106"/>
      <c r="M388" s="106">
        <v>253500</v>
      </c>
      <c r="N388" s="106"/>
      <c r="O388" s="106"/>
      <c r="P388" s="106"/>
      <c r="Q388" s="106"/>
      <c r="R388" s="106"/>
      <c r="S388" s="92">
        <f>F388+G388+H388+I388+J388+K388+L388+M388+N388+O388+P388+Q388+R388</f>
        <v>253500</v>
      </c>
      <c r="T388" s="18"/>
      <c r="U388" s="19"/>
    </row>
    <row r="389" spans="1:21" ht="15" outlineLevel="2">
      <c r="A389" s="9" t="s">
        <v>212</v>
      </c>
      <c r="B389" s="35" t="s">
        <v>598</v>
      </c>
      <c r="C389" s="35" t="s">
        <v>439</v>
      </c>
      <c r="D389" s="35" t="s">
        <v>479</v>
      </c>
      <c r="E389" s="35" t="s">
        <v>177</v>
      </c>
      <c r="F389" s="36"/>
      <c r="G389" s="36"/>
      <c r="H389" s="36"/>
      <c r="I389" s="36"/>
      <c r="J389" s="57"/>
      <c r="K389" s="57"/>
      <c r="L389" s="106"/>
      <c r="M389" s="106"/>
      <c r="N389" s="106"/>
      <c r="O389" s="106"/>
      <c r="P389" s="106"/>
      <c r="Q389" s="106"/>
      <c r="R389" s="106"/>
      <c r="S389" s="92">
        <f aca="true" t="shared" si="24" ref="S389:U392">S390</f>
        <v>217783</v>
      </c>
      <c r="T389" s="18">
        <f t="shared" si="24"/>
        <v>171000</v>
      </c>
      <c r="U389" s="19">
        <f t="shared" si="24"/>
        <v>171000</v>
      </c>
    </row>
    <row r="390" spans="1:21" ht="127.5" outlineLevel="3">
      <c r="A390" s="9" t="s">
        <v>213</v>
      </c>
      <c r="B390" s="35" t="s">
        <v>598</v>
      </c>
      <c r="C390" s="35" t="s">
        <v>439</v>
      </c>
      <c r="D390" s="35" t="s">
        <v>481</v>
      </c>
      <c r="E390" s="35" t="s">
        <v>177</v>
      </c>
      <c r="F390" s="36"/>
      <c r="G390" s="36"/>
      <c r="H390" s="36"/>
      <c r="I390" s="36"/>
      <c r="J390" s="57"/>
      <c r="K390" s="57"/>
      <c r="L390" s="106"/>
      <c r="M390" s="106"/>
      <c r="N390" s="106"/>
      <c r="O390" s="106"/>
      <c r="P390" s="106"/>
      <c r="Q390" s="106"/>
      <c r="R390" s="106"/>
      <c r="S390" s="92">
        <f t="shared" si="24"/>
        <v>217783</v>
      </c>
      <c r="T390" s="18">
        <f t="shared" si="24"/>
        <v>171000</v>
      </c>
      <c r="U390" s="19">
        <f t="shared" si="24"/>
        <v>171000</v>
      </c>
    </row>
    <row r="391" spans="1:21" ht="153" outlineLevel="4">
      <c r="A391" s="9" t="s">
        <v>282</v>
      </c>
      <c r="B391" s="35" t="s">
        <v>598</v>
      </c>
      <c r="C391" s="35" t="s">
        <v>439</v>
      </c>
      <c r="D391" s="35" t="s">
        <v>717</v>
      </c>
      <c r="E391" s="35" t="s">
        <v>395</v>
      </c>
      <c r="F391" s="36"/>
      <c r="G391" s="36"/>
      <c r="H391" s="36"/>
      <c r="I391" s="18">
        <v>0</v>
      </c>
      <c r="J391" s="58"/>
      <c r="K391" s="58"/>
      <c r="L391" s="87"/>
      <c r="M391" s="87"/>
      <c r="N391" s="87"/>
      <c r="O391" s="87"/>
      <c r="P391" s="87"/>
      <c r="Q391" s="87"/>
      <c r="R391" s="87"/>
      <c r="S391" s="92">
        <f>S392+S394</f>
        <v>217783</v>
      </c>
      <c r="T391" s="18">
        <f>T392+T394</f>
        <v>171000</v>
      </c>
      <c r="U391" s="18">
        <f>U392+U394</f>
        <v>171000</v>
      </c>
    </row>
    <row r="392" spans="1:21" ht="25.5" hidden="1" outlineLevel="4">
      <c r="A392" s="39" t="s">
        <v>406</v>
      </c>
      <c r="B392" s="35" t="s">
        <v>598</v>
      </c>
      <c r="C392" s="35" t="s">
        <v>439</v>
      </c>
      <c r="D392" s="35" t="s">
        <v>717</v>
      </c>
      <c r="E392" s="35" t="s">
        <v>183</v>
      </c>
      <c r="F392" s="36"/>
      <c r="G392" s="36"/>
      <c r="H392" s="36"/>
      <c r="I392" s="37">
        <f>I393</f>
        <v>-171000</v>
      </c>
      <c r="J392" s="59"/>
      <c r="K392" s="59"/>
      <c r="L392" s="86"/>
      <c r="M392" s="86"/>
      <c r="N392" s="86"/>
      <c r="O392" s="86"/>
      <c r="P392" s="86"/>
      <c r="Q392" s="86"/>
      <c r="R392" s="86"/>
      <c r="S392" s="92">
        <f>S393</f>
        <v>0</v>
      </c>
      <c r="T392" s="18">
        <f t="shared" si="24"/>
        <v>0</v>
      </c>
      <c r="U392" s="19">
        <f t="shared" si="24"/>
        <v>0</v>
      </c>
    </row>
    <row r="393" spans="1:21" ht="51" hidden="1" outlineLevel="5">
      <c r="A393" s="9" t="s">
        <v>283</v>
      </c>
      <c r="B393" s="35" t="s">
        <v>598</v>
      </c>
      <c r="C393" s="35" t="s">
        <v>439</v>
      </c>
      <c r="D393" s="35" t="s">
        <v>717</v>
      </c>
      <c r="E393" s="35" t="s">
        <v>719</v>
      </c>
      <c r="F393" s="36">
        <v>171000</v>
      </c>
      <c r="G393" s="36"/>
      <c r="H393" s="36"/>
      <c r="I393" s="36">
        <v>-171000</v>
      </c>
      <c r="J393" s="57"/>
      <c r="K393" s="57"/>
      <c r="L393" s="106"/>
      <c r="M393" s="106"/>
      <c r="N393" s="106"/>
      <c r="O393" s="106"/>
      <c r="P393" s="106"/>
      <c r="Q393" s="106"/>
      <c r="R393" s="106"/>
      <c r="S393" s="92">
        <f>F393+G393+H393+I393</f>
        <v>0</v>
      </c>
      <c r="T393" s="18">
        <v>0</v>
      </c>
      <c r="U393" s="19">
        <v>0</v>
      </c>
    </row>
    <row r="394" spans="1:21" ht="51" outlineLevel="5">
      <c r="A394" s="39" t="s">
        <v>405</v>
      </c>
      <c r="B394" s="35" t="s">
        <v>598</v>
      </c>
      <c r="C394" s="35" t="s">
        <v>439</v>
      </c>
      <c r="D394" s="35" t="s">
        <v>717</v>
      </c>
      <c r="E394" s="35" t="s">
        <v>182</v>
      </c>
      <c r="F394" s="36"/>
      <c r="G394" s="36"/>
      <c r="H394" s="36"/>
      <c r="I394" s="36">
        <v>0</v>
      </c>
      <c r="J394" s="57"/>
      <c r="K394" s="57"/>
      <c r="L394" s="106"/>
      <c r="M394" s="106"/>
      <c r="N394" s="106"/>
      <c r="O394" s="106"/>
      <c r="P394" s="106"/>
      <c r="Q394" s="106"/>
      <c r="R394" s="106"/>
      <c r="S394" s="92">
        <f>S395</f>
        <v>217783</v>
      </c>
      <c r="T394" s="18">
        <f>T396</f>
        <v>171000</v>
      </c>
      <c r="U394" s="18">
        <f>U396</f>
        <v>171000</v>
      </c>
    </row>
    <row r="395" spans="1:21" ht="25.5" outlineLevel="5">
      <c r="A395" s="9" t="s">
        <v>37</v>
      </c>
      <c r="B395" s="35" t="s">
        <v>598</v>
      </c>
      <c r="C395" s="35" t="s">
        <v>439</v>
      </c>
      <c r="D395" s="35" t="s">
        <v>717</v>
      </c>
      <c r="E395" s="35" t="s">
        <v>36</v>
      </c>
      <c r="F395" s="36"/>
      <c r="G395" s="36"/>
      <c r="H395" s="36"/>
      <c r="I395" s="36"/>
      <c r="J395" s="57"/>
      <c r="K395" s="57"/>
      <c r="L395" s="106"/>
      <c r="M395" s="106"/>
      <c r="N395" s="106"/>
      <c r="O395" s="106"/>
      <c r="P395" s="106"/>
      <c r="Q395" s="106"/>
      <c r="R395" s="106"/>
      <c r="S395" s="92">
        <f>S396</f>
        <v>217783</v>
      </c>
      <c r="T395" s="18"/>
      <c r="U395" s="58"/>
    </row>
    <row r="396" spans="1:21" ht="63.75" outlineLevel="5">
      <c r="A396" s="9" t="s">
        <v>281</v>
      </c>
      <c r="B396" s="35" t="s">
        <v>598</v>
      </c>
      <c r="C396" s="35" t="s">
        <v>439</v>
      </c>
      <c r="D396" s="35" t="s">
        <v>717</v>
      </c>
      <c r="E396" s="35" t="s">
        <v>607</v>
      </c>
      <c r="F396" s="36"/>
      <c r="G396" s="36"/>
      <c r="H396" s="36"/>
      <c r="I396" s="36">
        <v>171000</v>
      </c>
      <c r="J396" s="57"/>
      <c r="K396" s="57"/>
      <c r="L396" s="106"/>
      <c r="M396" s="106"/>
      <c r="N396" s="106"/>
      <c r="O396" s="106"/>
      <c r="P396" s="106"/>
      <c r="Q396" s="106"/>
      <c r="R396" s="106">
        <v>46783</v>
      </c>
      <c r="S396" s="92">
        <f>F396+G396+H396+I396+J396+K396+L396+M396+N396+O396+P396+Q396+R396</f>
        <v>217783</v>
      </c>
      <c r="T396" s="18">
        <v>171000</v>
      </c>
      <c r="U396" s="19">
        <v>171000</v>
      </c>
    </row>
    <row r="397" spans="1:21" ht="41.25" customHeight="1" outlineLevel="5">
      <c r="A397" s="9" t="s">
        <v>156</v>
      </c>
      <c r="B397" s="35" t="s">
        <v>598</v>
      </c>
      <c r="C397" s="35" t="s">
        <v>439</v>
      </c>
      <c r="D397" s="35" t="s">
        <v>157</v>
      </c>
      <c r="E397" s="35"/>
      <c r="F397" s="36"/>
      <c r="G397" s="36"/>
      <c r="H397" s="36"/>
      <c r="I397" s="36"/>
      <c r="J397" s="57"/>
      <c r="K397" s="58">
        <f>K398</f>
        <v>2833000</v>
      </c>
      <c r="L397" s="87"/>
      <c r="M397" s="87"/>
      <c r="N397" s="87"/>
      <c r="O397" s="87"/>
      <c r="P397" s="87"/>
      <c r="Q397" s="87"/>
      <c r="R397" s="87"/>
      <c r="S397" s="92">
        <f>S398</f>
        <v>2833000</v>
      </c>
      <c r="T397" s="58"/>
      <c r="U397" s="19"/>
    </row>
    <row r="398" spans="1:21" ht="57" customHeight="1" outlineLevel="5">
      <c r="A398" s="39" t="s">
        <v>405</v>
      </c>
      <c r="B398" s="35" t="s">
        <v>598</v>
      </c>
      <c r="C398" s="35" t="s">
        <v>439</v>
      </c>
      <c r="D398" s="35" t="s">
        <v>157</v>
      </c>
      <c r="E398" s="35" t="s">
        <v>182</v>
      </c>
      <c r="F398" s="36"/>
      <c r="G398" s="36"/>
      <c r="H398" s="36"/>
      <c r="I398" s="36"/>
      <c r="J398" s="57"/>
      <c r="K398" s="58">
        <f>K400</f>
        <v>2833000</v>
      </c>
      <c r="L398" s="87"/>
      <c r="M398" s="87"/>
      <c r="N398" s="87"/>
      <c r="O398" s="87"/>
      <c r="P398" s="87"/>
      <c r="Q398" s="87"/>
      <c r="R398" s="87"/>
      <c r="S398" s="92">
        <f>S399</f>
        <v>2833000</v>
      </c>
      <c r="T398" s="58"/>
      <c r="U398" s="19"/>
    </row>
    <row r="399" spans="1:21" ht="27" customHeight="1" outlineLevel="5">
      <c r="A399" s="9" t="s">
        <v>37</v>
      </c>
      <c r="B399" s="35" t="s">
        <v>598</v>
      </c>
      <c r="C399" s="35" t="s">
        <v>439</v>
      </c>
      <c r="D399" s="35" t="s">
        <v>157</v>
      </c>
      <c r="E399" s="35" t="s">
        <v>36</v>
      </c>
      <c r="F399" s="36"/>
      <c r="G399" s="36"/>
      <c r="H399" s="36"/>
      <c r="I399" s="36"/>
      <c r="J399" s="57"/>
      <c r="K399" s="58"/>
      <c r="L399" s="87"/>
      <c r="M399" s="87"/>
      <c r="N399" s="87"/>
      <c r="O399" s="87"/>
      <c r="P399" s="87"/>
      <c r="Q399" s="87"/>
      <c r="R399" s="87"/>
      <c r="S399" s="92">
        <f>S400</f>
        <v>2833000</v>
      </c>
      <c r="T399" s="58"/>
      <c r="U399" s="19"/>
    </row>
    <row r="400" spans="1:21" ht="36" customHeight="1" outlineLevel="5">
      <c r="A400" s="9" t="s">
        <v>759</v>
      </c>
      <c r="B400" s="35" t="s">
        <v>598</v>
      </c>
      <c r="C400" s="35" t="s">
        <v>439</v>
      </c>
      <c r="D400" s="35" t="s">
        <v>157</v>
      </c>
      <c r="E400" s="35" t="s">
        <v>623</v>
      </c>
      <c r="F400" s="36"/>
      <c r="G400" s="36"/>
      <c r="H400" s="36"/>
      <c r="I400" s="36"/>
      <c r="J400" s="57"/>
      <c r="K400" s="57">
        <v>2833000</v>
      </c>
      <c r="L400" s="106"/>
      <c r="M400" s="106"/>
      <c r="N400" s="106"/>
      <c r="O400" s="106"/>
      <c r="P400" s="106"/>
      <c r="Q400" s="106"/>
      <c r="R400" s="106"/>
      <c r="S400" s="92">
        <f>F400+G400+H400+I400+J400+K400+L400+M400+N400+O400+P400+Q400+R400</f>
        <v>2833000</v>
      </c>
      <c r="T400" s="58"/>
      <c r="U400" s="19"/>
    </row>
    <row r="401" spans="1:21" ht="42.75" customHeight="1" hidden="1" outlineLevel="5">
      <c r="A401" s="9" t="s">
        <v>156</v>
      </c>
      <c r="B401" s="35"/>
      <c r="C401" s="35"/>
      <c r="D401" s="35"/>
      <c r="E401" s="35"/>
      <c r="F401" s="36"/>
      <c r="G401" s="36"/>
      <c r="H401" s="36"/>
      <c r="I401" s="36"/>
      <c r="J401" s="57"/>
      <c r="K401" s="57"/>
      <c r="L401" s="106"/>
      <c r="M401" s="106"/>
      <c r="N401" s="106"/>
      <c r="O401" s="106"/>
      <c r="P401" s="106"/>
      <c r="Q401" s="106"/>
      <c r="R401" s="106"/>
      <c r="S401" s="92"/>
      <c r="T401" s="58"/>
      <c r="U401" s="19"/>
    </row>
    <row r="402" spans="1:21" ht="36" customHeight="1" hidden="1" outlineLevel="5">
      <c r="A402" s="9" t="s">
        <v>759</v>
      </c>
      <c r="B402" s="35"/>
      <c r="C402" s="35"/>
      <c r="D402" s="35"/>
      <c r="E402" s="35"/>
      <c r="F402" s="36"/>
      <c r="G402" s="36"/>
      <c r="H402" s="36"/>
      <c r="I402" s="36"/>
      <c r="J402" s="57"/>
      <c r="K402" s="57"/>
      <c r="L402" s="106"/>
      <c r="M402" s="106"/>
      <c r="N402" s="106"/>
      <c r="O402" s="106"/>
      <c r="P402" s="106"/>
      <c r="Q402" s="106"/>
      <c r="R402" s="106"/>
      <c r="S402" s="92"/>
      <c r="T402" s="58"/>
      <c r="U402" s="19"/>
    </row>
    <row r="403" spans="1:21" ht="36" customHeight="1" outlineLevel="5">
      <c r="A403" s="9" t="s">
        <v>486</v>
      </c>
      <c r="B403" s="35" t="s">
        <v>598</v>
      </c>
      <c r="C403" s="35" t="s">
        <v>439</v>
      </c>
      <c r="D403" s="35" t="s">
        <v>487</v>
      </c>
      <c r="E403" s="35"/>
      <c r="F403" s="36"/>
      <c r="G403" s="36"/>
      <c r="H403" s="36"/>
      <c r="I403" s="36"/>
      <c r="J403" s="57"/>
      <c r="K403" s="57"/>
      <c r="L403" s="106"/>
      <c r="M403" s="106"/>
      <c r="N403" s="106"/>
      <c r="O403" s="106"/>
      <c r="P403" s="106"/>
      <c r="Q403" s="106"/>
      <c r="R403" s="106"/>
      <c r="S403" s="92">
        <f>S404</f>
        <v>410000</v>
      </c>
      <c r="T403" s="58"/>
      <c r="U403" s="19"/>
    </row>
    <row r="404" spans="1:21" ht="78" customHeight="1" outlineLevel="5">
      <c r="A404" s="9" t="s">
        <v>542</v>
      </c>
      <c r="B404" s="35" t="s">
        <v>598</v>
      </c>
      <c r="C404" s="35" t="s">
        <v>439</v>
      </c>
      <c r="D404" s="35" t="s">
        <v>543</v>
      </c>
      <c r="E404" s="35"/>
      <c r="F404" s="36"/>
      <c r="G404" s="36"/>
      <c r="H404" s="36"/>
      <c r="I404" s="36"/>
      <c r="J404" s="57"/>
      <c r="K404" s="57"/>
      <c r="L404" s="106"/>
      <c r="M404" s="106"/>
      <c r="N404" s="106"/>
      <c r="O404" s="106"/>
      <c r="P404" s="106"/>
      <c r="Q404" s="106"/>
      <c r="R404" s="106"/>
      <c r="S404" s="92">
        <f>S405</f>
        <v>410000</v>
      </c>
      <c r="T404" s="58"/>
      <c r="U404" s="19"/>
    </row>
    <row r="405" spans="1:21" ht="59.25" customHeight="1" outlineLevel="5">
      <c r="A405" s="39" t="s">
        <v>405</v>
      </c>
      <c r="B405" s="35" t="s">
        <v>598</v>
      </c>
      <c r="C405" s="35" t="s">
        <v>439</v>
      </c>
      <c r="D405" s="35" t="s">
        <v>543</v>
      </c>
      <c r="E405" s="35" t="s">
        <v>182</v>
      </c>
      <c r="F405" s="36"/>
      <c r="G405" s="36"/>
      <c r="H405" s="36"/>
      <c r="I405" s="36"/>
      <c r="J405" s="57"/>
      <c r="K405" s="57"/>
      <c r="L405" s="106"/>
      <c r="M405" s="106"/>
      <c r="N405" s="106"/>
      <c r="O405" s="106"/>
      <c r="P405" s="106"/>
      <c r="Q405" s="106"/>
      <c r="R405" s="106"/>
      <c r="S405" s="92">
        <f>S406</f>
        <v>410000</v>
      </c>
      <c r="T405" s="58"/>
      <c r="U405" s="19"/>
    </row>
    <row r="406" spans="1:21" ht="35.25" customHeight="1" outlineLevel="5">
      <c r="A406" s="9" t="s">
        <v>37</v>
      </c>
      <c r="B406" s="35" t="s">
        <v>598</v>
      </c>
      <c r="C406" s="35" t="s">
        <v>439</v>
      </c>
      <c r="D406" s="35" t="s">
        <v>543</v>
      </c>
      <c r="E406" s="35" t="s">
        <v>36</v>
      </c>
      <c r="F406" s="36"/>
      <c r="G406" s="36"/>
      <c r="H406" s="36"/>
      <c r="I406" s="36"/>
      <c r="J406" s="57"/>
      <c r="K406" s="57"/>
      <c r="L406" s="106"/>
      <c r="M406" s="106"/>
      <c r="N406" s="106"/>
      <c r="O406" s="106"/>
      <c r="P406" s="106"/>
      <c r="Q406" s="106"/>
      <c r="R406" s="106"/>
      <c r="S406" s="92">
        <f>S407</f>
        <v>410000</v>
      </c>
      <c r="T406" s="58"/>
      <c r="U406" s="19"/>
    </row>
    <row r="407" spans="1:21" ht="36" customHeight="1" outlineLevel="5">
      <c r="A407" s="9" t="s">
        <v>759</v>
      </c>
      <c r="B407" s="35" t="s">
        <v>598</v>
      </c>
      <c r="C407" s="35" t="s">
        <v>439</v>
      </c>
      <c r="D407" s="35" t="s">
        <v>543</v>
      </c>
      <c r="E407" s="35" t="s">
        <v>623</v>
      </c>
      <c r="F407" s="36"/>
      <c r="G407" s="36"/>
      <c r="H407" s="36"/>
      <c r="I407" s="36"/>
      <c r="J407" s="57"/>
      <c r="K407" s="57"/>
      <c r="L407" s="106"/>
      <c r="M407" s="106">
        <v>449000</v>
      </c>
      <c r="N407" s="106"/>
      <c r="O407" s="106"/>
      <c r="P407" s="106">
        <v>-20000</v>
      </c>
      <c r="Q407" s="106"/>
      <c r="R407" s="106">
        <v>-19000</v>
      </c>
      <c r="S407" s="92">
        <f>F407+G407+H407+I407+J407+K407+L407+M407+N407+O407+P407+Q407+R407</f>
        <v>410000</v>
      </c>
      <c r="T407" s="58"/>
      <c r="U407" s="19"/>
    </row>
    <row r="408" spans="1:21" ht="15" outlineLevel="1">
      <c r="A408" s="9" t="s">
        <v>284</v>
      </c>
      <c r="B408" s="35" t="s">
        <v>598</v>
      </c>
      <c r="C408" s="35" t="s">
        <v>581</v>
      </c>
      <c r="D408" s="35" t="s">
        <v>177</v>
      </c>
      <c r="E408" s="35" t="s">
        <v>177</v>
      </c>
      <c r="F408" s="36"/>
      <c r="G408" s="36"/>
      <c r="H408" s="36"/>
      <c r="I408" s="36"/>
      <c r="J408" s="57"/>
      <c r="K408" s="57"/>
      <c r="L408" s="106"/>
      <c r="M408" s="106"/>
      <c r="N408" s="106"/>
      <c r="O408" s="106"/>
      <c r="P408" s="106"/>
      <c r="Q408" s="92">
        <f>Q413+Q463+Q499+Q549+Q485+Q606+Q494</f>
        <v>3787670</v>
      </c>
      <c r="R408" s="92"/>
      <c r="S408" s="92">
        <f>S413+S463+S499+S549+S485+S606+S494+S409+S615</f>
        <v>278059686.98</v>
      </c>
      <c r="T408" s="19">
        <f>T413+T463+T499+T549+T485</f>
        <v>265339761.82999998</v>
      </c>
      <c r="U408" s="19">
        <f>U413+U463+U499+U549+U485</f>
        <v>275867214.89</v>
      </c>
    </row>
    <row r="409" spans="1:21" ht="38.25" outlineLevel="1">
      <c r="A409" s="132" t="s">
        <v>776</v>
      </c>
      <c r="B409" s="35" t="s">
        <v>598</v>
      </c>
      <c r="C409" s="35" t="s">
        <v>581</v>
      </c>
      <c r="D409" s="35" t="s">
        <v>777</v>
      </c>
      <c r="E409" s="35"/>
      <c r="F409" s="36"/>
      <c r="G409" s="36"/>
      <c r="H409" s="36"/>
      <c r="I409" s="36"/>
      <c r="J409" s="57"/>
      <c r="K409" s="57"/>
      <c r="L409" s="106"/>
      <c r="M409" s="106"/>
      <c r="N409" s="106"/>
      <c r="O409" s="106"/>
      <c r="P409" s="106"/>
      <c r="Q409" s="92"/>
      <c r="R409" s="92"/>
      <c r="S409" s="92">
        <f>S410</f>
        <v>706900</v>
      </c>
      <c r="T409" s="58"/>
      <c r="U409" s="19"/>
    </row>
    <row r="410" spans="1:21" ht="51" outlineLevel="1">
      <c r="A410" s="39" t="s">
        <v>405</v>
      </c>
      <c r="B410" s="35" t="s">
        <v>598</v>
      </c>
      <c r="C410" s="35" t="s">
        <v>581</v>
      </c>
      <c r="D410" s="35" t="s">
        <v>777</v>
      </c>
      <c r="E410" s="35" t="s">
        <v>182</v>
      </c>
      <c r="F410" s="36"/>
      <c r="G410" s="36"/>
      <c r="H410" s="36"/>
      <c r="I410" s="36"/>
      <c r="J410" s="57"/>
      <c r="K410" s="57"/>
      <c r="L410" s="106"/>
      <c r="M410" s="106"/>
      <c r="N410" s="106"/>
      <c r="O410" s="106"/>
      <c r="P410" s="106"/>
      <c r="Q410" s="92"/>
      <c r="R410" s="92"/>
      <c r="S410" s="92">
        <f>S411</f>
        <v>706900</v>
      </c>
      <c r="T410" s="58"/>
      <c r="U410" s="19"/>
    </row>
    <row r="411" spans="1:21" ht="25.5" outlineLevel="1">
      <c r="A411" s="9" t="s">
        <v>37</v>
      </c>
      <c r="B411" s="35" t="s">
        <v>598</v>
      </c>
      <c r="C411" s="35" t="s">
        <v>581</v>
      </c>
      <c r="D411" s="35" t="s">
        <v>777</v>
      </c>
      <c r="E411" s="35" t="s">
        <v>36</v>
      </c>
      <c r="F411" s="36"/>
      <c r="G411" s="36"/>
      <c r="H411" s="36"/>
      <c r="I411" s="36"/>
      <c r="J411" s="57"/>
      <c r="K411" s="57"/>
      <c r="L411" s="106"/>
      <c r="M411" s="106"/>
      <c r="N411" s="106"/>
      <c r="O411" s="106"/>
      <c r="P411" s="106"/>
      <c r="Q411" s="92"/>
      <c r="R411" s="92"/>
      <c r="S411" s="92">
        <f>S412</f>
        <v>706900</v>
      </c>
      <c r="T411" s="58"/>
      <c r="U411" s="19"/>
    </row>
    <row r="412" spans="1:21" ht="25.5" outlineLevel="1">
      <c r="A412" s="9" t="s">
        <v>759</v>
      </c>
      <c r="B412" s="35" t="s">
        <v>598</v>
      </c>
      <c r="C412" s="35" t="s">
        <v>581</v>
      </c>
      <c r="D412" s="35" t="s">
        <v>777</v>
      </c>
      <c r="E412" s="35" t="s">
        <v>623</v>
      </c>
      <c r="F412" s="36"/>
      <c r="G412" s="36"/>
      <c r="H412" s="36"/>
      <c r="I412" s="36"/>
      <c r="J412" s="57"/>
      <c r="K412" s="57"/>
      <c r="L412" s="106"/>
      <c r="M412" s="106"/>
      <c r="N412" s="106"/>
      <c r="O412" s="106"/>
      <c r="P412" s="106"/>
      <c r="Q412" s="92"/>
      <c r="R412" s="92">
        <v>706900</v>
      </c>
      <c r="S412" s="92">
        <f>F412+G412+H412+I412+J412+K412+L412+M412+N412+O412+P412+Q412+R412</f>
        <v>706900</v>
      </c>
      <c r="T412" s="58"/>
      <c r="U412" s="19"/>
    </row>
    <row r="413" spans="1:21" ht="38.25" outlineLevel="2">
      <c r="A413" s="9" t="s">
        <v>285</v>
      </c>
      <c r="B413" s="35" t="s">
        <v>598</v>
      </c>
      <c r="C413" s="35" t="s">
        <v>581</v>
      </c>
      <c r="D413" s="35" t="s">
        <v>721</v>
      </c>
      <c r="E413" s="35" t="s">
        <v>177</v>
      </c>
      <c r="F413" s="36"/>
      <c r="G413" s="36"/>
      <c r="H413" s="36"/>
      <c r="I413" s="36"/>
      <c r="J413" s="57"/>
      <c r="K413" s="57"/>
      <c r="L413" s="106"/>
      <c r="M413" s="106"/>
      <c r="N413" s="106"/>
      <c r="O413" s="106"/>
      <c r="P413" s="106"/>
      <c r="Q413" s="92">
        <f>Q414</f>
        <v>1237683.72</v>
      </c>
      <c r="R413" s="92"/>
      <c r="S413" s="92">
        <f>S414</f>
        <v>47718547.06000001</v>
      </c>
      <c r="T413" s="18">
        <f>T414</f>
        <v>41719400</v>
      </c>
      <c r="U413" s="19">
        <f>U414</f>
        <v>41719400</v>
      </c>
    </row>
    <row r="414" spans="1:21" ht="25.5" outlineLevel="3">
      <c r="A414" s="9" t="s">
        <v>280</v>
      </c>
      <c r="B414" s="35" t="s">
        <v>598</v>
      </c>
      <c r="C414" s="35" t="s">
        <v>581</v>
      </c>
      <c r="D414" s="35" t="s">
        <v>723</v>
      </c>
      <c r="E414" s="35" t="s">
        <v>177</v>
      </c>
      <c r="F414" s="36"/>
      <c r="G414" s="36"/>
      <c r="H414" s="36"/>
      <c r="I414" s="36"/>
      <c r="J414" s="57"/>
      <c r="K414" s="57"/>
      <c r="L414" s="106"/>
      <c r="M414" s="106"/>
      <c r="N414" s="106"/>
      <c r="O414" s="106"/>
      <c r="P414" s="106"/>
      <c r="Q414" s="92">
        <f>Q415+Q419+Q423+Q427+Q431+Q435+Q439+Q443+Q447+Q451+Q455+Q459</f>
        <v>1237683.72</v>
      </c>
      <c r="R414" s="92"/>
      <c r="S414" s="92">
        <f>S415+S419+S423+S427+S431+S435+S439+S443+S447+S451+S455+S459</f>
        <v>47718547.06000001</v>
      </c>
      <c r="T414" s="18">
        <f>T415+T419+T423+T427+T431+T435+T439+T443+T447+T451+T455+T459</f>
        <v>41719400</v>
      </c>
      <c r="U414" s="19">
        <f>U415+U419+U423+U427+U431+U435+U439+U443+U447+U451+U455+U459</f>
        <v>41719400</v>
      </c>
    </row>
    <row r="415" spans="1:21" ht="51" outlineLevel="3">
      <c r="A415" s="9" t="s">
        <v>286</v>
      </c>
      <c r="B415" s="35" t="s">
        <v>598</v>
      </c>
      <c r="C415" s="35" t="s">
        <v>581</v>
      </c>
      <c r="D415" s="35" t="s">
        <v>723</v>
      </c>
      <c r="E415" s="35"/>
      <c r="F415" s="36"/>
      <c r="G415" s="36"/>
      <c r="H415" s="36"/>
      <c r="I415" s="36"/>
      <c r="J415" s="57"/>
      <c r="K415" s="57"/>
      <c r="L415" s="106"/>
      <c r="M415" s="106"/>
      <c r="N415" s="106"/>
      <c r="O415" s="106"/>
      <c r="P415" s="106"/>
      <c r="Q415" s="92">
        <f>Q416</f>
        <v>1100000</v>
      </c>
      <c r="R415" s="92"/>
      <c r="S415" s="92">
        <f>S416</f>
        <v>8146087.24</v>
      </c>
      <c r="T415" s="18">
        <f>T416</f>
        <v>7053800</v>
      </c>
      <c r="U415" s="19">
        <f>U416</f>
        <v>7053800</v>
      </c>
    </row>
    <row r="416" spans="1:21" ht="51" outlineLevel="3">
      <c r="A416" s="39" t="s">
        <v>405</v>
      </c>
      <c r="B416" s="35" t="s">
        <v>598</v>
      </c>
      <c r="C416" s="35" t="s">
        <v>581</v>
      </c>
      <c r="D416" s="35" t="s">
        <v>723</v>
      </c>
      <c r="E416" s="35" t="s">
        <v>182</v>
      </c>
      <c r="F416" s="36"/>
      <c r="G416" s="36"/>
      <c r="H416" s="36"/>
      <c r="I416" s="36"/>
      <c r="J416" s="57"/>
      <c r="K416" s="57"/>
      <c r="L416" s="106"/>
      <c r="M416" s="106"/>
      <c r="N416" s="106"/>
      <c r="O416" s="106"/>
      <c r="P416" s="106"/>
      <c r="Q416" s="92">
        <f>Q417</f>
        <v>1100000</v>
      </c>
      <c r="R416" s="92"/>
      <c r="S416" s="92">
        <f>S417</f>
        <v>8146087.24</v>
      </c>
      <c r="T416" s="18">
        <f>T418</f>
        <v>7053800</v>
      </c>
      <c r="U416" s="19">
        <f>U418</f>
        <v>7053800</v>
      </c>
    </row>
    <row r="417" spans="1:21" ht="25.5" outlineLevel="3">
      <c r="A417" s="9" t="s">
        <v>37</v>
      </c>
      <c r="B417" s="35" t="s">
        <v>598</v>
      </c>
      <c r="C417" s="35" t="s">
        <v>581</v>
      </c>
      <c r="D417" s="35" t="s">
        <v>723</v>
      </c>
      <c r="E417" s="35" t="s">
        <v>36</v>
      </c>
      <c r="F417" s="36"/>
      <c r="G417" s="36"/>
      <c r="H417" s="36"/>
      <c r="I417" s="36"/>
      <c r="J417" s="57"/>
      <c r="K417" s="57"/>
      <c r="L417" s="106"/>
      <c r="M417" s="106"/>
      <c r="N417" s="106"/>
      <c r="O417" s="106"/>
      <c r="P417" s="106"/>
      <c r="Q417" s="92">
        <f>Q418</f>
        <v>1100000</v>
      </c>
      <c r="R417" s="92"/>
      <c r="S417" s="92">
        <f>S418</f>
        <v>8146087.24</v>
      </c>
      <c r="T417" s="18"/>
      <c r="U417" s="19"/>
    </row>
    <row r="418" spans="1:21" ht="63.75" outlineLevel="5">
      <c r="A418" s="9" t="s">
        <v>281</v>
      </c>
      <c r="B418" s="35" t="s">
        <v>598</v>
      </c>
      <c r="C418" s="35" t="s">
        <v>581</v>
      </c>
      <c r="D418" s="35" t="s">
        <v>723</v>
      </c>
      <c r="E418" s="35" t="s">
        <v>607</v>
      </c>
      <c r="F418" s="36">
        <v>7053800</v>
      </c>
      <c r="G418" s="36"/>
      <c r="H418" s="36"/>
      <c r="I418" s="36"/>
      <c r="J418" s="57"/>
      <c r="K418" s="57"/>
      <c r="L418" s="106"/>
      <c r="M418" s="106"/>
      <c r="N418" s="106"/>
      <c r="O418" s="106">
        <v>383600</v>
      </c>
      <c r="P418" s="106">
        <v>154391</v>
      </c>
      <c r="Q418" s="106">
        <v>1100000</v>
      </c>
      <c r="R418" s="106">
        <v>-545703.76</v>
      </c>
      <c r="S418" s="92">
        <f>F418+G418+H418+I418+J418+K418+L418+M418+N418+O418+P418+Q418+R418</f>
        <v>8146087.24</v>
      </c>
      <c r="T418" s="18">
        <v>7053800</v>
      </c>
      <c r="U418" s="19">
        <v>7053800</v>
      </c>
    </row>
    <row r="419" spans="1:21" ht="38.25" outlineLevel="4">
      <c r="A419" s="9" t="s">
        <v>287</v>
      </c>
      <c r="B419" s="35" t="s">
        <v>598</v>
      </c>
      <c r="C419" s="35" t="s">
        <v>581</v>
      </c>
      <c r="D419" s="35" t="s">
        <v>725</v>
      </c>
      <c r="E419" s="35" t="s">
        <v>177</v>
      </c>
      <c r="F419" s="36"/>
      <c r="G419" s="36"/>
      <c r="H419" s="36"/>
      <c r="I419" s="36"/>
      <c r="J419" s="57"/>
      <c r="K419" s="57"/>
      <c r="L419" s="106"/>
      <c r="M419" s="106"/>
      <c r="N419" s="106"/>
      <c r="O419" s="106"/>
      <c r="P419" s="106"/>
      <c r="Q419" s="92">
        <f>Q420</f>
        <v>28500</v>
      </c>
      <c r="R419" s="92"/>
      <c r="S419" s="92">
        <f>S420</f>
        <v>3636370</v>
      </c>
      <c r="T419" s="18">
        <f>T420</f>
        <v>3413000</v>
      </c>
      <c r="U419" s="19">
        <f>U420</f>
        <v>3413000</v>
      </c>
    </row>
    <row r="420" spans="1:21" ht="51" outlineLevel="4">
      <c r="A420" s="39" t="s">
        <v>405</v>
      </c>
      <c r="B420" s="35" t="s">
        <v>598</v>
      </c>
      <c r="C420" s="35" t="s">
        <v>581</v>
      </c>
      <c r="D420" s="35" t="s">
        <v>725</v>
      </c>
      <c r="E420" s="35" t="s">
        <v>182</v>
      </c>
      <c r="F420" s="36"/>
      <c r="G420" s="36"/>
      <c r="H420" s="36"/>
      <c r="I420" s="36"/>
      <c r="J420" s="57"/>
      <c r="K420" s="57"/>
      <c r="L420" s="106"/>
      <c r="M420" s="106"/>
      <c r="N420" s="106"/>
      <c r="O420" s="106"/>
      <c r="P420" s="106"/>
      <c r="Q420" s="92">
        <f>Q421</f>
        <v>28500</v>
      </c>
      <c r="R420" s="92"/>
      <c r="S420" s="92">
        <f>S421</f>
        <v>3636370</v>
      </c>
      <c r="T420" s="18">
        <f>T422</f>
        <v>3413000</v>
      </c>
      <c r="U420" s="19">
        <f>U422</f>
        <v>3413000</v>
      </c>
    </row>
    <row r="421" spans="1:21" ht="25.5" outlineLevel="4">
      <c r="A421" s="9" t="s">
        <v>37</v>
      </c>
      <c r="B421" s="35" t="s">
        <v>598</v>
      </c>
      <c r="C421" s="35" t="s">
        <v>581</v>
      </c>
      <c r="D421" s="35" t="s">
        <v>725</v>
      </c>
      <c r="E421" s="35" t="s">
        <v>36</v>
      </c>
      <c r="F421" s="36"/>
      <c r="G421" s="36"/>
      <c r="H421" s="36"/>
      <c r="I421" s="36"/>
      <c r="J421" s="57"/>
      <c r="K421" s="57"/>
      <c r="L421" s="106"/>
      <c r="M421" s="106"/>
      <c r="N421" s="106"/>
      <c r="O421" s="106"/>
      <c r="P421" s="106"/>
      <c r="Q421" s="92">
        <f>Q422</f>
        <v>28500</v>
      </c>
      <c r="R421" s="92"/>
      <c r="S421" s="92">
        <f>S422</f>
        <v>3636370</v>
      </c>
      <c r="T421" s="18"/>
      <c r="U421" s="19"/>
    </row>
    <row r="422" spans="1:21" ht="63.75" outlineLevel="5">
      <c r="A422" s="9" t="s">
        <v>281</v>
      </c>
      <c r="B422" s="35" t="s">
        <v>598</v>
      </c>
      <c r="C422" s="35" t="s">
        <v>581</v>
      </c>
      <c r="D422" s="35" t="s">
        <v>725</v>
      </c>
      <c r="E422" s="35" t="s">
        <v>607</v>
      </c>
      <c r="F422" s="36">
        <v>3413000</v>
      </c>
      <c r="G422" s="36"/>
      <c r="H422" s="36"/>
      <c r="I422" s="36"/>
      <c r="J422" s="57"/>
      <c r="K422" s="57"/>
      <c r="L422" s="106"/>
      <c r="M422" s="106"/>
      <c r="N422" s="106"/>
      <c r="O422" s="106"/>
      <c r="P422" s="106">
        <v>199104</v>
      </c>
      <c r="Q422" s="106">
        <v>28500</v>
      </c>
      <c r="R422" s="106">
        <v>-4234</v>
      </c>
      <c r="S422" s="92">
        <f>F422+G422+H422+I422+J422+K422+L422+M422+N422+O422+P422+Q422+R422</f>
        <v>3636370</v>
      </c>
      <c r="T422" s="18">
        <v>3413000</v>
      </c>
      <c r="U422" s="19">
        <v>3413000</v>
      </c>
    </row>
    <row r="423" spans="1:21" ht="38.25" outlineLevel="4">
      <c r="A423" s="9" t="s">
        <v>288</v>
      </c>
      <c r="B423" s="35" t="s">
        <v>598</v>
      </c>
      <c r="C423" s="35" t="s">
        <v>581</v>
      </c>
      <c r="D423" s="35" t="s">
        <v>727</v>
      </c>
      <c r="E423" s="35" t="s">
        <v>177</v>
      </c>
      <c r="F423" s="36"/>
      <c r="G423" s="36"/>
      <c r="H423" s="36"/>
      <c r="I423" s="36"/>
      <c r="J423" s="57"/>
      <c r="K423" s="57"/>
      <c r="L423" s="106"/>
      <c r="M423" s="106"/>
      <c r="N423" s="106"/>
      <c r="O423" s="106"/>
      <c r="P423" s="106"/>
      <c r="Q423" s="106"/>
      <c r="R423" s="106"/>
      <c r="S423" s="92">
        <f>S424</f>
        <v>2538651.74</v>
      </c>
      <c r="T423" s="18">
        <f>T424</f>
        <v>2525700</v>
      </c>
      <c r="U423" s="19">
        <f>U424</f>
        <v>2525700</v>
      </c>
    </row>
    <row r="424" spans="1:21" ht="51" outlineLevel="4">
      <c r="A424" s="39" t="s">
        <v>405</v>
      </c>
      <c r="B424" s="35" t="s">
        <v>598</v>
      </c>
      <c r="C424" s="35" t="s">
        <v>581</v>
      </c>
      <c r="D424" s="35" t="s">
        <v>727</v>
      </c>
      <c r="E424" s="35" t="s">
        <v>182</v>
      </c>
      <c r="F424" s="36"/>
      <c r="G424" s="36"/>
      <c r="H424" s="36"/>
      <c r="I424" s="36"/>
      <c r="J424" s="57"/>
      <c r="K424" s="57"/>
      <c r="L424" s="106"/>
      <c r="M424" s="106"/>
      <c r="N424" s="106"/>
      <c r="O424" s="106"/>
      <c r="P424" s="106"/>
      <c r="Q424" s="106"/>
      <c r="R424" s="106"/>
      <c r="S424" s="92">
        <f>S425</f>
        <v>2538651.74</v>
      </c>
      <c r="T424" s="18">
        <f>T426</f>
        <v>2525700</v>
      </c>
      <c r="U424" s="19">
        <f>U426</f>
        <v>2525700</v>
      </c>
    </row>
    <row r="425" spans="1:21" ht="25.5" outlineLevel="4">
      <c r="A425" s="9" t="s">
        <v>37</v>
      </c>
      <c r="B425" s="35" t="s">
        <v>598</v>
      </c>
      <c r="C425" s="35" t="s">
        <v>581</v>
      </c>
      <c r="D425" s="35" t="s">
        <v>727</v>
      </c>
      <c r="E425" s="35" t="s">
        <v>36</v>
      </c>
      <c r="F425" s="36"/>
      <c r="G425" s="36"/>
      <c r="H425" s="36"/>
      <c r="I425" s="36"/>
      <c r="J425" s="57"/>
      <c r="K425" s="57"/>
      <c r="L425" s="106"/>
      <c r="M425" s="106"/>
      <c r="N425" s="106"/>
      <c r="O425" s="106"/>
      <c r="P425" s="106"/>
      <c r="Q425" s="106"/>
      <c r="R425" s="106"/>
      <c r="S425" s="92">
        <f>S426</f>
        <v>2538651.74</v>
      </c>
      <c r="T425" s="18"/>
      <c r="U425" s="19"/>
    </row>
    <row r="426" spans="1:21" ht="63.75" outlineLevel="5">
      <c r="A426" s="9" t="s">
        <v>281</v>
      </c>
      <c r="B426" s="35" t="s">
        <v>598</v>
      </c>
      <c r="C426" s="35" t="s">
        <v>581</v>
      </c>
      <c r="D426" s="35" t="s">
        <v>727</v>
      </c>
      <c r="E426" s="35" t="s">
        <v>607</v>
      </c>
      <c r="F426" s="36">
        <v>2525700</v>
      </c>
      <c r="G426" s="36"/>
      <c r="H426" s="36"/>
      <c r="I426" s="36"/>
      <c r="J426" s="57"/>
      <c r="K426" s="57"/>
      <c r="L426" s="106"/>
      <c r="M426" s="106"/>
      <c r="N426" s="106"/>
      <c r="O426" s="106"/>
      <c r="P426" s="106">
        <v>81991</v>
      </c>
      <c r="Q426" s="106"/>
      <c r="R426" s="106">
        <v>-69039.26</v>
      </c>
      <c r="S426" s="92">
        <f>F426+G426+H426+I426+J426+K426+L426+M426+N426+O426+P426+Q426+R426</f>
        <v>2538651.74</v>
      </c>
      <c r="T426" s="18">
        <v>2525700</v>
      </c>
      <c r="U426" s="19">
        <v>2525700</v>
      </c>
    </row>
    <row r="427" spans="1:21" ht="38.25" outlineLevel="4">
      <c r="A427" s="9" t="s">
        <v>289</v>
      </c>
      <c r="B427" s="35" t="s">
        <v>598</v>
      </c>
      <c r="C427" s="35" t="s">
        <v>581</v>
      </c>
      <c r="D427" s="35" t="s">
        <v>729</v>
      </c>
      <c r="E427" s="35" t="s">
        <v>177</v>
      </c>
      <c r="F427" s="36"/>
      <c r="G427" s="36"/>
      <c r="H427" s="36"/>
      <c r="I427" s="36"/>
      <c r="J427" s="57"/>
      <c r="K427" s="57"/>
      <c r="L427" s="106"/>
      <c r="M427" s="106"/>
      <c r="N427" s="106"/>
      <c r="O427" s="106"/>
      <c r="P427" s="106"/>
      <c r="Q427" s="92">
        <f>Q428</f>
        <v>7500</v>
      </c>
      <c r="R427" s="92"/>
      <c r="S427" s="92">
        <f>S428</f>
        <v>4472774.44</v>
      </c>
      <c r="T427" s="18">
        <f>T428</f>
        <v>4220500</v>
      </c>
      <c r="U427" s="19">
        <f>U428</f>
        <v>4220500</v>
      </c>
    </row>
    <row r="428" spans="1:21" ht="51" outlineLevel="4">
      <c r="A428" s="39" t="s">
        <v>405</v>
      </c>
      <c r="B428" s="35" t="s">
        <v>598</v>
      </c>
      <c r="C428" s="35" t="s">
        <v>581</v>
      </c>
      <c r="D428" s="35" t="s">
        <v>729</v>
      </c>
      <c r="E428" s="35" t="s">
        <v>182</v>
      </c>
      <c r="F428" s="36"/>
      <c r="G428" s="36"/>
      <c r="H428" s="36"/>
      <c r="I428" s="36"/>
      <c r="J428" s="57"/>
      <c r="K428" s="57"/>
      <c r="L428" s="106"/>
      <c r="M428" s="106"/>
      <c r="N428" s="106"/>
      <c r="O428" s="106"/>
      <c r="P428" s="106"/>
      <c r="Q428" s="92">
        <f>Q429</f>
        <v>7500</v>
      </c>
      <c r="R428" s="92"/>
      <c r="S428" s="92">
        <f>S429</f>
        <v>4472774.44</v>
      </c>
      <c r="T428" s="18">
        <f>T430</f>
        <v>4220500</v>
      </c>
      <c r="U428" s="19">
        <f>U430</f>
        <v>4220500</v>
      </c>
    </row>
    <row r="429" spans="1:21" ht="25.5" outlineLevel="4">
      <c r="A429" s="9" t="s">
        <v>37</v>
      </c>
      <c r="B429" s="35" t="s">
        <v>598</v>
      </c>
      <c r="C429" s="35" t="s">
        <v>581</v>
      </c>
      <c r="D429" s="35" t="s">
        <v>729</v>
      </c>
      <c r="E429" s="35" t="s">
        <v>36</v>
      </c>
      <c r="F429" s="36"/>
      <c r="G429" s="36"/>
      <c r="H429" s="36"/>
      <c r="I429" s="36"/>
      <c r="J429" s="57"/>
      <c r="K429" s="57"/>
      <c r="L429" s="106"/>
      <c r="M429" s="106"/>
      <c r="N429" s="106"/>
      <c r="O429" s="106"/>
      <c r="P429" s="106"/>
      <c r="Q429" s="92">
        <f>Q430</f>
        <v>7500</v>
      </c>
      <c r="R429" s="92"/>
      <c r="S429" s="92">
        <f>S430</f>
        <v>4472774.44</v>
      </c>
      <c r="T429" s="18"/>
      <c r="U429" s="19"/>
    </row>
    <row r="430" spans="1:21" ht="63.75" outlineLevel="5">
      <c r="A430" s="9" t="s">
        <v>281</v>
      </c>
      <c r="B430" s="35" t="s">
        <v>598</v>
      </c>
      <c r="C430" s="35" t="s">
        <v>581</v>
      </c>
      <c r="D430" s="35" t="s">
        <v>729</v>
      </c>
      <c r="E430" s="35" t="s">
        <v>607</v>
      </c>
      <c r="F430" s="36">
        <v>4220500</v>
      </c>
      <c r="G430" s="36"/>
      <c r="H430" s="36"/>
      <c r="I430" s="36"/>
      <c r="J430" s="57"/>
      <c r="K430" s="57"/>
      <c r="L430" s="106"/>
      <c r="M430" s="106"/>
      <c r="N430" s="106"/>
      <c r="O430" s="106"/>
      <c r="P430" s="106">
        <v>249213</v>
      </c>
      <c r="Q430" s="106">
        <v>7500</v>
      </c>
      <c r="R430" s="106">
        <v>-4438.56</v>
      </c>
      <c r="S430" s="92">
        <f>F430+G430+H430+I430+J430+K430+L430+M430+N430+O430+P430+Q430+R430</f>
        <v>4472774.44</v>
      </c>
      <c r="T430" s="18">
        <v>4220500</v>
      </c>
      <c r="U430" s="19">
        <v>4220500</v>
      </c>
    </row>
    <row r="431" spans="1:21" ht="38.25" outlineLevel="4">
      <c r="A431" s="9" t="s">
        <v>290</v>
      </c>
      <c r="B431" s="35" t="s">
        <v>598</v>
      </c>
      <c r="C431" s="35" t="s">
        <v>581</v>
      </c>
      <c r="D431" s="35" t="s">
        <v>731</v>
      </c>
      <c r="E431" s="35" t="s">
        <v>177</v>
      </c>
      <c r="F431" s="36"/>
      <c r="G431" s="36"/>
      <c r="H431" s="36"/>
      <c r="I431" s="36"/>
      <c r="J431" s="57"/>
      <c r="K431" s="57"/>
      <c r="L431" s="106"/>
      <c r="M431" s="106"/>
      <c r="N431" s="106"/>
      <c r="O431" s="106"/>
      <c r="P431" s="106"/>
      <c r="Q431" s="92">
        <f>Q432</f>
        <v>33683.72</v>
      </c>
      <c r="R431" s="92" t="s">
        <v>177</v>
      </c>
      <c r="S431" s="92">
        <f>S432</f>
        <v>2635100.4600000004</v>
      </c>
      <c r="T431" s="18">
        <f>T432</f>
        <v>2329300</v>
      </c>
      <c r="U431" s="19">
        <f>U432</f>
        <v>2329300</v>
      </c>
    </row>
    <row r="432" spans="1:21" ht="51" outlineLevel="4">
      <c r="A432" s="39" t="s">
        <v>405</v>
      </c>
      <c r="B432" s="35" t="s">
        <v>598</v>
      </c>
      <c r="C432" s="35" t="s">
        <v>581</v>
      </c>
      <c r="D432" s="35" t="s">
        <v>731</v>
      </c>
      <c r="E432" s="35" t="s">
        <v>182</v>
      </c>
      <c r="F432" s="36"/>
      <c r="G432" s="36"/>
      <c r="H432" s="36"/>
      <c r="I432" s="36"/>
      <c r="J432" s="57"/>
      <c r="K432" s="57"/>
      <c r="L432" s="106"/>
      <c r="M432" s="106"/>
      <c r="N432" s="106"/>
      <c r="O432" s="106"/>
      <c r="P432" s="106"/>
      <c r="Q432" s="92">
        <f>Q433</f>
        <v>33683.72</v>
      </c>
      <c r="R432" s="92"/>
      <c r="S432" s="92">
        <f>S433</f>
        <v>2635100.4600000004</v>
      </c>
      <c r="T432" s="18">
        <f>T434</f>
        <v>2329300</v>
      </c>
      <c r="U432" s="19">
        <f>U434</f>
        <v>2329300</v>
      </c>
    </row>
    <row r="433" spans="1:21" ht="25.5" outlineLevel="4">
      <c r="A433" s="9" t="s">
        <v>37</v>
      </c>
      <c r="B433" s="35" t="s">
        <v>598</v>
      </c>
      <c r="C433" s="35" t="s">
        <v>581</v>
      </c>
      <c r="D433" s="35" t="s">
        <v>731</v>
      </c>
      <c r="E433" s="35" t="s">
        <v>36</v>
      </c>
      <c r="F433" s="36"/>
      <c r="G433" s="36"/>
      <c r="H433" s="36"/>
      <c r="I433" s="36"/>
      <c r="J433" s="57"/>
      <c r="K433" s="57"/>
      <c r="L433" s="106"/>
      <c r="M433" s="106"/>
      <c r="N433" s="106"/>
      <c r="O433" s="106"/>
      <c r="P433" s="106"/>
      <c r="Q433" s="92">
        <f>Q434</f>
        <v>33683.72</v>
      </c>
      <c r="R433" s="92"/>
      <c r="S433" s="92">
        <f>S434</f>
        <v>2635100.4600000004</v>
      </c>
      <c r="T433" s="18"/>
      <c r="U433" s="19"/>
    </row>
    <row r="434" spans="1:21" ht="63.75" outlineLevel="5">
      <c r="A434" s="9" t="s">
        <v>281</v>
      </c>
      <c r="B434" s="35" t="s">
        <v>598</v>
      </c>
      <c r="C434" s="35" t="s">
        <v>581</v>
      </c>
      <c r="D434" s="35" t="s">
        <v>731</v>
      </c>
      <c r="E434" s="35" t="s">
        <v>607</v>
      </c>
      <c r="F434" s="36">
        <v>2371100</v>
      </c>
      <c r="G434" s="36"/>
      <c r="H434" s="36"/>
      <c r="I434" s="36"/>
      <c r="J434" s="57"/>
      <c r="K434" s="57"/>
      <c r="L434" s="106"/>
      <c r="M434" s="106"/>
      <c r="N434" s="106"/>
      <c r="O434" s="106"/>
      <c r="P434" s="106">
        <v>179715</v>
      </c>
      <c r="Q434" s="106">
        <v>33683.72</v>
      </c>
      <c r="R434" s="106">
        <v>50601.74</v>
      </c>
      <c r="S434" s="92">
        <f>F434+G434+H434+I434+J434+K434+L434+M434+N434+O434+P434+Q434+R434</f>
        <v>2635100.4600000004</v>
      </c>
      <c r="T434" s="18">
        <v>2329300</v>
      </c>
      <c r="U434" s="19">
        <v>2329300</v>
      </c>
    </row>
    <row r="435" spans="1:21" ht="38.25" outlineLevel="4">
      <c r="A435" s="9" t="s">
        <v>291</v>
      </c>
      <c r="B435" s="35" t="s">
        <v>598</v>
      </c>
      <c r="C435" s="35" t="s">
        <v>581</v>
      </c>
      <c r="D435" s="35" t="s">
        <v>733</v>
      </c>
      <c r="E435" s="35" t="s">
        <v>177</v>
      </c>
      <c r="F435" s="36"/>
      <c r="G435" s="36"/>
      <c r="H435" s="36"/>
      <c r="I435" s="36"/>
      <c r="J435" s="57"/>
      <c r="K435" s="57"/>
      <c r="L435" s="106"/>
      <c r="M435" s="106"/>
      <c r="N435" s="106"/>
      <c r="O435" s="106"/>
      <c r="P435" s="106"/>
      <c r="Q435" s="92">
        <f>Q436</f>
        <v>6000</v>
      </c>
      <c r="R435" s="92"/>
      <c r="S435" s="92">
        <f>S436</f>
        <v>2792619</v>
      </c>
      <c r="T435" s="18">
        <f>T436</f>
        <v>2114700</v>
      </c>
      <c r="U435" s="19">
        <f>U436</f>
        <v>2114700</v>
      </c>
    </row>
    <row r="436" spans="1:21" ht="51" outlineLevel="4">
      <c r="A436" s="39" t="s">
        <v>405</v>
      </c>
      <c r="B436" s="35" t="s">
        <v>598</v>
      </c>
      <c r="C436" s="35" t="s">
        <v>581</v>
      </c>
      <c r="D436" s="35" t="s">
        <v>733</v>
      </c>
      <c r="E436" s="35" t="s">
        <v>182</v>
      </c>
      <c r="F436" s="36"/>
      <c r="G436" s="36"/>
      <c r="H436" s="36"/>
      <c r="I436" s="36"/>
      <c r="J436" s="57"/>
      <c r="K436" s="57"/>
      <c r="L436" s="106"/>
      <c r="M436" s="106"/>
      <c r="N436" s="106"/>
      <c r="O436" s="106"/>
      <c r="P436" s="106"/>
      <c r="Q436" s="92">
        <f>Q437</f>
        <v>6000</v>
      </c>
      <c r="R436" s="92" t="s">
        <v>177</v>
      </c>
      <c r="S436" s="92">
        <f>S437</f>
        <v>2792619</v>
      </c>
      <c r="T436" s="18">
        <f>T438</f>
        <v>2114700</v>
      </c>
      <c r="U436" s="19">
        <f>U438</f>
        <v>2114700</v>
      </c>
    </row>
    <row r="437" spans="1:21" ht="25.5" outlineLevel="4">
      <c r="A437" s="9" t="s">
        <v>37</v>
      </c>
      <c r="B437" s="35" t="s">
        <v>598</v>
      </c>
      <c r="C437" s="35" t="s">
        <v>581</v>
      </c>
      <c r="D437" s="35" t="s">
        <v>733</v>
      </c>
      <c r="E437" s="35" t="s">
        <v>36</v>
      </c>
      <c r="F437" s="36"/>
      <c r="G437" s="36"/>
      <c r="H437" s="36"/>
      <c r="I437" s="36"/>
      <c r="J437" s="57"/>
      <c r="K437" s="57"/>
      <c r="L437" s="106"/>
      <c r="M437" s="106"/>
      <c r="N437" s="106"/>
      <c r="O437" s="106"/>
      <c r="P437" s="106"/>
      <c r="Q437" s="92">
        <f>Q438</f>
        <v>6000</v>
      </c>
      <c r="R437" s="92"/>
      <c r="S437" s="92">
        <f>S438</f>
        <v>2792619</v>
      </c>
      <c r="T437" s="18"/>
      <c r="U437" s="19"/>
    </row>
    <row r="438" spans="1:21" ht="63.75" outlineLevel="5">
      <c r="A438" s="9" t="s">
        <v>281</v>
      </c>
      <c r="B438" s="35" t="s">
        <v>598</v>
      </c>
      <c r="C438" s="35" t="s">
        <v>581</v>
      </c>
      <c r="D438" s="35" t="s">
        <v>733</v>
      </c>
      <c r="E438" s="35" t="s">
        <v>607</v>
      </c>
      <c r="F438" s="36">
        <v>2114700</v>
      </c>
      <c r="G438" s="36"/>
      <c r="H438" s="36"/>
      <c r="I438" s="36"/>
      <c r="J438" s="57"/>
      <c r="K438" s="57"/>
      <c r="L438" s="106"/>
      <c r="M438" s="106"/>
      <c r="N438" s="106"/>
      <c r="O438" s="106">
        <v>33930</v>
      </c>
      <c r="P438" s="106">
        <v>643423</v>
      </c>
      <c r="Q438" s="106">
        <v>6000</v>
      </c>
      <c r="R438" s="106">
        <v>-5434</v>
      </c>
      <c r="S438" s="92">
        <f>F438+G438+H438+I438+J438+K438+L438+M438+N438+O438+P438+Q438+R438</f>
        <v>2792619</v>
      </c>
      <c r="T438" s="18">
        <v>2114700</v>
      </c>
      <c r="U438" s="19">
        <v>2114700</v>
      </c>
    </row>
    <row r="439" spans="1:21" ht="38.25" outlineLevel="4">
      <c r="A439" s="9" t="s">
        <v>292</v>
      </c>
      <c r="B439" s="35" t="s">
        <v>598</v>
      </c>
      <c r="C439" s="35" t="s">
        <v>581</v>
      </c>
      <c r="D439" s="35" t="s">
        <v>735</v>
      </c>
      <c r="E439" s="35" t="s">
        <v>177</v>
      </c>
      <c r="F439" s="36"/>
      <c r="G439" s="36"/>
      <c r="H439" s="36"/>
      <c r="I439" s="36"/>
      <c r="J439" s="57"/>
      <c r="K439" s="57"/>
      <c r="L439" s="106"/>
      <c r="M439" s="106"/>
      <c r="N439" s="106"/>
      <c r="O439" s="106"/>
      <c r="P439" s="106"/>
      <c r="Q439" s="92">
        <f>Q440</f>
        <v>7000</v>
      </c>
      <c r="R439" s="92"/>
      <c r="S439" s="92">
        <f>S440</f>
        <v>4512423</v>
      </c>
      <c r="T439" s="18">
        <f>T440</f>
        <v>3581400</v>
      </c>
      <c r="U439" s="19">
        <f>U440</f>
        <v>3581400</v>
      </c>
    </row>
    <row r="440" spans="1:21" ht="51" outlineLevel="4">
      <c r="A440" s="39" t="s">
        <v>405</v>
      </c>
      <c r="B440" s="35" t="s">
        <v>598</v>
      </c>
      <c r="C440" s="35" t="s">
        <v>581</v>
      </c>
      <c r="D440" s="35" t="s">
        <v>735</v>
      </c>
      <c r="E440" s="35" t="s">
        <v>182</v>
      </c>
      <c r="F440" s="36"/>
      <c r="G440" s="36"/>
      <c r="H440" s="36"/>
      <c r="I440" s="36"/>
      <c r="J440" s="57"/>
      <c r="K440" s="57"/>
      <c r="L440" s="106"/>
      <c r="M440" s="106"/>
      <c r="N440" s="106"/>
      <c r="O440" s="106"/>
      <c r="P440" s="106"/>
      <c r="Q440" s="92">
        <f>Q441</f>
        <v>7000</v>
      </c>
      <c r="R440" s="92"/>
      <c r="S440" s="92">
        <f>S441</f>
        <v>4512423</v>
      </c>
      <c r="T440" s="18">
        <f>T442</f>
        <v>3581400</v>
      </c>
      <c r="U440" s="19">
        <f>U442</f>
        <v>3581400</v>
      </c>
    </row>
    <row r="441" spans="1:21" ht="25.5" outlineLevel="4">
      <c r="A441" s="9" t="s">
        <v>37</v>
      </c>
      <c r="B441" s="35" t="s">
        <v>598</v>
      </c>
      <c r="C441" s="35" t="s">
        <v>581</v>
      </c>
      <c r="D441" s="35" t="s">
        <v>735</v>
      </c>
      <c r="E441" s="35" t="s">
        <v>36</v>
      </c>
      <c r="F441" s="36"/>
      <c r="G441" s="36"/>
      <c r="H441" s="36"/>
      <c r="I441" s="36"/>
      <c r="J441" s="57"/>
      <c r="K441" s="57"/>
      <c r="L441" s="106"/>
      <c r="M441" s="106"/>
      <c r="N441" s="106"/>
      <c r="O441" s="106"/>
      <c r="P441" s="106"/>
      <c r="Q441" s="92">
        <f>Q442</f>
        <v>7000</v>
      </c>
      <c r="R441" s="92"/>
      <c r="S441" s="92">
        <f>S442</f>
        <v>4512423</v>
      </c>
      <c r="T441" s="18"/>
      <c r="U441" s="19"/>
    </row>
    <row r="442" spans="1:21" ht="63.75" outlineLevel="5">
      <c r="A442" s="9" t="s">
        <v>281</v>
      </c>
      <c r="B442" s="35" t="s">
        <v>598</v>
      </c>
      <c r="C442" s="35" t="s">
        <v>581</v>
      </c>
      <c r="D442" s="35" t="s">
        <v>735</v>
      </c>
      <c r="E442" s="35" t="s">
        <v>607</v>
      </c>
      <c r="F442" s="36">
        <v>3623200</v>
      </c>
      <c r="G442" s="36"/>
      <c r="H442" s="36"/>
      <c r="I442" s="36"/>
      <c r="J442" s="57"/>
      <c r="K442" s="57"/>
      <c r="L442" s="106"/>
      <c r="M442" s="106"/>
      <c r="N442" s="106"/>
      <c r="O442" s="106">
        <v>46300</v>
      </c>
      <c r="P442" s="106">
        <v>595923</v>
      </c>
      <c r="Q442" s="106">
        <v>7000</v>
      </c>
      <c r="R442" s="106">
        <v>240000</v>
      </c>
      <c r="S442" s="92">
        <f>F442+G442+H442+I442+J442+K442+L442+M442+N442+O442+P442+Q442+R442</f>
        <v>4512423</v>
      </c>
      <c r="T442" s="18">
        <v>3581400</v>
      </c>
      <c r="U442" s="19">
        <v>3581400</v>
      </c>
    </row>
    <row r="443" spans="1:21" ht="38.25" outlineLevel="4">
      <c r="A443" s="9" t="s">
        <v>293</v>
      </c>
      <c r="B443" s="35" t="s">
        <v>598</v>
      </c>
      <c r="C443" s="35" t="s">
        <v>581</v>
      </c>
      <c r="D443" s="35" t="s">
        <v>737</v>
      </c>
      <c r="E443" s="35" t="s">
        <v>177</v>
      </c>
      <c r="F443" s="36"/>
      <c r="G443" s="36"/>
      <c r="H443" s="36"/>
      <c r="I443" s="36"/>
      <c r="J443" s="57"/>
      <c r="K443" s="57"/>
      <c r="L443" s="106"/>
      <c r="M443" s="106"/>
      <c r="N443" s="106"/>
      <c r="O443" s="106"/>
      <c r="P443" s="106"/>
      <c r="Q443" s="92">
        <f>Q444</f>
        <v>22500</v>
      </c>
      <c r="R443" s="92"/>
      <c r="S443" s="92">
        <f>S444</f>
        <v>4875756.74</v>
      </c>
      <c r="T443" s="18">
        <f>T444</f>
        <v>4519800</v>
      </c>
      <c r="U443" s="19">
        <f>U444</f>
        <v>4519800</v>
      </c>
    </row>
    <row r="444" spans="1:21" ht="51" outlineLevel="4">
      <c r="A444" s="39" t="s">
        <v>405</v>
      </c>
      <c r="B444" s="35" t="s">
        <v>598</v>
      </c>
      <c r="C444" s="35" t="s">
        <v>581</v>
      </c>
      <c r="D444" s="35" t="s">
        <v>737</v>
      </c>
      <c r="E444" s="35" t="s">
        <v>182</v>
      </c>
      <c r="F444" s="36"/>
      <c r="G444" s="36"/>
      <c r="H444" s="36"/>
      <c r="I444" s="36"/>
      <c r="J444" s="57"/>
      <c r="K444" s="57"/>
      <c r="L444" s="106"/>
      <c r="M444" s="106"/>
      <c r="N444" s="106"/>
      <c r="O444" s="106"/>
      <c r="P444" s="106"/>
      <c r="Q444" s="92">
        <f>Q445</f>
        <v>22500</v>
      </c>
      <c r="R444" s="92"/>
      <c r="S444" s="92">
        <f>S445</f>
        <v>4875756.74</v>
      </c>
      <c r="T444" s="18">
        <f>T446</f>
        <v>4519800</v>
      </c>
      <c r="U444" s="19">
        <f>U446</f>
        <v>4519800</v>
      </c>
    </row>
    <row r="445" spans="1:21" ht="25.5" outlineLevel="4">
      <c r="A445" s="9" t="s">
        <v>37</v>
      </c>
      <c r="B445" s="35" t="s">
        <v>598</v>
      </c>
      <c r="C445" s="35" t="s">
        <v>581</v>
      </c>
      <c r="D445" s="35" t="s">
        <v>737</v>
      </c>
      <c r="E445" s="35" t="s">
        <v>36</v>
      </c>
      <c r="F445" s="36"/>
      <c r="G445" s="36"/>
      <c r="H445" s="36"/>
      <c r="I445" s="36"/>
      <c r="J445" s="57"/>
      <c r="K445" s="57"/>
      <c r="L445" s="106"/>
      <c r="M445" s="106"/>
      <c r="N445" s="106"/>
      <c r="O445" s="106"/>
      <c r="P445" s="106"/>
      <c r="Q445" s="92">
        <f>Q446</f>
        <v>22500</v>
      </c>
      <c r="R445" s="92"/>
      <c r="S445" s="92">
        <f>S446</f>
        <v>4875756.74</v>
      </c>
      <c r="T445" s="18"/>
      <c r="U445" s="19"/>
    </row>
    <row r="446" spans="1:21" ht="63.75" outlineLevel="5">
      <c r="A446" s="9" t="s">
        <v>281</v>
      </c>
      <c r="B446" s="35" t="s">
        <v>598</v>
      </c>
      <c r="C446" s="35" t="s">
        <v>581</v>
      </c>
      <c r="D446" s="35" t="s">
        <v>737</v>
      </c>
      <c r="E446" s="35" t="s">
        <v>607</v>
      </c>
      <c r="F446" s="36">
        <v>4519800</v>
      </c>
      <c r="G446" s="36"/>
      <c r="H446" s="36"/>
      <c r="I446" s="36"/>
      <c r="J446" s="57"/>
      <c r="K446" s="57"/>
      <c r="L446" s="106"/>
      <c r="M446" s="106"/>
      <c r="N446" s="106"/>
      <c r="O446" s="106"/>
      <c r="P446" s="106">
        <v>371600</v>
      </c>
      <c r="Q446" s="106">
        <v>22500</v>
      </c>
      <c r="R446" s="106">
        <v>-38143.26</v>
      </c>
      <c r="S446" s="92">
        <f>F446+G446+H446+I446+J446+K446+L446+M446+N446+O446+P446+Q446+R446</f>
        <v>4875756.74</v>
      </c>
      <c r="T446" s="18">
        <v>4519800</v>
      </c>
      <c r="U446" s="19">
        <v>4519800</v>
      </c>
    </row>
    <row r="447" spans="1:21" ht="38.25" outlineLevel="4">
      <c r="A447" s="9" t="s">
        <v>294</v>
      </c>
      <c r="B447" s="35" t="s">
        <v>598</v>
      </c>
      <c r="C447" s="35" t="s">
        <v>581</v>
      </c>
      <c r="D447" s="35" t="s">
        <v>739</v>
      </c>
      <c r="E447" s="35" t="s">
        <v>177</v>
      </c>
      <c r="F447" s="36"/>
      <c r="G447" s="36"/>
      <c r="H447" s="36"/>
      <c r="I447" s="36"/>
      <c r="J447" s="57"/>
      <c r="K447" s="57"/>
      <c r="L447" s="106"/>
      <c r="M447" s="106"/>
      <c r="N447" s="106"/>
      <c r="O447" s="106"/>
      <c r="P447" s="106"/>
      <c r="Q447" s="92">
        <f>Q448</f>
        <v>18600</v>
      </c>
      <c r="R447" s="92"/>
      <c r="S447" s="92">
        <f>S448</f>
        <v>2437961.24</v>
      </c>
      <c r="T447" s="18">
        <f>T448</f>
        <v>2283900</v>
      </c>
      <c r="U447" s="19">
        <f>U448</f>
        <v>2283900</v>
      </c>
    </row>
    <row r="448" spans="1:21" ht="51" outlineLevel="4">
      <c r="A448" s="39" t="s">
        <v>405</v>
      </c>
      <c r="B448" s="35" t="s">
        <v>598</v>
      </c>
      <c r="C448" s="35" t="s">
        <v>581</v>
      </c>
      <c r="D448" s="35" t="s">
        <v>739</v>
      </c>
      <c r="E448" s="35" t="s">
        <v>182</v>
      </c>
      <c r="F448" s="36"/>
      <c r="G448" s="36"/>
      <c r="H448" s="36"/>
      <c r="I448" s="36"/>
      <c r="J448" s="57"/>
      <c r="K448" s="57"/>
      <c r="L448" s="106"/>
      <c r="M448" s="106"/>
      <c r="N448" s="106"/>
      <c r="O448" s="106"/>
      <c r="P448" s="106"/>
      <c r="Q448" s="92">
        <f>Q449</f>
        <v>18600</v>
      </c>
      <c r="R448" s="92"/>
      <c r="S448" s="92">
        <f>S449</f>
        <v>2437961.24</v>
      </c>
      <c r="T448" s="18">
        <f>T450</f>
        <v>2283900</v>
      </c>
      <c r="U448" s="19">
        <f>U450</f>
        <v>2283900</v>
      </c>
    </row>
    <row r="449" spans="1:21" ht="25.5" outlineLevel="4">
      <c r="A449" s="9" t="s">
        <v>37</v>
      </c>
      <c r="B449" s="35" t="s">
        <v>598</v>
      </c>
      <c r="C449" s="35" t="s">
        <v>581</v>
      </c>
      <c r="D449" s="35" t="s">
        <v>739</v>
      </c>
      <c r="E449" s="35" t="s">
        <v>36</v>
      </c>
      <c r="F449" s="36"/>
      <c r="G449" s="36"/>
      <c r="H449" s="36"/>
      <c r="I449" s="36"/>
      <c r="J449" s="57"/>
      <c r="K449" s="57"/>
      <c r="L449" s="106"/>
      <c r="M449" s="106"/>
      <c r="N449" s="106"/>
      <c r="O449" s="106"/>
      <c r="P449" s="106"/>
      <c r="Q449" s="92">
        <f>Q450</f>
        <v>18600</v>
      </c>
      <c r="R449" s="92"/>
      <c r="S449" s="92">
        <f>S450</f>
        <v>2437961.24</v>
      </c>
      <c r="T449" s="18"/>
      <c r="U449" s="19"/>
    </row>
    <row r="450" spans="1:21" ht="63.75" outlineLevel="5">
      <c r="A450" s="9" t="s">
        <v>281</v>
      </c>
      <c r="B450" s="35" t="s">
        <v>598</v>
      </c>
      <c r="C450" s="35" t="s">
        <v>581</v>
      </c>
      <c r="D450" s="35" t="s">
        <v>739</v>
      </c>
      <c r="E450" s="35" t="s">
        <v>607</v>
      </c>
      <c r="F450" s="36">
        <v>2283900</v>
      </c>
      <c r="G450" s="36"/>
      <c r="H450" s="36"/>
      <c r="I450" s="36"/>
      <c r="J450" s="57"/>
      <c r="K450" s="57"/>
      <c r="L450" s="106"/>
      <c r="M450" s="106"/>
      <c r="N450" s="106"/>
      <c r="O450" s="106"/>
      <c r="P450" s="106">
        <v>135808</v>
      </c>
      <c r="Q450" s="106">
        <v>18600</v>
      </c>
      <c r="R450" s="106">
        <v>-346.76</v>
      </c>
      <c r="S450" s="92">
        <f>F450+G450+H450+I450+J450+K450+L450+M450+N450+O450+P450+Q450+R450</f>
        <v>2437961.24</v>
      </c>
      <c r="T450" s="18">
        <v>2283900</v>
      </c>
      <c r="U450" s="19">
        <v>2283900</v>
      </c>
    </row>
    <row r="451" spans="1:21" ht="38.25" outlineLevel="4">
      <c r="A451" s="9" t="s">
        <v>295</v>
      </c>
      <c r="B451" s="35" t="s">
        <v>598</v>
      </c>
      <c r="C451" s="35" t="s">
        <v>581</v>
      </c>
      <c r="D451" s="35" t="s">
        <v>741</v>
      </c>
      <c r="E451" s="35" t="s">
        <v>177</v>
      </c>
      <c r="F451" s="36"/>
      <c r="G451" s="36"/>
      <c r="H451" s="36"/>
      <c r="I451" s="36"/>
      <c r="J451" s="57"/>
      <c r="K451" s="57"/>
      <c r="L451" s="106"/>
      <c r="M451" s="106"/>
      <c r="N451" s="106"/>
      <c r="O451" s="106"/>
      <c r="P451" s="106"/>
      <c r="Q451" s="92">
        <f>Q452</f>
        <v>2700</v>
      </c>
      <c r="R451" s="92"/>
      <c r="S451" s="92">
        <f>S452</f>
        <v>6275139.72</v>
      </c>
      <c r="T451" s="18">
        <f>T452</f>
        <v>5122000</v>
      </c>
      <c r="U451" s="19">
        <f>U452</f>
        <v>5122000</v>
      </c>
    </row>
    <row r="452" spans="1:21" ht="51" outlineLevel="4">
      <c r="A452" s="39" t="s">
        <v>405</v>
      </c>
      <c r="B452" s="35" t="s">
        <v>598</v>
      </c>
      <c r="C452" s="35" t="s">
        <v>581</v>
      </c>
      <c r="D452" s="35" t="s">
        <v>741</v>
      </c>
      <c r="E452" s="35" t="s">
        <v>182</v>
      </c>
      <c r="F452" s="36"/>
      <c r="G452" s="36"/>
      <c r="H452" s="36"/>
      <c r="I452" s="36"/>
      <c r="J452" s="57"/>
      <c r="K452" s="57"/>
      <c r="L452" s="106"/>
      <c r="M452" s="106"/>
      <c r="N452" s="106"/>
      <c r="O452" s="106"/>
      <c r="P452" s="106"/>
      <c r="Q452" s="92">
        <f>Q453</f>
        <v>2700</v>
      </c>
      <c r="R452" s="92"/>
      <c r="S452" s="92">
        <f>S453</f>
        <v>6275139.72</v>
      </c>
      <c r="T452" s="18">
        <f>T454</f>
        <v>5122000</v>
      </c>
      <c r="U452" s="19">
        <f>U454</f>
        <v>5122000</v>
      </c>
    </row>
    <row r="453" spans="1:21" ht="25.5" outlineLevel="4">
      <c r="A453" s="9" t="s">
        <v>37</v>
      </c>
      <c r="B453" s="35" t="s">
        <v>598</v>
      </c>
      <c r="C453" s="35" t="s">
        <v>581</v>
      </c>
      <c r="D453" s="35" t="s">
        <v>741</v>
      </c>
      <c r="E453" s="35" t="s">
        <v>36</v>
      </c>
      <c r="F453" s="36"/>
      <c r="G453" s="36"/>
      <c r="H453" s="36"/>
      <c r="I453" s="36"/>
      <c r="J453" s="57"/>
      <c r="K453" s="57"/>
      <c r="L453" s="106"/>
      <c r="M453" s="106"/>
      <c r="N453" s="106"/>
      <c r="O453" s="106"/>
      <c r="P453" s="106"/>
      <c r="Q453" s="92">
        <f>Q454</f>
        <v>2700</v>
      </c>
      <c r="R453" s="92"/>
      <c r="S453" s="92">
        <f>S454</f>
        <v>6275139.72</v>
      </c>
      <c r="T453" s="18"/>
      <c r="U453" s="19"/>
    </row>
    <row r="454" spans="1:21" ht="63.75" outlineLevel="5">
      <c r="A454" s="9" t="s">
        <v>281</v>
      </c>
      <c r="B454" s="35" t="s">
        <v>598</v>
      </c>
      <c r="C454" s="35" t="s">
        <v>581</v>
      </c>
      <c r="D454" s="35" t="s">
        <v>741</v>
      </c>
      <c r="E454" s="35" t="s">
        <v>607</v>
      </c>
      <c r="F454" s="36">
        <v>5122000</v>
      </c>
      <c r="G454" s="36"/>
      <c r="H454" s="36"/>
      <c r="I454" s="36"/>
      <c r="J454" s="57"/>
      <c r="K454" s="57"/>
      <c r="L454" s="106"/>
      <c r="M454" s="106"/>
      <c r="N454" s="106"/>
      <c r="O454" s="106"/>
      <c r="P454" s="106">
        <v>781655</v>
      </c>
      <c r="Q454" s="106">
        <v>2700</v>
      </c>
      <c r="R454" s="106">
        <v>368784.72</v>
      </c>
      <c r="S454" s="92">
        <f>F454+G454+H454+I454+J454+K454+L454+M454+N454+O454+P454+Q454+R454</f>
        <v>6275139.72</v>
      </c>
      <c r="T454" s="18">
        <v>5122000</v>
      </c>
      <c r="U454" s="19">
        <v>5122000</v>
      </c>
    </row>
    <row r="455" spans="1:21" ht="38.25" outlineLevel="4">
      <c r="A455" s="9" t="s">
        <v>296</v>
      </c>
      <c r="B455" s="35" t="s">
        <v>598</v>
      </c>
      <c r="C455" s="35" t="s">
        <v>581</v>
      </c>
      <c r="D455" s="35" t="s">
        <v>743</v>
      </c>
      <c r="E455" s="35" t="s">
        <v>177</v>
      </c>
      <c r="F455" s="36"/>
      <c r="G455" s="36"/>
      <c r="H455" s="36"/>
      <c r="I455" s="36"/>
      <c r="J455" s="57"/>
      <c r="K455" s="57"/>
      <c r="L455" s="106"/>
      <c r="M455" s="106"/>
      <c r="N455" s="106"/>
      <c r="O455" s="106"/>
      <c r="P455" s="106"/>
      <c r="Q455" s="92">
        <f>Q456</f>
        <v>11200</v>
      </c>
      <c r="R455" s="92"/>
      <c r="S455" s="92">
        <f>S456</f>
        <v>2294491.74</v>
      </c>
      <c r="T455" s="18">
        <f>T456</f>
        <v>1940800</v>
      </c>
      <c r="U455" s="19">
        <f>U456</f>
        <v>1940800</v>
      </c>
    </row>
    <row r="456" spans="1:21" ht="51" outlineLevel="4">
      <c r="A456" s="39" t="s">
        <v>405</v>
      </c>
      <c r="B456" s="35" t="s">
        <v>598</v>
      </c>
      <c r="C456" s="35" t="s">
        <v>581</v>
      </c>
      <c r="D456" s="35" t="s">
        <v>743</v>
      </c>
      <c r="E456" s="35" t="s">
        <v>182</v>
      </c>
      <c r="F456" s="36"/>
      <c r="G456" s="36"/>
      <c r="H456" s="36"/>
      <c r="I456" s="36"/>
      <c r="J456" s="57"/>
      <c r="K456" s="57"/>
      <c r="L456" s="106"/>
      <c r="M456" s="106"/>
      <c r="N456" s="106"/>
      <c r="O456" s="106"/>
      <c r="P456" s="106"/>
      <c r="Q456" s="92">
        <f>Q457</f>
        <v>11200</v>
      </c>
      <c r="R456" s="92"/>
      <c r="S456" s="92">
        <f>S457</f>
        <v>2294491.74</v>
      </c>
      <c r="T456" s="18">
        <f>T458</f>
        <v>1940800</v>
      </c>
      <c r="U456" s="19">
        <f>U458</f>
        <v>1940800</v>
      </c>
    </row>
    <row r="457" spans="1:21" ht="25.5" outlineLevel="4">
      <c r="A457" s="9" t="s">
        <v>37</v>
      </c>
      <c r="B457" s="35" t="s">
        <v>598</v>
      </c>
      <c r="C457" s="35" t="s">
        <v>581</v>
      </c>
      <c r="D457" s="35" t="s">
        <v>743</v>
      </c>
      <c r="E457" s="35" t="s">
        <v>36</v>
      </c>
      <c r="F457" s="36"/>
      <c r="G457" s="36"/>
      <c r="H457" s="36"/>
      <c r="I457" s="36"/>
      <c r="J457" s="57"/>
      <c r="K457" s="57"/>
      <c r="L457" s="106"/>
      <c r="M457" s="106"/>
      <c r="N457" s="106"/>
      <c r="O457" s="106"/>
      <c r="P457" s="106"/>
      <c r="Q457" s="92">
        <f>Q458</f>
        <v>11200</v>
      </c>
      <c r="R457" s="92"/>
      <c r="S457" s="92">
        <f>S458</f>
        <v>2294491.74</v>
      </c>
      <c r="T457" s="18"/>
      <c r="U457" s="19"/>
    </row>
    <row r="458" spans="1:21" ht="63.75" outlineLevel="5">
      <c r="A458" s="9" t="s">
        <v>281</v>
      </c>
      <c r="B458" s="35" t="s">
        <v>598</v>
      </c>
      <c r="C458" s="35" t="s">
        <v>581</v>
      </c>
      <c r="D458" s="35" t="s">
        <v>743</v>
      </c>
      <c r="E458" s="35" t="s">
        <v>607</v>
      </c>
      <c r="F458" s="36">
        <v>1955800</v>
      </c>
      <c r="G458" s="36"/>
      <c r="H458" s="36"/>
      <c r="I458" s="36"/>
      <c r="J458" s="57"/>
      <c r="K458" s="57"/>
      <c r="L458" s="106"/>
      <c r="M458" s="106"/>
      <c r="N458" s="106"/>
      <c r="O458" s="106"/>
      <c r="P458" s="106">
        <v>332560</v>
      </c>
      <c r="Q458" s="106">
        <v>11200</v>
      </c>
      <c r="R458" s="106">
        <v>-5068.26</v>
      </c>
      <c r="S458" s="92">
        <f>F458+G458+H458+I458+J458+K458+L458+M458+N458+O458+P458+Q458+R458</f>
        <v>2294491.74</v>
      </c>
      <c r="T458" s="18">
        <v>1940800</v>
      </c>
      <c r="U458" s="19">
        <v>1940800</v>
      </c>
    </row>
    <row r="459" spans="1:21" ht="38.25" outlineLevel="4">
      <c r="A459" s="9" t="s">
        <v>297</v>
      </c>
      <c r="B459" s="35" t="s">
        <v>598</v>
      </c>
      <c r="C459" s="35" t="s">
        <v>581</v>
      </c>
      <c r="D459" s="35" t="s">
        <v>745</v>
      </c>
      <c r="E459" s="35" t="s">
        <v>177</v>
      </c>
      <c r="F459" s="36"/>
      <c r="G459" s="36"/>
      <c r="H459" s="36"/>
      <c r="I459" s="36"/>
      <c r="J459" s="57"/>
      <c r="K459" s="57"/>
      <c r="L459" s="106"/>
      <c r="M459" s="106"/>
      <c r="N459" s="106"/>
      <c r="O459" s="106"/>
      <c r="P459" s="106"/>
      <c r="Q459" s="106"/>
      <c r="R459" s="106"/>
      <c r="S459" s="92">
        <f>S460</f>
        <v>3101171.74</v>
      </c>
      <c r="T459" s="18">
        <f>T460</f>
        <v>2614500</v>
      </c>
      <c r="U459" s="19">
        <f>U460</f>
        <v>2614500</v>
      </c>
    </row>
    <row r="460" spans="1:21" ht="51" outlineLevel="4">
      <c r="A460" s="39" t="s">
        <v>405</v>
      </c>
      <c r="B460" s="35" t="s">
        <v>598</v>
      </c>
      <c r="C460" s="35" t="s">
        <v>581</v>
      </c>
      <c r="D460" s="35" t="s">
        <v>745</v>
      </c>
      <c r="E460" s="35" t="s">
        <v>182</v>
      </c>
      <c r="F460" s="36"/>
      <c r="G460" s="36"/>
      <c r="H460" s="36"/>
      <c r="I460" s="36"/>
      <c r="J460" s="57"/>
      <c r="K460" s="57"/>
      <c r="L460" s="106"/>
      <c r="M460" s="106"/>
      <c r="N460" s="106"/>
      <c r="O460" s="106"/>
      <c r="P460" s="106"/>
      <c r="Q460" s="106"/>
      <c r="R460" s="106"/>
      <c r="S460" s="92">
        <f>S461</f>
        <v>3101171.74</v>
      </c>
      <c r="T460" s="18">
        <f>T462</f>
        <v>2614500</v>
      </c>
      <c r="U460" s="19">
        <f>U462</f>
        <v>2614500</v>
      </c>
    </row>
    <row r="461" spans="1:21" ht="25.5" outlineLevel="4">
      <c r="A461" s="9" t="s">
        <v>37</v>
      </c>
      <c r="B461" s="35" t="s">
        <v>598</v>
      </c>
      <c r="C461" s="35" t="s">
        <v>581</v>
      </c>
      <c r="D461" s="35" t="s">
        <v>745</v>
      </c>
      <c r="E461" s="35" t="s">
        <v>36</v>
      </c>
      <c r="F461" s="36"/>
      <c r="G461" s="36"/>
      <c r="H461" s="36"/>
      <c r="I461" s="36"/>
      <c r="J461" s="57"/>
      <c r="K461" s="57"/>
      <c r="L461" s="106"/>
      <c r="M461" s="106"/>
      <c r="N461" s="106"/>
      <c r="O461" s="106"/>
      <c r="P461" s="106"/>
      <c r="Q461" s="106"/>
      <c r="R461" s="106"/>
      <c r="S461" s="92">
        <f>S462</f>
        <v>3101171.74</v>
      </c>
      <c r="T461" s="18"/>
      <c r="U461" s="19"/>
    </row>
    <row r="462" spans="1:21" ht="63.75" outlineLevel="5">
      <c r="A462" s="9" t="s">
        <v>281</v>
      </c>
      <c r="B462" s="35" t="s">
        <v>598</v>
      </c>
      <c r="C462" s="35" t="s">
        <v>581</v>
      </c>
      <c r="D462" s="35" t="s">
        <v>745</v>
      </c>
      <c r="E462" s="35" t="s">
        <v>607</v>
      </c>
      <c r="F462" s="36">
        <v>2674500</v>
      </c>
      <c r="G462" s="36"/>
      <c r="H462" s="36"/>
      <c r="I462" s="36"/>
      <c r="J462" s="57"/>
      <c r="K462" s="57"/>
      <c r="L462" s="106"/>
      <c r="M462" s="106"/>
      <c r="N462" s="106"/>
      <c r="O462" s="106"/>
      <c r="P462" s="106">
        <v>183711</v>
      </c>
      <c r="Q462" s="106"/>
      <c r="R462" s="106">
        <v>242960.74</v>
      </c>
      <c r="S462" s="92">
        <f>F462+G462+H462+I462+J462+K462+L462+M462+N462+O462+P462+Q462+R462</f>
        <v>3101171.74</v>
      </c>
      <c r="T462" s="18">
        <v>2614500</v>
      </c>
      <c r="U462" s="19">
        <v>2614500</v>
      </c>
    </row>
    <row r="463" spans="1:21" ht="25.5" outlineLevel="2">
      <c r="A463" s="9" t="s">
        <v>298</v>
      </c>
      <c r="B463" s="35" t="s">
        <v>598</v>
      </c>
      <c r="C463" s="35" t="s">
        <v>581</v>
      </c>
      <c r="D463" s="35" t="s">
        <v>601</v>
      </c>
      <c r="E463" s="35" t="s">
        <v>177</v>
      </c>
      <c r="F463" s="36"/>
      <c r="G463" s="36"/>
      <c r="H463" s="36"/>
      <c r="I463" s="36"/>
      <c r="J463" s="57"/>
      <c r="K463" s="57"/>
      <c r="L463" s="106"/>
      <c r="M463" s="106"/>
      <c r="N463" s="106"/>
      <c r="O463" s="106"/>
      <c r="P463" s="106"/>
      <c r="Q463" s="92">
        <f>Q464</f>
        <v>89986.28</v>
      </c>
      <c r="R463" s="92"/>
      <c r="S463" s="92">
        <f>S464</f>
        <v>50122003.28</v>
      </c>
      <c r="T463" s="18">
        <f>T464</f>
        <v>51312200</v>
      </c>
      <c r="U463" s="19">
        <f>U464</f>
        <v>52177500</v>
      </c>
    </row>
    <row r="464" spans="1:21" ht="25.5" outlineLevel="3">
      <c r="A464" s="9" t="s">
        <v>280</v>
      </c>
      <c r="B464" s="35" t="s">
        <v>598</v>
      </c>
      <c r="C464" s="35" t="s">
        <v>581</v>
      </c>
      <c r="D464" s="35" t="s">
        <v>603</v>
      </c>
      <c r="E464" s="35" t="s">
        <v>177</v>
      </c>
      <c r="F464" s="36"/>
      <c r="G464" s="36"/>
      <c r="H464" s="36"/>
      <c r="I464" s="36"/>
      <c r="J464" s="57"/>
      <c r="K464" s="57"/>
      <c r="L464" s="106"/>
      <c r="M464" s="106"/>
      <c r="N464" s="106"/>
      <c r="O464" s="106"/>
      <c r="P464" s="106"/>
      <c r="Q464" s="92">
        <f>Q465+Q469+Q473+Q477+Q481</f>
        <v>89986.28</v>
      </c>
      <c r="R464" s="92"/>
      <c r="S464" s="92">
        <f>S465+S469+S473+S477+S481</f>
        <v>50122003.28</v>
      </c>
      <c r="T464" s="18">
        <f>T465+T469+T473+T477+T481</f>
        <v>51312200</v>
      </c>
      <c r="U464" s="19">
        <f>U465+U469+U473+U477+U481</f>
        <v>52177500</v>
      </c>
    </row>
    <row r="465" spans="1:21" ht="38.25" outlineLevel="4">
      <c r="A465" s="9" t="s">
        <v>299</v>
      </c>
      <c r="B465" s="35" t="s">
        <v>598</v>
      </c>
      <c r="C465" s="35" t="s">
        <v>581</v>
      </c>
      <c r="D465" s="35" t="s">
        <v>747</v>
      </c>
      <c r="E465" s="35" t="s">
        <v>177</v>
      </c>
      <c r="F465" s="36"/>
      <c r="G465" s="36"/>
      <c r="H465" s="36"/>
      <c r="I465" s="36"/>
      <c r="J465" s="57"/>
      <c r="K465" s="57"/>
      <c r="L465" s="106"/>
      <c r="M465" s="106"/>
      <c r="N465" s="106"/>
      <c r="O465" s="106"/>
      <c r="P465" s="106"/>
      <c r="Q465" s="106"/>
      <c r="R465" s="106"/>
      <c r="S465" s="92">
        <f>S466</f>
        <v>6592395</v>
      </c>
      <c r="T465" s="18">
        <f>T466</f>
        <v>6598600</v>
      </c>
      <c r="U465" s="19">
        <f>U466</f>
        <v>6598600</v>
      </c>
    </row>
    <row r="466" spans="1:21" ht="51" outlineLevel="4">
      <c r="A466" s="39" t="s">
        <v>405</v>
      </c>
      <c r="B466" s="35" t="s">
        <v>598</v>
      </c>
      <c r="C466" s="35" t="s">
        <v>581</v>
      </c>
      <c r="D466" s="35" t="s">
        <v>747</v>
      </c>
      <c r="E466" s="35" t="s">
        <v>182</v>
      </c>
      <c r="F466" s="36"/>
      <c r="G466" s="36"/>
      <c r="H466" s="36"/>
      <c r="I466" s="36"/>
      <c r="J466" s="57"/>
      <c r="K466" s="57"/>
      <c r="L466" s="106"/>
      <c r="M466" s="106"/>
      <c r="N466" s="106"/>
      <c r="O466" s="106"/>
      <c r="P466" s="106"/>
      <c r="Q466" s="106"/>
      <c r="R466" s="106"/>
      <c r="S466" s="92">
        <f>S467</f>
        <v>6592395</v>
      </c>
      <c r="T466" s="18">
        <f>T468</f>
        <v>6598600</v>
      </c>
      <c r="U466" s="19">
        <f>U468</f>
        <v>6598600</v>
      </c>
    </row>
    <row r="467" spans="1:21" ht="25.5" outlineLevel="4">
      <c r="A467" s="9" t="s">
        <v>37</v>
      </c>
      <c r="B467" s="35" t="s">
        <v>598</v>
      </c>
      <c r="C467" s="35" t="s">
        <v>581</v>
      </c>
      <c r="D467" s="35" t="s">
        <v>747</v>
      </c>
      <c r="E467" s="35" t="s">
        <v>36</v>
      </c>
      <c r="F467" s="36"/>
      <c r="G467" s="36"/>
      <c r="H467" s="36"/>
      <c r="I467" s="36"/>
      <c r="J467" s="57"/>
      <c r="K467" s="57"/>
      <c r="L467" s="106"/>
      <c r="M467" s="106"/>
      <c r="N467" s="106"/>
      <c r="O467" s="106"/>
      <c r="P467" s="106"/>
      <c r="Q467" s="106"/>
      <c r="R467" s="106"/>
      <c r="S467" s="92">
        <f>S468</f>
        <v>6592395</v>
      </c>
      <c r="T467" s="18"/>
      <c r="U467" s="19"/>
    </row>
    <row r="468" spans="1:21" ht="63.75" outlineLevel="5">
      <c r="A468" s="9" t="s">
        <v>281</v>
      </c>
      <c r="B468" s="35" t="s">
        <v>598</v>
      </c>
      <c r="C468" s="35" t="s">
        <v>581</v>
      </c>
      <c r="D468" s="35" t="s">
        <v>747</v>
      </c>
      <c r="E468" s="35" t="s">
        <v>607</v>
      </c>
      <c r="F468" s="36">
        <v>6598600</v>
      </c>
      <c r="G468" s="36"/>
      <c r="H468" s="36"/>
      <c r="I468" s="36"/>
      <c r="J468" s="57"/>
      <c r="K468" s="57"/>
      <c r="L468" s="106"/>
      <c r="M468" s="106"/>
      <c r="N468" s="106"/>
      <c r="O468" s="106">
        <v>0</v>
      </c>
      <c r="P468" s="106"/>
      <c r="Q468" s="106"/>
      <c r="R468" s="106">
        <v>-6205</v>
      </c>
      <c r="S468" s="92">
        <f>F468+G468+H468+I468+J468+K468+L468+M468+N468+O468+P468+Q468+R468</f>
        <v>6592395</v>
      </c>
      <c r="T468" s="18">
        <v>6598600</v>
      </c>
      <c r="U468" s="19">
        <v>6598600</v>
      </c>
    </row>
    <row r="469" spans="1:21" ht="38.25" outlineLevel="4">
      <c r="A469" s="9" t="s">
        <v>300</v>
      </c>
      <c r="B469" s="35" t="s">
        <v>598</v>
      </c>
      <c r="C469" s="35" t="s">
        <v>581</v>
      </c>
      <c r="D469" s="35" t="s">
        <v>605</v>
      </c>
      <c r="E469" s="35" t="s">
        <v>177</v>
      </c>
      <c r="F469" s="36"/>
      <c r="G469" s="36"/>
      <c r="H469" s="36"/>
      <c r="I469" s="36"/>
      <c r="J469" s="57"/>
      <c r="K469" s="57"/>
      <c r="L469" s="106"/>
      <c r="M469" s="106"/>
      <c r="N469" s="106"/>
      <c r="O469" s="106"/>
      <c r="P469" s="106"/>
      <c r="Q469" s="106"/>
      <c r="R469" s="106"/>
      <c r="S469" s="92">
        <f>S470</f>
        <v>15442641</v>
      </c>
      <c r="T469" s="18">
        <f>T470</f>
        <v>15405900</v>
      </c>
      <c r="U469" s="19">
        <f>U470</f>
        <v>15446100</v>
      </c>
    </row>
    <row r="470" spans="1:21" ht="51" outlineLevel="4">
      <c r="A470" s="39" t="s">
        <v>405</v>
      </c>
      <c r="B470" s="35" t="s">
        <v>598</v>
      </c>
      <c r="C470" s="35" t="s">
        <v>581</v>
      </c>
      <c r="D470" s="35" t="s">
        <v>605</v>
      </c>
      <c r="E470" s="35" t="s">
        <v>182</v>
      </c>
      <c r="F470" s="36"/>
      <c r="G470" s="36"/>
      <c r="H470" s="36"/>
      <c r="I470" s="36"/>
      <c r="J470" s="57"/>
      <c r="K470" s="57"/>
      <c r="L470" s="106"/>
      <c r="M470" s="106"/>
      <c r="N470" s="106"/>
      <c r="O470" s="106"/>
      <c r="P470" s="106"/>
      <c r="Q470" s="106"/>
      <c r="R470" s="106"/>
      <c r="S470" s="92">
        <f>S471</f>
        <v>15442641</v>
      </c>
      <c r="T470" s="18">
        <f>T472</f>
        <v>15405900</v>
      </c>
      <c r="U470" s="19">
        <f>U472</f>
        <v>15446100</v>
      </c>
    </row>
    <row r="471" spans="1:21" ht="25.5" outlineLevel="4">
      <c r="A471" s="9" t="s">
        <v>37</v>
      </c>
      <c r="B471" s="35" t="s">
        <v>598</v>
      </c>
      <c r="C471" s="35" t="s">
        <v>581</v>
      </c>
      <c r="D471" s="35" t="s">
        <v>605</v>
      </c>
      <c r="E471" s="35" t="s">
        <v>36</v>
      </c>
      <c r="F471" s="36"/>
      <c r="G471" s="36"/>
      <c r="H471" s="36"/>
      <c r="I471" s="36"/>
      <c r="J471" s="57"/>
      <c r="K471" s="57"/>
      <c r="L471" s="106"/>
      <c r="M471" s="106"/>
      <c r="N471" s="106"/>
      <c r="O471" s="106"/>
      <c r="P471" s="106"/>
      <c r="Q471" s="106"/>
      <c r="R471" s="106"/>
      <c r="S471" s="92">
        <f>S472</f>
        <v>15442641</v>
      </c>
      <c r="T471" s="18"/>
      <c r="U471" s="19"/>
    </row>
    <row r="472" spans="1:21" ht="63.75" outlineLevel="5">
      <c r="A472" s="9" t="s">
        <v>281</v>
      </c>
      <c r="B472" s="35" t="s">
        <v>598</v>
      </c>
      <c r="C472" s="35" t="s">
        <v>581</v>
      </c>
      <c r="D472" s="35" t="s">
        <v>605</v>
      </c>
      <c r="E472" s="35" t="s">
        <v>607</v>
      </c>
      <c r="F472" s="36">
        <v>15660400</v>
      </c>
      <c r="G472" s="36"/>
      <c r="H472" s="36"/>
      <c r="I472" s="36"/>
      <c r="J472" s="57"/>
      <c r="K472" s="57"/>
      <c r="L472" s="106"/>
      <c r="M472" s="106"/>
      <c r="N472" s="106"/>
      <c r="O472" s="106"/>
      <c r="P472" s="106">
        <v>32241</v>
      </c>
      <c r="Q472" s="106"/>
      <c r="R472" s="106">
        <v>-250000</v>
      </c>
      <c r="S472" s="92">
        <f>F472+G472+H472+I472+J472+K472+L472+M472+N472+O472+P472+Q472+R472</f>
        <v>15442641</v>
      </c>
      <c r="T472" s="18">
        <v>15405900</v>
      </c>
      <c r="U472" s="19">
        <v>15446100</v>
      </c>
    </row>
    <row r="473" spans="1:21" ht="51" outlineLevel="4">
      <c r="A473" s="9" t="s">
        <v>301</v>
      </c>
      <c r="B473" s="35" t="s">
        <v>598</v>
      </c>
      <c r="C473" s="35" t="s">
        <v>581</v>
      </c>
      <c r="D473" s="35" t="s">
        <v>609</v>
      </c>
      <c r="E473" s="35" t="s">
        <v>177</v>
      </c>
      <c r="F473" s="36"/>
      <c r="G473" s="36"/>
      <c r="H473" s="36"/>
      <c r="I473" s="36"/>
      <c r="J473" s="57"/>
      <c r="K473" s="57"/>
      <c r="L473" s="106"/>
      <c r="M473" s="106"/>
      <c r="N473" s="106"/>
      <c r="O473" s="106"/>
      <c r="P473" s="106"/>
      <c r="Q473" s="106"/>
      <c r="R473" s="106"/>
      <c r="S473" s="92">
        <f>S474</f>
        <v>11108881</v>
      </c>
      <c r="T473" s="18">
        <f>T474</f>
        <v>12149800</v>
      </c>
      <c r="U473" s="19">
        <f>U474</f>
        <v>12783800</v>
      </c>
    </row>
    <row r="474" spans="1:21" ht="51" outlineLevel="4">
      <c r="A474" s="39" t="s">
        <v>405</v>
      </c>
      <c r="B474" s="35" t="s">
        <v>598</v>
      </c>
      <c r="C474" s="35" t="s">
        <v>581</v>
      </c>
      <c r="D474" s="35" t="s">
        <v>609</v>
      </c>
      <c r="E474" s="35" t="s">
        <v>182</v>
      </c>
      <c r="F474" s="36"/>
      <c r="G474" s="36"/>
      <c r="H474" s="36"/>
      <c r="I474" s="36"/>
      <c r="J474" s="57"/>
      <c r="K474" s="57"/>
      <c r="L474" s="106"/>
      <c r="M474" s="106"/>
      <c r="N474" s="106"/>
      <c r="O474" s="106"/>
      <c r="P474" s="106"/>
      <c r="Q474" s="106"/>
      <c r="R474" s="106"/>
      <c r="S474" s="92">
        <f>S475</f>
        <v>11108881</v>
      </c>
      <c r="T474" s="18">
        <f>T476</f>
        <v>12149800</v>
      </c>
      <c r="U474" s="19">
        <f>U476</f>
        <v>12783800</v>
      </c>
    </row>
    <row r="475" spans="1:21" ht="25.5" outlineLevel="4">
      <c r="A475" s="9" t="s">
        <v>37</v>
      </c>
      <c r="B475" s="35" t="s">
        <v>598</v>
      </c>
      <c r="C475" s="35" t="s">
        <v>581</v>
      </c>
      <c r="D475" s="35" t="s">
        <v>609</v>
      </c>
      <c r="E475" s="35" t="s">
        <v>36</v>
      </c>
      <c r="F475" s="36"/>
      <c r="G475" s="36"/>
      <c r="H475" s="36"/>
      <c r="I475" s="36"/>
      <c r="J475" s="57"/>
      <c r="K475" s="57"/>
      <c r="L475" s="106"/>
      <c r="M475" s="106"/>
      <c r="N475" s="106"/>
      <c r="O475" s="106"/>
      <c r="P475" s="106"/>
      <c r="Q475" s="106"/>
      <c r="R475" s="106"/>
      <c r="S475" s="92">
        <f>S476</f>
        <v>11108881</v>
      </c>
      <c r="T475" s="18"/>
      <c r="U475" s="19"/>
    </row>
    <row r="476" spans="1:21" ht="63.75" outlineLevel="5">
      <c r="A476" s="9" t="s">
        <v>281</v>
      </c>
      <c r="B476" s="35" t="s">
        <v>598</v>
      </c>
      <c r="C476" s="35" t="s">
        <v>581</v>
      </c>
      <c r="D476" s="35" t="s">
        <v>609</v>
      </c>
      <c r="E476" s="35" t="s">
        <v>607</v>
      </c>
      <c r="F476" s="36">
        <v>11095800</v>
      </c>
      <c r="G476" s="36"/>
      <c r="H476" s="36"/>
      <c r="I476" s="36"/>
      <c r="J476" s="57"/>
      <c r="K476" s="57"/>
      <c r="L476" s="106"/>
      <c r="M476" s="106"/>
      <c r="N476" s="106"/>
      <c r="O476" s="106"/>
      <c r="P476" s="106">
        <v>13081</v>
      </c>
      <c r="Q476" s="106"/>
      <c r="R476" s="106"/>
      <c r="S476" s="92">
        <f>F476+G476+H476+I476+J476+K476+L476+M476+N476+O476+P476+Q476+R476</f>
        <v>11108881</v>
      </c>
      <c r="T476" s="18">
        <v>12149800</v>
      </c>
      <c r="U476" s="19">
        <v>12783800</v>
      </c>
    </row>
    <row r="477" spans="1:21" ht="38.25" outlineLevel="4">
      <c r="A477" s="9" t="s">
        <v>302</v>
      </c>
      <c r="B477" s="35" t="s">
        <v>598</v>
      </c>
      <c r="C477" s="35" t="s">
        <v>581</v>
      </c>
      <c r="D477" s="35" t="s">
        <v>611</v>
      </c>
      <c r="E477" s="35" t="s">
        <v>177</v>
      </c>
      <c r="F477" s="36"/>
      <c r="G477" s="36"/>
      <c r="H477" s="36"/>
      <c r="I477" s="36"/>
      <c r="J477" s="57"/>
      <c r="K477" s="57"/>
      <c r="L477" s="106"/>
      <c r="M477" s="106"/>
      <c r="N477" s="106"/>
      <c r="O477" s="106"/>
      <c r="P477" s="106"/>
      <c r="Q477" s="92">
        <f>Q478</f>
        <v>89986.28</v>
      </c>
      <c r="R477" s="92"/>
      <c r="S477" s="92">
        <f>S478</f>
        <v>3217786.28</v>
      </c>
      <c r="T477" s="18">
        <f>T478</f>
        <v>3387300</v>
      </c>
      <c r="U477" s="19">
        <f>U478</f>
        <v>3551200</v>
      </c>
    </row>
    <row r="478" spans="1:21" ht="51" outlineLevel="4">
      <c r="A478" s="39" t="s">
        <v>405</v>
      </c>
      <c r="B478" s="35" t="s">
        <v>598</v>
      </c>
      <c r="C478" s="35" t="s">
        <v>581</v>
      </c>
      <c r="D478" s="35" t="s">
        <v>611</v>
      </c>
      <c r="E478" s="35" t="s">
        <v>182</v>
      </c>
      <c r="F478" s="36"/>
      <c r="G478" s="36"/>
      <c r="H478" s="36"/>
      <c r="I478" s="36"/>
      <c r="J478" s="57"/>
      <c r="K478" s="57"/>
      <c r="L478" s="106"/>
      <c r="M478" s="106"/>
      <c r="N478" s="106"/>
      <c r="O478" s="106"/>
      <c r="P478" s="106"/>
      <c r="Q478" s="92">
        <f>Q479</f>
        <v>89986.28</v>
      </c>
      <c r="R478" s="92"/>
      <c r="S478" s="92">
        <f>S479</f>
        <v>3217786.28</v>
      </c>
      <c r="T478" s="18">
        <f>T480</f>
        <v>3387300</v>
      </c>
      <c r="U478" s="19">
        <f>U480</f>
        <v>3551200</v>
      </c>
    </row>
    <row r="479" spans="1:21" ht="25.5" outlineLevel="4">
      <c r="A479" s="9" t="s">
        <v>37</v>
      </c>
      <c r="B479" s="35" t="s">
        <v>598</v>
      </c>
      <c r="C479" s="35" t="s">
        <v>581</v>
      </c>
      <c r="D479" s="35" t="s">
        <v>611</v>
      </c>
      <c r="E479" s="35" t="s">
        <v>36</v>
      </c>
      <c r="F479" s="36"/>
      <c r="G479" s="36"/>
      <c r="H479" s="36"/>
      <c r="I479" s="36"/>
      <c r="J479" s="57"/>
      <c r="K479" s="57"/>
      <c r="L479" s="106"/>
      <c r="M479" s="106"/>
      <c r="N479" s="106"/>
      <c r="O479" s="106"/>
      <c r="P479" s="106"/>
      <c r="Q479" s="92">
        <f>Q480</f>
        <v>89986.28</v>
      </c>
      <c r="R479" s="92"/>
      <c r="S479" s="92">
        <f>S480</f>
        <v>3217786.28</v>
      </c>
      <c r="T479" s="18"/>
      <c r="U479" s="19"/>
    </row>
    <row r="480" spans="1:21" ht="63.75" outlineLevel="5">
      <c r="A480" s="9" t="s">
        <v>281</v>
      </c>
      <c r="B480" s="35" t="s">
        <v>598</v>
      </c>
      <c r="C480" s="35" t="s">
        <v>581</v>
      </c>
      <c r="D480" s="35" t="s">
        <v>611</v>
      </c>
      <c r="E480" s="35" t="s">
        <v>607</v>
      </c>
      <c r="F480" s="36">
        <v>3127800</v>
      </c>
      <c r="G480" s="36"/>
      <c r="H480" s="36">
        <v>1222790</v>
      </c>
      <c r="I480" s="36"/>
      <c r="J480" s="57"/>
      <c r="K480" s="57"/>
      <c r="L480" s="106"/>
      <c r="M480" s="106"/>
      <c r="N480" s="106"/>
      <c r="O480" s="106"/>
      <c r="P480" s="106">
        <v>-1222790</v>
      </c>
      <c r="Q480" s="106">
        <v>89986.28</v>
      </c>
      <c r="R480" s="106"/>
      <c r="S480" s="92">
        <f>F480+G480+H480+I480+J480+K480+L480+M480+N480+O480+P480+Q480+R480</f>
        <v>3217786.28</v>
      </c>
      <c r="T480" s="18">
        <v>3387300</v>
      </c>
      <c r="U480" s="19">
        <v>3551200</v>
      </c>
    </row>
    <row r="481" spans="1:21" ht="38.25" outlineLevel="4">
      <c r="A481" s="9" t="s">
        <v>303</v>
      </c>
      <c r="B481" s="35" t="s">
        <v>598</v>
      </c>
      <c r="C481" s="35" t="s">
        <v>581</v>
      </c>
      <c r="D481" s="35" t="s">
        <v>613</v>
      </c>
      <c r="E481" s="35" t="s">
        <v>177</v>
      </c>
      <c r="F481" s="36"/>
      <c r="G481" s="36"/>
      <c r="H481" s="36"/>
      <c r="I481" s="36"/>
      <c r="J481" s="57"/>
      <c r="K481" s="57"/>
      <c r="L481" s="106"/>
      <c r="M481" s="106"/>
      <c r="N481" s="106"/>
      <c r="O481" s="106"/>
      <c r="P481" s="106"/>
      <c r="Q481" s="106"/>
      <c r="R481" s="106"/>
      <c r="S481" s="92">
        <f>S482</f>
        <v>13760300</v>
      </c>
      <c r="T481" s="18">
        <f>T482</f>
        <v>13770600</v>
      </c>
      <c r="U481" s="19">
        <f>U482</f>
        <v>13797800</v>
      </c>
    </row>
    <row r="482" spans="1:21" ht="51" outlineLevel="4">
      <c r="A482" s="39" t="s">
        <v>405</v>
      </c>
      <c r="B482" s="35" t="s">
        <v>598</v>
      </c>
      <c r="C482" s="35" t="s">
        <v>581</v>
      </c>
      <c r="D482" s="35" t="s">
        <v>613</v>
      </c>
      <c r="E482" s="35" t="s">
        <v>182</v>
      </c>
      <c r="F482" s="36"/>
      <c r="G482" s="36"/>
      <c r="H482" s="36"/>
      <c r="I482" s="36"/>
      <c r="J482" s="57"/>
      <c r="K482" s="57"/>
      <c r="L482" s="106"/>
      <c r="M482" s="106"/>
      <c r="N482" s="106"/>
      <c r="O482" s="106"/>
      <c r="P482" s="106"/>
      <c r="Q482" s="106"/>
      <c r="R482" s="106"/>
      <c r="S482" s="92">
        <f>S483</f>
        <v>13760300</v>
      </c>
      <c r="T482" s="18">
        <f>T484</f>
        <v>13770600</v>
      </c>
      <c r="U482" s="19">
        <f>U484</f>
        <v>13797800</v>
      </c>
    </row>
    <row r="483" spans="1:21" ht="25.5" outlineLevel="4">
      <c r="A483" s="9" t="s">
        <v>37</v>
      </c>
      <c r="B483" s="35" t="s">
        <v>598</v>
      </c>
      <c r="C483" s="35" t="s">
        <v>581</v>
      </c>
      <c r="D483" s="35" t="s">
        <v>613</v>
      </c>
      <c r="E483" s="35" t="s">
        <v>36</v>
      </c>
      <c r="F483" s="36"/>
      <c r="G483" s="36"/>
      <c r="H483" s="36"/>
      <c r="I483" s="36"/>
      <c r="J483" s="57"/>
      <c r="K483" s="57"/>
      <c r="L483" s="106"/>
      <c r="M483" s="106"/>
      <c r="N483" s="106"/>
      <c r="O483" s="106"/>
      <c r="P483" s="106"/>
      <c r="Q483" s="106"/>
      <c r="R483" s="106"/>
      <c r="S483" s="92">
        <f>S484</f>
        <v>13760300</v>
      </c>
      <c r="T483" s="18"/>
      <c r="U483" s="19"/>
    </row>
    <row r="484" spans="1:21" ht="63.75" outlineLevel="5">
      <c r="A484" s="9" t="s">
        <v>281</v>
      </c>
      <c r="B484" s="35" t="s">
        <v>598</v>
      </c>
      <c r="C484" s="35" t="s">
        <v>581</v>
      </c>
      <c r="D484" s="35" t="s">
        <v>613</v>
      </c>
      <c r="E484" s="35" t="s">
        <v>607</v>
      </c>
      <c r="F484" s="36">
        <v>13760300</v>
      </c>
      <c r="G484" s="36"/>
      <c r="H484" s="36"/>
      <c r="I484" s="36"/>
      <c r="J484" s="57"/>
      <c r="K484" s="57"/>
      <c r="L484" s="106"/>
      <c r="M484" s="106"/>
      <c r="N484" s="106"/>
      <c r="O484" s="106"/>
      <c r="P484" s="106"/>
      <c r="Q484" s="106"/>
      <c r="R484" s="106"/>
      <c r="S484" s="92">
        <f>F484+G484+H484+I484+J484+K484+L484+M484+N484+O484+P484+Q484+R484</f>
        <v>13760300</v>
      </c>
      <c r="T484" s="18">
        <v>13770600</v>
      </c>
      <c r="U484" s="19">
        <v>13797800</v>
      </c>
    </row>
    <row r="485" spans="1:21" ht="15" outlineLevel="5">
      <c r="A485" s="9" t="s">
        <v>143</v>
      </c>
      <c r="B485" s="35" t="s">
        <v>598</v>
      </c>
      <c r="C485" s="35" t="s">
        <v>581</v>
      </c>
      <c r="D485" s="35" t="s">
        <v>142</v>
      </c>
      <c r="E485" s="35"/>
      <c r="F485" s="36"/>
      <c r="G485" s="36"/>
      <c r="H485" s="36"/>
      <c r="I485" s="36"/>
      <c r="J485" s="57"/>
      <c r="K485" s="57"/>
      <c r="L485" s="106"/>
      <c r="M485" s="106"/>
      <c r="N485" s="106"/>
      <c r="O485" s="106"/>
      <c r="P485" s="106"/>
      <c r="Q485" s="92">
        <f>Q490+Q486</f>
        <v>2520000</v>
      </c>
      <c r="R485" s="92"/>
      <c r="S485" s="92">
        <f>S490+S486</f>
        <v>9100100</v>
      </c>
      <c r="T485" s="19">
        <f>T490</f>
        <v>4060100</v>
      </c>
      <c r="U485" s="19">
        <f>U490</f>
        <v>4060100</v>
      </c>
    </row>
    <row r="486" spans="1:21" ht="27.75" customHeight="1" outlineLevel="5">
      <c r="A486" s="9" t="s">
        <v>335</v>
      </c>
      <c r="B486" s="35" t="s">
        <v>598</v>
      </c>
      <c r="C486" s="35" t="s">
        <v>581</v>
      </c>
      <c r="D486" s="35" t="s">
        <v>336</v>
      </c>
      <c r="E486" s="35"/>
      <c r="F486" s="36"/>
      <c r="G486" s="36"/>
      <c r="H486" s="36"/>
      <c r="I486" s="36"/>
      <c r="J486" s="57"/>
      <c r="K486" s="57"/>
      <c r="L486" s="106"/>
      <c r="M486" s="106"/>
      <c r="N486" s="106"/>
      <c r="O486" s="106"/>
      <c r="P486" s="106"/>
      <c r="Q486" s="92">
        <f aca="true" t="shared" si="25" ref="Q486:S488">Q487</f>
        <v>2520000</v>
      </c>
      <c r="R486" s="92"/>
      <c r="S486" s="92">
        <f t="shared" si="25"/>
        <v>5040000</v>
      </c>
      <c r="T486" s="19"/>
      <c r="U486" s="19"/>
    </row>
    <row r="487" spans="1:21" ht="56.25" customHeight="1" outlineLevel="5">
      <c r="A487" s="39" t="s">
        <v>405</v>
      </c>
      <c r="B487" s="35" t="s">
        <v>598</v>
      </c>
      <c r="C487" s="35" t="s">
        <v>581</v>
      </c>
      <c r="D487" s="35" t="s">
        <v>336</v>
      </c>
      <c r="E487" s="35" t="s">
        <v>182</v>
      </c>
      <c r="F487" s="36"/>
      <c r="G487" s="36"/>
      <c r="H487" s="36"/>
      <c r="I487" s="36"/>
      <c r="J487" s="57"/>
      <c r="K487" s="57"/>
      <c r="L487" s="106"/>
      <c r="M487" s="106"/>
      <c r="N487" s="106"/>
      <c r="O487" s="106"/>
      <c r="P487" s="106"/>
      <c r="Q487" s="92">
        <f t="shared" si="25"/>
        <v>2520000</v>
      </c>
      <c r="R487" s="92"/>
      <c r="S487" s="92">
        <f t="shared" si="25"/>
        <v>5040000</v>
      </c>
      <c r="T487" s="19"/>
      <c r="U487" s="19"/>
    </row>
    <row r="488" spans="1:21" ht="27.75" customHeight="1" outlineLevel="5">
      <c r="A488" s="9" t="s">
        <v>37</v>
      </c>
      <c r="B488" s="35" t="s">
        <v>598</v>
      </c>
      <c r="C488" s="35" t="s">
        <v>581</v>
      </c>
      <c r="D488" s="35" t="s">
        <v>336</v>
      </c>
      <c r="E488" s="35" t="s">
        <v>36</v>
      </c>
      <c r="F488" s="36"/>
      <c r="G488" s="36"/>
      <c r="H488" s="36"/>
      <c r="I488" s="36"/>
      <c r="J488" s="57"/>
      <c r="K488" s="57"/>
      <c r="L488" s="106"/>
      <c r="M488" s="106"/>
      <c r="N488" s="106"/>
      <c r="O488" s="106"/>
      <c r="P488" s="106"/>
      <c r="Q488" s="92">
        <f t="shared" si="25"/>
        <v>2520000</v>
      </c>
      <c r="R488" s="92"/>
      <c r="S488" s="92">
        <f t="shared" si="25"/>
        <v>5040000</v>
      </c>
      <c r="T488" s="19"/>
      <c r="U488" s="19"/>
    </row>
    <row r="489" spans="1:21" ht="29.25" customHeight="1" outlineLevel="5">
      <c r="A489" s="9" t="s">
        <v>759</v>
      </c>
      <c r="B489" s="35" t="s">
        <v>598</v>
      </c>
      <c r="C489" s="35" t="s">
        <v>581</v>
      </c>
      <c r="D489" s="35" t="s">
        <v>336</v>
      </c>
      <c r="E489" s="35" t="s">
        <v>623</v>
      </c>
      <c r="F489" s="36"/>
      <c r="G489" s="36"/>
      <c r="H489" s="36"/>
      <c r="I489" s="36"/>
      <c r="J489" s="57"/>
      <c r="K489" s="57"/>
      <c r="L489" s="106"/>
      <c r="M489" s="106">
        <v>2520000</v>
      </c>
      <c r="N489" s="106"/>
      <c r="O489" s="106"/>
      <c r="P489" s="106"/>
      <c r="Q489" s="106">
        <v>2520000</v>
      </c>
      <c r="R489" s="106"/>
      <c r="S489" s="92">
        <f>F489+G489+H489+I489+J489+K489+L489+M489+N489+O489+P489+Q489+R489</f>
        <v>5040000</v>
      </c>
      <c r="T489" s="19"/>
      <c r="U489" s="19"/>
    </row>
    <row r="490" spans="1:21" ht="38.25" outlineLevel="5">
      <c r="A490" s="9" t="s">
        <v>141</v>
      </c>
      <c r="B490" s="35" t="s">
        <v>598</v>
      </c>
      <c r="C490" s="35" t="s">
        <v>581</v>
      </c>
      <c r="D490" s="35" t="s">
        <v>140</v>
      </c>
      <c r="E490" s="35"/>
      <c r="F490" s="36"/>
      <c r="G490" s="36"/>
      <c r="H490" s="36"/>
      <c r="I490" s="36"/>
      <c r="J490" s="57"/>
      <c r="K490" s="57"/>
      <c r="L490" s="106"/>
      <c r="M490" s="106"/>
      <c r="N490" s="106"/>
      <c r="O490" s="106"/>
      <c r="P490" s="106"/>
      <c r="Q490" s="106"/>
      <c r="R490" s="106"/>
      <c r="S490" s="92">
        <f>S491</f>
        <v>4060100</v>
      </c>
      <c r="T490" s="19">
        <f>T491</f>
        <v>4060100</v>
      </c>
      <c r="U490" s="19">
        <f>U491</f>
        <v>4060100</v>
      </c>
    </row>
    <row r="491" spans="1:21" ht="51" outlineLevel="5">
      <c r="A491" s="39" t="s">
        <v>405</v>
      </c>
      <c r="B491" s="35" t="s">
        <v>598</v>
      </c>
      <c r="C491" s="35" t="s">
        <v>581</v>
      </c>
      <c r="D491" s="35" t="s">
        <v>140</v>
      </c>
      <c r="E491" s="35" t="s">
        <v>182</v>
      </c>
      <c r="F491" s="36"/>
      <c r="G491" s="36"/>
      <c r="H491" s="36"/>
      <c r="I491" s="36"/>
      <c r="J491" s="57"/>
      <c r="K491" s="57"/>
      <c r="L491" s="106"/>
      <c r="M491" s="106"/>
      <c r="N491" s="106"/>
      <c r="O491" s="106"/>
      <c r="P491" s="106"/>
      <c r="Q491" s="106"/>
      <c r="R491" s="106"/>
      <c r="S491" s="92">
        <f>S492</f>
        <v>4060100</v>
      </c>
      <c r="T491" s="19">
        <f>T493</f>
        <v>4060100</v>
      </c>
      <c r="U491" s="19">
        <f>U493</f>
        <v>4060100</v>
      </c>
    </row>
    <row r="492" spans="1:21" ht="25.5" outlineLevel="5">
      <c r="A492" s="9" t="s">
        <v>37</v>
      </c>
      <c r="B492" s="35" t="s">
        <v>598</v>
      </c>
      <c r="C492" s="35" t="s">
        <v>581</v>
      </c>
      <c r="D492" s="35" t="s">
        <v>140</v>
      </c>
      <c r="E492" s="35" t="s">
        <v>36</v>
      </c>
      <c r="F492" s="36"/>
      <c r="G492" s="36"/>
      <c r="H492" s="36"/>
      <c r="I492" s="36"/>
      <c r="J492" s="57"/>
      <c r="K492" s="57"/>
      <c r="L492" s="106"/>
      <c r="M492" s="106"/>
      <c r="N492" s="106"/>
      <c r="O492" s="106"/>
      <c r="P492" s="106"/>
      <c r="Q492" s="106"/>
      <c r="R492" s="106"/>
      <c r="S492" s="92">
        <f>S493</f>
        <v>4060100</v>
      </c>
      <c r="T492" s="58"/>
      <c r="U492" s="19"/>
    </row>
    <row r="493" spans="1:21" ht="25.5" outlineLevel="5">
      <c r="A493" s="9" t="s">
        <v>622</v>
      </c>
      <c r="B493" s="35" t="s">
        <v>598</v>
      </c>
      <c r="C493" s="35" t="s">
        <v>581</v>
      </c>
      <c r="D493" s="35" t="s">
        <v>140</v>
      </c>
      <c r="E493" s="35" t="s">
        <v>623</v>
      </c>
      <c r="F493" s="36"/>
      <c r="G493" s="36"/>
      <c r="H493" s="36"/>
      <c r="I493" s="36"/>
      <c r="J493" s="57">
        <v>4060100</v>
      </c>
      <c r="K493" s="57"/>
      <c r="L493" s="106"/>
      <c r="M493" s="106"/>
      <c r="N493" s="106"/>
      <c r="O493" s="106"/>
      <c r="P493" s="106"/>
      <c r="Q493" s="106"/>
      <c r="R493" s="106"/>
      <c r="S493" s="92">
        <f>F493+G493+H493+I493+J493+K493+L493+M493+N493+O493+P493+Q493+R493</f>
        <v>4060100</v>
      </c>
      <c r="T493" s="18">
        <v>4060100</v>
      </c>
      <c r="U493" s="19">
        <v>4060100</v>
      </c>
    </row>
    <row r="494" spans="1:21" ht="25.5" outlineLevel="5">
      <c r="A494" s="9" t="s">
        <v>337</v>
      </c>
      <c r="B494" s="35" t="s">
        <v>598</v>
      </c>
      <c r="C494" s="35" t="s">
        <v>581</v>
      </c>
      <c r="D494" s="35" t="s">
        <v>338</v>
      </c>
      <c r="E494" s="35"/>
      <c r="F494" s="36"/>
      <c r="G494" s="36"/>
      <c r="H494" s="36"/>
      <c r="I494" s="36"/>
      <c r="J494" s="57"/>
      <c r="K494" s="57"/>
      <c r="L494" s="106"/>
      <c r="M494" s="106"/>
      <c r="N494" s="106"/>
      <c r="O494" s="106"/>
      <c r="P494" s="106"/>
      <c r="Q494" s="106"/>
      <c r="R494" s="106"/>
      <c r="S494" s="92">
        <f>S495</f>
        <v>454546.5</v>
      </c>
      <c r="T494" s="18"/>
      <c r="U494" s="19"/>
    </row>
    <row r="495" spans="1:21" ht="63.75" outlineLevel="5">
      <c r="A495" s="9" t="s">
        <v>331</v>
      </c>
      <c r="B495" s="35" t="s">
        <v>598</v>
      </c>
      <c r="C495" s="35" t="s">
        <v>581</v>
      </c>
      <c r="D495" s="35" t="s">
        <v>332</v>
      </c>
      <c r="E495" s="35"/>
      <c r="F495" s="36"/>
      <c r="G495" s="36"/>
      <c r="H495" s="36"/>
      <c r="I495" s="36"/>
      <c r="J495" s="57"/>
      <c r="K495" s="57"/>
      <c r="L495" s="106"/>
      <c r="M495" s="106"/>
      <c r="N495" s="106"/>
      <c r="O495" s="106"/>
      <c r="P495" s="106"/>
      <c r="Q495" s="106"/>
      <c r="R495" s="106"/>
      <c r="S495" s="92">
        <f>S496</f>
        <v>454546.5</v>
      </c>
      <c r="T495" s="18"/>
      <c r="U495" s="19"/>
    </row>
    <row r="496" spans="1:21" ht="51" outlineLevel="5">
      <c r="A496" s="39" t="s">
        <v>405</v>
      </c>
      <c r="B496" s="35" t="s">
        <v>598</v>
      </c>
      <c r="C496" s="35" t="s">
        <v>581</v>
      </c>
      <c r="D496" s="35" t="s">
        <v>332</v>
      </c>
      <c r="E496" s="35" t="s">
        <v>182</v>
      </c>
      <c r="F496" s="36"/>
      <c r="G496" s="36"/>
      <c r="H496" s="36"/>
      <c r="I496" s="36"/>
      <c r="J496" s="57"/>
      <c r="K496" s="57"/>
      <c r="L496" s="106"/>
      <c r="M496" s="106"/>
      <c r="N496" s="106"/>
      <c r="O496" s="106"/>
      <c r="P496" s="106"/>
      <c r="Q496" s="106"/>
      <c r="R496" s="106"/>
      <c r="S496" s="92">
        <f>S497</f>
        <v>454546.5</v>
      </c>
      <c r="T496" s="18"/>
      <c r="U496" s="19"/>
    </row>
    <row r="497" spans="1:21" ht="25.5" outlineLevel="5">
      <c r="A497" s="9" t="s">
        <v>37</v>
      </c>
      <c r="B497" s="35" t="s">
        <v>598</v>
      </c>
      <c r="C497" s="35" t="s">
        <v>581</v>
      </c>
      <c r="D497" s="35" t="s">
        <v>332</v>
      </c>
      <c r="E497" s="35" t="s">
        <v>36</v>
      </c>
      <c r="F497" s="36"/>
      <c r="G497" s="36"/>
      <c r="H497" s="36"/>
      <c r="I497" s="36"/>
      <c r="J497" s="57"/>
      <c r="K497" s="57"/>
      <c r="L497" s="106"/>
      <c r="M497" s="106"/>
      <c r="N497" s="106"/>
      <c r="O497" s="106"/>
      <c r="P497" s="106"/>
      <c r="Q497" s="106"/>
      <c r="R497" s="106"/>
      <c r="S497" s="92">
        <f>S498</f>
        <v>454546.5</v>
      </c>
      <c r="T497" s="18"/>
      <c r="U497" s="19"/>
    </row>
    <row r="498" spans="1:21" ht="25.5" outlineLevel="5">
      <c r="A498" s="9" t="s">
        <v>622</v>
      </c>
      <c r="B498" s="35" t="s">
        <v>598</v>
      </c>
      <c r="C498" s="35" t="s">
        <v>581</v>
      </c>
      <c r="D498" s="35" t="s">
        <v>332</v>
      </c>
      <c r="E498" s="35" t="s">
        <v>623</v>
      </c>
      <c r="F498" s="36"/>
      <c r="G498" s="36"/>
      <c r="H498" s="36"/>
      <c r="I498" s="36"/>
      <c r="J498" s="57"/>
      <c r="K498" s="57"/>
      <c r="L498" s="106"/>
      <c r="M498" s="106"/>
      <c r="N498" s="106"/>
      <c r="O498" s="106"/>
      <c r="P498" s="106">
        <v>454546.5</v>
      </c>
      <c r="Q498" s="106"/>
      <c r="R498" s="106"/>
      <c r="S498" s="92">
        <f>F498+G498+H498+I498+J498+K498+L498+M498+N498+O498+P498+Q498+R498</f>
        <v>454546.5</v>
      </c>
      <c r="T498" s="18"/>
      <c r="U498" s="19"/>
    </row>
    <row r="499" spans="1:21" ht="25.5" outlineLevel="2">
      <c r="A499" s="9" t="s">
        <v>304</v>
      </c>
      <c r="B499" s="35" t="s">
        <v>598</v>
      </c>
      <c r="C499" s="35" t="s">
        <v>581</v>
      </c>
      <c r="D499" s="35" t="s">
        <v>686</v>
      </c>
      <c r="E499" s="35" t="s">
        <v>177</v>
      </c>
      <c r="F499" s="36"/>
      <c r="G499" s="36"/>
      <c r="H499" s="36"/>
      <c r="I499" s="36"/>
      <c r="J499" s="57"/>
      <c r="K499" s="57"/>
      <c r="L499" s="106"/>
      <c r="M499" s="106"/>
      <c r="N499" s="106"/>
      <c r="O499" s="106"/>
      <c r="P499" s="106"/>
      <c r="Q499" s="92">
        <f>Q500</f>
        <v>0</v>
      </c>
      <c r="R499" s="92"/>
      <c r="S499" s="92">
        <f>S500</f>
        <v>3907486</v>
      </c>
      <c r="T499" s="18">
        <f>T500</f>
        <v>4036700</v>
      </c>
      <c r="U499" s="19">
        <f>U500</f>
        <v>4036700</v>
      </c>
    </row>
    <row r="500" spans="1:21" ht="38.25" outlineLevel="2">
      <c r="A500" s="9" t="s">
        <v>305</v>
      </c>
      <c r="B500" s="35" t="s">
        <v>598</v>
      </c>
      <c r="C500" s="35" t="s">
        <v>581</v>
      </c>
      <c r="D500" s="35" t="s">
        <v>749</v>
      </c>
      <c r="E500" s="35"/>
      <c r="F500" s="36"/>
      <c r="G500" s="36"/>
      <c r="H500" s="36"/>
      <c r="I500" s="36"/>
      <c r="J500" s="57"/>
      <c r="K500" s="57"/>
      <c r="L500" s="106"/>
      <c r="M500" s="106"/>
      <c r="N500" s="106"/>
      <c r="O500" s="106"/>
      <c r="P500" s="106"/>
      <c r="Q500" s="92">
        <f>Q501+Q505+Q509+Q513+Q517+Q521+Q525+Q529+Q533+Q537+Q541+Q545</f>
        <v>0</v>
      </c>
      <c r="R500" s="92"/>
      <c r="S500" s="92">
        <f>S501+S505+S509+S513+S517+S521+S525+S529+S533+S537+S541+S545</f>
        <v>3907486</v>
      </c>
      <c r="T500" s="18">
        <f>T501+T505+T509+T513+T517+T521+T525+T529+T533+T537+T541+T545</f>
        <v>4036700</v>
      </c>
      <c r="U500" s="19">
        <f>U501+U505+U509+U513+U517+U521+U525+U529+U533+U537+U541+U545</f>
        <v>4036700</v>
      </c>
    </row>
    <row r="501" spans="1:21" ht="51" outlineLevel="3">
      <c r="A501" s="9" t="s">
        <v>396</v>
      </c>
      <c r="B501" s="35" t="s">
        <v>598</v>
      </c>
      <c r="C501" s="35" t="s">
        <v>581</v>
      </c>
      <c r="D501" s="35" t="s">
        <v>749</v>
      </c>
      <c r="E501" s="35" t="s">
        <v>177</v>
      </c>
      <c r="F501" s="36"/>
      <c r="G501" s="36"/>
      <c r="H501" s="36"/>
      <c r="I501" s="36"/>
      <c r="J501" s="57"/>
      <c r="K501" s="57"/>
      <c r="L501" s="106"/>
      <c r="M501" s="106"/>
      <c r="N501" s="106"/>
      <c r="O501" s="106"/>
      <c r="P501" s="106"/>
      <c r="Q501" s="92">
        <f>Q502</f>
        <v>-31340</v>
      </c>
      <c r="R501" s="92"/>
      <c r="S501" s="92">
        <f>S502</f>
        <v>88989.47</v>
      </c>
      <c r="T501" s="18">
        <f>T502</f>
        <v>189700</v>
      </c>
      <c r="U501" s="19">
        <f>U502</f>
        <v>189700</v>
      </c>
    </row>
    <row r="502" spans="1:21" ht="51" outlineLevel="3">
      <c r="A502" s="39" t="s">
        <v>405</v>
      </c>
      <c r="B502" s="35" t="s">
        <v>598</v>
      </c>
      <c r="C502" s="35" t="s">
        <v>581</v>
      </c>
      <c r="D502" s="35" t="s">
        <v>749</v>
      </c>
      <c r="E502" s="35" t="s">
        <v>182</v>
      </c>
      <c r="F502" s="36"/>
      <c r="G502" s="36"/>
      <c r="H502" s="36"/>
      <c r="I502" s="36"/>
      <c r="J502" s="57"/>
      <c r="K502" s="57"/>
      <c r="L502" s="106"/>
      <c r="M502" s="106"/>
      <c r="N502" s="106"/>
      <c r="O502" s="106"/>
      <c r="P502" s="106"/>
      <c r="Q502" s="92">
        <f>Q503</f>
        <v>-31340</v>
      </c>
      <c r="R502" s="92"/>
      <c r="S502" s="92">
        <f>S503</f>
        <v>88989.47</v>
      </c>
      <c r="T502" s="18">
        <f>T504</f>
        <v>189700</v>
      </c>
      <c r="U502" s="19">
        <f>U504</f>
        <v>189700</v>
      </c>
    </row>
    <row r="503" spans="1:21" ht="25.5" outlineLevel="3">
      <c r="A503" s="9" t="s">
        <v>37</v>
      </c>
      <c r="B503" s="35" t="s">
        <v>598</v>
      </c>
      <c r="C503" s="35" t="s">
        <v>581</v>
      </c>
      <c r="D503" s="35" t="s">
        <v>749</v>
      </c>
      <c r="E503" s="35" t="s">
        <v>36</v>
      </c>
      <c r="F503" s="36"/>
      <c r="G503" s="36"/>
      <c r="H503" s="36"/>
      <c r="I503" s="36"/>
      <c r="J503" s="57"/>
      <c r="K503" s="57"/>
      <c r="L503" s="106"/>
      <c r="M503" s="106"/>
      <c r="N503" s="106"/>
      <c r="O503" s="106"/>
      <c r="P503" s="106"/>
      <c r="Q503" s="92">
        <f>Q504</f>
        <v>-31340</v>
      </c>
      <c r="R503" s="92"/>
      <c r="S503" s="92">
        <f>S504</f>
        <v>88989.47</v>
      </c>
      <c r="T503" s="18"/>
      <c r="U503" s="19"/>
    </row>
    <row r="504" spans="1:21" ht="25.5" outlineLevel="5">
      <c r="A504" s="9" t="s">
        <v>306</v>
      </c>
      <c r="B504" s="35" t="s">
        <v>598</v>
      </c>
      <c r="C504" s="35" t="s">
        <v>581</v>
      </c>
      <c r="D504" s="35" t="s">
        <v>749</v>
      </c>
      <c r="E504" s="35" t="s">
        <v>623</v>
      </c>
      <c r="F504" s="36">
        <v>189700</v>
      </c>
      <c r="G504" s="36"/>
      <c r="H504" s="36"/>
      <c r="I504" s="36"/>
      <c r="J504" s="57"/>
      <c r="K504" s="57"/>
      <c r="L504" s="106"/>
      <c r="M504" s="106"/>
      <c r="N504" s="106">
        <v>-5000</v>
      </c>
      <c r="O504" s="106"/>
      <c r="P504" s="106"/>
      <c r="Q504" s="106">
        <v>-31340</v>
      </c>
      <c r="R504" s="106">
        <v>-64370.53</v>
      </c>
      <c r="S504" s="92">
        <f>F504+G504+H504+I504+J504+K504+L504+M504+N504+O504+P504+Q504+R504</f>
        <v>88989.47</v>
      </c>
      <c r="T504" s="18">
        <v>189700</v>
      </c>
      <c r="U504" s="19">
        <v>189700</v>
      </c>
    </row>
    <row r="505" spans="1:21" ht="51" outlineLevel="4">
      <c r="A505" s="9" t="s">
        <v>307</v>
      </c>
      <c r="B505" s="35" t="s">
        <v>598</v>
      </c>
      <c r="C505" s="35" t="s">
        <v>581</v>
      </c>
      <c r="D505" s="35" t="s">
        <v>751</v>
      </c>
      <c r="E505" s="35" t="s">
        <v>177</v>
      </c>
      <c r="F505" s="36"/>
      <c r="G505" s="36"/>
      <c r="H505" s="36"/>
      <c r="I505" s="36"/>
      <c r="J505" s="57"/>
      <c r="K505" s="57"/>
      <c r="L505" s="106"/>
      <c r="M505" s="106"/>
      <c r="N505" s="106"/>
      <c r="O505" s="106"/>
      <c r="P505" s="106"/>
      <c r="Q505" s="92">
        <f>Q506</f>
        <v>6000</v>
      </c>
      <c r="R505" s="92"/>
      <c r="S505" s="92">
        <f>S506</f>
        <v>465844</v>
      </c>
      <c r="T505" s="18">
        <f>T506</f>
        <v>481600</v>
      </c>
      <c r="U505" s="19">
        <f>U506</f>
        <v>481600</v>
      </c>
    </row>
    <row r="506" spans="1:21" ht="51" outlineLevel="4">
      <c r="A506" s="39" t="s">
        <v>405</v>
      </c>
      <c r="B506" s="35" t="s">
        <v>598</v>
      </c>
      <c r="C506" s="35" t="s">
        <v>581</v>
      </c>
      <c r="D506" s="35" t="s">
        <v>751</v>
      </c>
      <c r="E506" s="35" t="s">
        <v>182</v>
      </c>
      <c r="F506" s="36"/>
      <c r="G506" s="36"/>
      <c r="H506" s="36"/>
      <c r="I506" s="36"/>
      <c r="J506" s="57"/>
      <c r="K506" s="57"/>
      <c r="L506" s="106"/>
      <c r="M506" s="106"/>
      <c r="N506" s="106"/>
      <c r="O506" s="106"/>
      <c r="P506" s="106"/>
      <c r="Q506" s="92">
        <f>Q507</f>
        <v>6000</v>
      </c>
      <c r="R506" s="92"/>
      <c r="S506" s="92">
        <f>S507</f>
        <v>465844</v>
      </c>
      <c r="T506" s="18">
        <f>T508</f>
        <v>481600</v>
      </c>
      <c r="U506" s="19">
        <f>U508</f>
        <v>481600</v>
      </c>
    </row>
    <row r="507" spans="1:21" ht="25.5" outlineLevel="4">
      <c r="A507" s="9" t="s">
        <v>37</v>
      </c>
      <c r="B507" s="35" t="s">
        <v>598</v>
      </c>
      <c r="C507" s="35" t="s">
        <v>581</v>
      </c>
      <c r="D507" s="35" t="s">
        <v>751</v>
      </c>
      <c r="E507" s="35" t="s">
        <v>36</v>
      </c>
      <c r="F507" s="36"/>
      <c r="G507" s="36"/>
      <c r="H507" s="36"/>
      <c r="I507" s="36"/>
      <c r="J507" s="57"/>
      <c r="K507" s="57"/>
      <c r="L507" s="106"/>
      <c r="M507" s="106"/>
      <c r="N507" s="106"/>
      <c r="O507" s="106"/>
      <c r="P507" s="106"/>
      <c r="Q507" s="92">
        <f>Q508</f>
        <v>6000</v>
      </c>
      <c r="R507" s="92"/>
      <c r="S507" s="92">
        <f>S508</f>
        <v>465844</v>
      </c>
      <c r="T507" s="18"/>
      <c r="U507" s="19"/>
    </row>
    <row r="508" spans="1:21" ht="25.5" outlineLevel="5">
      <c r="A508" s="9" t="s">
        <v>306</v>
      </c>
      <c r="B508" s="35" t="s">
        <v>598</v>
      </c>
      <c r="C508" s="35" t="s">
        <v>581</v>
      </c>
      <c r="D508" s="35" t="s">
        <v>751</v>
      </c>
      <c r="E508" s="35" t="s">
        <v>623</v>
      </c>
      <c r="F508" s="36">
        <v>481600</v>
      </c>
      <c r="G508" s="36"/>
      <c r="H508" s="36"/>
      <c r="I508" s="36"/>
      <c r="J508" s="57"/>
      <c r="K508" s="57"/>
      <c r="L508" s="106"/>
      <c r="M508" s="106"/>
      <c r="N508" s="106">
        <v>-21756</v>
      </c>
      <c r="O508" s="106"/>
      <c r="P508" s="106"/>
      <c r="Q508" s="106">
        <v>6000</v>
      </c>
      <c r="R508" s="106"/>
      <c r="S508" s="92">
        <f>F508+G508+H508+I508+J508+K508+L508+M508+N508+O508+P508+Q508+R508</f>
        <v>465844</v>
      </c>
      <c r="T508" s="18">
        <v>481600</v>
      </c>
      <c r="U508" s="19">
        <v>481600</v>
      </c>
    </row>
    <row r="509" spans="1:21" ht="38.25" outlineLevel="4">
      <c r="A509" s="9" t="s">
        <v>308</v>
      </c>
      <c r="B509" s="35" t="s">
        <v>598</v>
      </c>
      <c r="C509" s="35" t="s">
        <v>581</v>
      </c>
      <c r="D509" s="35" t="s">
        <v>753</v>
      </c>
      <c r="E509" s="35" t="s">
        <v>177</v>
      </c>
      <c r="F509" s="36"/>
      <c r="G509" s="36"/>
      <c r="H509" s="36"/>
      <c r="I509" s="36"/>
      <c r="J509" s="57"/>
      <c r="K509" s="57"/>
      <c r="L509" s="106"/>
      <c r="M509" s="106"/>
      <c r="N509" s="106"/>
      <c r="O509" s="106"/>
      <c r="P509" s="106"/>
      <c r="Q509" s="92">
        <f>Q510</f>
        <v>6000</v>
      </c>
      <c r="R509" s="92"/>
      <c r="S509" s="92">
        <f>S510</f>
        <v>379976</v>
      </c>
      <c r="T509" s="18">
        <f>T510</f>
        <v>383000</v>
      </c>
      <c r="U509" s="19">
        <f>U510</f>
        <v>383000</v>
      </c>
    </row>
    <row r="510" spans="1:21" ht="51" outlineLevel="4">
      <c r="A510" s="39" t="s">
        <v>405</v>
      </c>
      <c r="B510" s="35" t="s">
        <v>598</v>
      </c>
      <c r="C510" s="35" t="s">
        <v>581</v>
      </c>
      <c r="D510" s="35" t="s">
        <v>753</v>
      </c>
      <c r="E510" s="35" t="s">
        <v>182</v>
      </c>
      <c r="F510" s="36"/>
      <c r="G510" s="36"/>
      <c r="H510" s="36"/>
      <c r="I510" s="36"/>
      <c r="J510" s="57"/>
      <c r="K510" s="57"/>
      <c r="L510" s="106"/>
      <c r="M510" s="106"/>
      <c r="N510" s="106"/>
      <c r="O510" s="106"/>
      <c r="P510" s="106"/>
      <c r="Q510" s="92">
        <f>Q511</f>
        <v>6000</v>
      </c>
      <c r="R510" s="92"/>
      <c r="S510" s="92">
        <f>S511</f>
        <v>379976</v>
      </c>
      <c r="T510" s="18">
        <f>T512</f>
        <v>383000</v>
      </c>
      <c r="U510" s="19">
        <f>U512</f>
        <v>383000</v>
      </c>
    </row>
    <row r="511" spans="1:21" ht="25.5" outlineLevel="4">
      <c r="A511" s="9" t="s">
        <v>37</v>
      </c>
      <c r="B511" s="35" t="s">
        <v>598</v>
      </c>
      <c r="C511" s="35" t="s">
        <v>581</v>
      </c>
      <c r="D511" s="35" t="s">
        <v>753</v>
      </c>
      <c r="E511" s="35" t="s">
        <v>36</v>
      </c>
      <c r="F511" s="36"/>
      <c r="G511" s="36"/>
      <c r="H511" s="36"/>
      <c r="I511" s="36"/>
      <c r="J511" s="57"/>
      <c r="K511" s="57"/>
      <c r="L511" s="106"/>
      <c r="M511" s="106"/>
      <c r="N511" s="106"/>
      <c r="O511" s="106"/>
      <c r="P511" s="106"/>
      <c r="Q511" s="92">
        <f>Q512</f>
        <v>6000</v>
      </c>
      <c r="R511" s="92"/>
      <c r="S511" s="92">
        <f>S512</f>
        <v>379976</v>
      </c>
      <c r="T511" s="18"/>
      <c r="U511" s="19"/>
    </row>
    <row r="512" spans="1:21" ht="25.5" outlineLevel="5">
      <c r="A512" s="9" t="s">
        <v>306</v>
      </c>
      <c r="B512" s="35" t="s">
        <v>598</v>
      </c>
      <c r="C512" s="35" t="s">
        <v>581</v>
      </c>
      <c r="D512" s="35" t="s">
        <v>753</v>
      </c>
      <c r="E512" s="35" t="s">
        <v>623</v>
      </c>
      <c r="F512" s="36">
        <v>383000</v>
      </c>
      <c r="G512" s="36"/>
      <c r="H512" s="36"/>
      <c r="I512" s="36"/>
      <c r="J512" s="57"/>
      <c r="K512" s="57"/>
      <c r="L512" s="106"/>
      <c r="M512" s="106"/>
      <c r="N512" s="106">
        <v>-9024</v>
      </c>
      <c r="O512" s="106"/>
      <c r="P512" s="106"/>
      <c r="Q512" s="106">
        <v>6000</v>
      </c>
      <c r="R512" s="106"/>
      <c r="S512" s="92">
        <f>F512+G512+H512+I512+J512+K512+L512+M512+N512+O512+P512+Q512+R512</f>
        <v>379976</v>
      </c>
      <c r="T512" s="18">
        <v>383000</v>
      </c>
      <c r="U512" s="19">
        <v>383000</v>
      </c>
    </row>
    <row r="513" spans="1:21" ht="38.25" outlineLevel="4">
      <c r="A513" s="9" t="s">
        <v>309</v>
      </c>
      <c r="B513" s="35" t="s">
        <v>598</v>
      </c>
      <c r="C513" s="35" t="s">
        <v>581</v>
      </c>
      <c r="D513" s="35" t="s">
        <v>755</v>
      </c>
      <c r="E513" s="35"/>
      <c r="F513" s="36"/>
      <c r="G513" s="36"/>
      <c r="H513" s="36"/>
      <c r="I513" s="36"/>
      <c r="J513" s="57"/>
      <c r="K513" s="57"/>
      <c r="L513" s="106"/>
      <c r="M513" s="106"/>
      <c r="N513" s="106"/>
      <c r="O513" s="106"/>
      <c r="P513" s="106"/>
      <c r="Q513" s="106"/>
      <c r="R513" s="106"/>
      <c r="S513" s="92">
        <f>S514</f>
        <v>552720</v>
      </c>
      <c r="T513" s="18">
        <f>T514</f>
        <v>575400</v>
      </c>
      <c r="U513" s="19">
        <f>U514</f>
        <v>575400</v>
      </c>
    </row>
    <row r="514" spans="1:21" ht="51" outlineLevel="4">
      <c r="A514" s="39" t="s">
        <v>405</v>
      </c>
      <c r="B514" s="35" t="s">
        <v>598</v>
      </c>
      <c r="C514" s="35" t="s">
        <v>581</v>
      </c>
      <c r="D514" s="35" t="s">
        <v>755</v>
      </c>
      <c r="E514" s="35" t="s">
        <v>182</v>
      </c>
      <c r="F514" s="36"/>
      <c r="G514" s="36"/>
      <c r="H514" s="36"/>
      <c r="I514" s="36"/>
      <c r="J514" s="57"/>
      <c r="K514" s="57"/>
      <c r="L514" s="106"/>
      <c r="M514" s="106"/>
      <c r="N514" s="106"/>
      <c r="O514" s="106"/>
      <c r="P514" s="106"/>
      <c r="Q514" s="106"/>
      <c r="R514" s="106"/>
      <c r="S514" s="92">
        <f>S515</f>
        <v>552720</v>
      </c>
      <c r="T514" s="18">
        <f>T516</f>
        <v>575400</v>
      </c>
      <c r="U514" s="19">
        <f>U516</f>
        <v>575400</v>
      </c>
    </row>
    <row r="515" spans="1:21" ht="25.5" outlineLevel="4">
      <c r="A515" s="9" t="s">
        <v>37</v>
      </c>
      <c r="B515" s="35" t="s">
        <v>598</v>
      </c>
      <c r="C515" s="35" t="s">
        <v>581</v>
      </c>
      <c r="D515" s="35" t="s">
        <v>755</v>
      </c>
      <c r="E515" s="35" t="s">
        <v>36</v>
      </c>
      <c r="F515" s="36"/>
      <c r="G515" s="36"/>
      <c r="H515" s="36"/>
      <c r="I515" s="36"/>
      <c r="J515" s="57"/>
      <c r="K515" s="57"/>
      <c r="L515" s="106"/>
      <c r="M515" s="106"/>
      <c r="N515" s="106"/>
      <c r="O515" s="106"/>
      <c r="P515" s="106"/>
      <c r="Q515" s="106"/>
      <c r="R515" s="106"/>
      <c r="S515" s="92">
        <f>S516</f>
        <v>552720</v>
      </c>
      <c r="T515" s="18"/>
      <c r="U515" s="19"/>
    </row>
    <row r="516" spans="1:21" ht="25.5" outlineLevel="5">
      <c r="A516" s="9" t="s">
        <v>306</v>
      </c>
      <c r="B516" s="35" t="s">
        <v>598</v>
      </c>
      <c r="C516" s="35" t="s">
        <v>581</v>
      </c>
      <c r="D516" s="35" t="s">
        <v>755</v>
      </c>
      <c r="E516" s="35" t="s">
        <v>623</v>
      </c>
      <c r="F516" s="36">
        <v>575400</v>
      </c>
      <c r="G516" s="36"/>
      <c r="H516" s="36"/>
      <c r="I516" s="36"/>
      <c r="J516" s="57"/>
      <c r="K516" s="57"/>
      <c r="L516" s="106"/>
      <c r="M516" s="106"/>
      <c r="N516" s="106">
        <v>-22680</v>
      </c>
      <c r="O516" s="106"/>
      <c r="P516" s="106"/>
      <c r="Q516" s="106"/>
      <c r="R516" s="106"/>
      <c r="S516" s="92">
        <f>F516+G516+H516+I516+J516+K516+L516+M516+N516+O516+P516+Q516+R516</f>
        <v>552720</v>
      </c>
      <c r="T516" s="18">
        <v>575400</v>
      </c>
      <c r="U516" s="19">
        <v>575400</v>
      </c>
    </row>
    <row r="517" spans="1:21" ht="38.25" outlineLevel="4">
      <c r="A517" s="9" t="s">
        <v>310</v>
      </c>
      <c r="B517" s="35" t="s">
        <v>598</v>
      </c>
      <c r="C517" s="35" t="s">
        <v>581</v>
      </c>
      <c r="D517" s="35" t="s">
        <v>757</v>
      </c>
      <c r="E517" s="35" t="s">
        <v>177</v>
      </c>
      <c r="F517" s="36"/>
      <c r="G517" s="36"/>
      <c r="H517" s="36"/>
      <c r="I517" s="36"/>
      <c r="J517" s="57"/>
      <c r="K517" s="57"/>
      <c r="L517" s="106"/>
      <c r="M517" s="106"/>
      <c r="N517" s="106"/>
      <c r="O517" s="106"/>
      <c r="P517" s="106"/>
      <c r="Q517" s="106"/>
      <c r="R517" s="106"/>
      <c r="S517" s="92">
        <f>S518</f>
        <v>293728</v>
      </c>
      <c r="T517" s="18">
        <f>T518</f>
        <v>305600</v>
      </c>
      <c r="U517" s="19">
        <f>U518</f>
        <v>305600</v>
      </c>
    </row>
    <row r="518" spans="1:21" ht="51" outlineLevel="4">
      <c r="A518" s="39" t="s">
        <v>405</v>
      </c>
      <c r="B518" s="35" t="s">
        <v>598</v>
      </c>
      <c r="C518" s="35" t="s">
        <v>581</v>
      </c>
      <c r="D518" s="35" t="s">
        <v>757</v>
      </c>
      <c r="E518" s="35" t="s">
        <v>182</v>
      </c>
      <c r="F518" s="36"/>
      <c r="G518" s="36"/>
      <c r="H518" s="36"/>
      <c r="I518" s="36"/>
      <c r="J518" s="57"/>
      <c r="K518" s="57"/>
      <c r="L518" s="106"/>
      <c r="M518" s="106"/>
      <c r="N518" s="106"/>
      <c r="O518" s="106"/>
      <c r="P518" s="106"/>
      <c r="Q518" s="106"/>
      <c r="R518" s="106"/>
      <c r="S518" s="92">
        <f>S519</f>
        <v>293728</v>
      </c>
      <c r="T518" s="18">
        <f>T520</f>
        <v>305600</v>
      </c>
      <c r="U518" s="19">
        <f>U520</f>
        <v>305600</v>
      </c>
    </row>
    <row r="519" spans="1:21" ht="25.5" outlineLevel="4">
      <c r="A519" s="9" t="s">
        <v>37</v>
      </c>
      <c r="B519" s="35" t="s">
        <v>598</v>
      </c>
      <c r="C519" s="35" t="s">
        <v>581</v>
      </c>
      <c r="D519" s="35" t="s">
        <v>757</v>
      </c>
      <c r="E519" s="35" t="s">
        <v>36</v>
      </c>
      <c r="F519" s="36"/>
      <c r="G519" s="36"/>
      <c r="H519" s="36"/>
      <c r="I519" s="36"/>
      <c r="J519" s="57"/>
      <c r="K519" s="57"/>
      <c r="L519" s="106"/>
      <c r="M519" s="106"/>
      <c r="N519" s="106"/>
      <c r="O519" s="106"/>
      <c r="P519" s="106"/>
      <c r="Q519" s="106"/>
      <c r="R519" s="106"/>
      <c r="S519" s="92">
        <f>S520</f>
        <v>293728</v>
      </c>
      <c r="T519" s="18"/>
      <c r="U519" s="19"/>
    </row>
    <row r="520" spans="1:21" ht="25.5" outlineLevel="5">
      <c r="A520" s="9" t="s">
        <v>306</v>
      </c>
      <c r="B520" s="35" t="s">
        <v>598</v>
      </c>
      <c r="C520" s="35" t="s">
        <v>581</v>
      </c>
      <c r="D520" s="35" t="s">
        <v>757</v>
      </c>
      <c r="E520" s="35" t="s">
        <v>623</v>
      </c>
      <c r="F520" s="36">
        <v>305600</v>
      </c>
      <c r="G520" s="36"/>
      <c r="H520" s="36"/>
      <c r="I520" s="36"/>
      <c r="J520" s="57"/>
      <c r="K520" s="57"/>
      <c r="L520" s="106"/>
      <c r="M520" s="106"/>
      <c r="N520" s="106">
        <v>-11872</v>
      </c>
      <c r="O520" s="106"/>
      <c r="P520" s="106"/>
      <c r="Q520" s="106"/>
      <c r="R520" s="106"/>
      <c r="S520" s="92">
        <f>F520+G520+H520+I520+J520+K520+L520+M520+N520+O520+P520+Q520+R520</f>
        <v>293728</v>
      </c>
      <c r="T520" s="18">
        <v>305600</v>
      </c>
      <c r="U520" s="19">
        <v>305600</v>
      </c>
    </row>
    <row r="521" spans="1:21" ht="38.25" outlineLevel="4">
      <c r="A521" s="9" t="s">
        <v>311</v>
      </c>
      <c r="B521" s="35" t="s">
        <v>598</v>
      </c>
      <c r="C521" s="35" t="s">
        <v>581</v>
      </c>
      <c r="D521" s="35" t="s">
        <v>59</v>
      </c>
      <c r="E521" s="35" t="s">
        <v>177</v>
      </c>
      <c r="F521" s="36"/>
      <c r="G521" s="36"/>
      <c r="H521" s="36"/>
      <c r="I521" s="36"/>
      <c r="J521" s="57"/>
      <c r="K521" s="57"/>
      <c r="L521" s="106"/>
      <c r="M521" s="106"/>
      <c r="N521" s="106"/>
      <c r="O521" s="106"/>
      <c r="P521" s="106"/>
      <c r="Q521" s="106"/>
      <c r="R521" s="106"/>
      <c r="S521" s="92">
        <f>S522</f>
        <v>123388</v>
      </c>
      <c r="T521" s="18">
        <f>T522</f>
        <v>126800</v>
      </c>
      <c r="U521" s="19">
        <f>U522</f>
        <v>126800</v>
      </c>
    </row>
    <row r="522" spans="1:21" ht="51" outlineLevel="4">
      <c r="A522" s="39" t="s">
        <v>405</v>
      </c>
      <c r="B522" s="35" t="s">
        <v>598</v>
      </c>
      <c r="C522" s="35" t="s">
        <v>581</v>
      </c>
      <c r="D522" s="35" t="s">
        <v>59</v>
      </c>
      <c r="E522" s="35" t="s">
        <v>182</v>
      </c>
      <c r="F522" s="36"/>
      <c r="G522" s="36"/>
      <c r="H522" s="36"/>
      <c r="I522" s="36"/>
      <c r="J522" s="57"/>
      <c r="K522" s="57"/>
      <c r="L522" s="106"/>
      <c r="M522" s="106"/>
      <c r="N522" s="106"/>
      <c r="O522" s="106"/>
      <c r="P522" s="106"/>
      <c r="Q522" s="106"/>
      <c r="R522" s="106"/>
      <c r="S522" s="92">
        <f>S523</f>
        <v>123388</v>
      </c>
      <c r="T522" s="18">
        <f>T524</f>
        <v>126800</v>
      </c>
      <c r="U522" s="19">
        <f>U524</f>
        <v>126800</v>
      </c>
    </row>
    <row r="523" spans="1:21" ht="25.5" outlineLevel="4">
      <c r="A523" s="9" t="s">
        <v>37</v>
      </c>
      <c r="B523" s="35" t="s">
        <v>598</v>
      </c>
      <c r="C523" s="35" t="s">
        <v>581</v>
      </c>
      <c r="D523" s="35" t="s">
        <v>59</v>
      </c>
      <c r="E523" s="35" t="s">
        <v>36</v>
      </c>
      <c r="F523" s="36"/>
      <c r="G523" s="36"/>
      <c r="H523" s="36"/>
      <c r="I523" s="36"/>
      <c r="J523" s="57"/>
      <c r="K523" s="57"/>
      <c r="L523" s="106"/>
      <c r="M523" s="106"/>
      <c r="N523" s="106"/>
      <c r="O523" s="106"/>
      <c r="P523" s="106"/>
      <c r="Q523" s="106"/>
      <c r="R523" s="106"/>
      <c r="S523" s="92">
        <f>S524</f>
        <v>123388</v>
      </c>
      <c r="T523" s="18"/>
      <c r="U523" s="19"/>
    </row>
    <row r="524" spans="1:21" ht="25.5" outlineLevel="5">
      <c r="A524" s="9" t="s">
        <v>306</v>
      </c>
      <c r="B524" s="35" t="s">
        <v>598</v>
      </c>
      <c r="C524" s="35" t="s">
        <v>581</v>
      </c>
      <c r="D524" s="35" t="s">
        <v>59</v>
      </c>
      <c r="E524" s="35" t="s">
        <v>623</v>
      </c>
      <c r="F524" s="36">
        <v>126800</v>
      </c>
      <c r="G524" s="36"/>
      <c r="H524" s="36"/>
      <c r="I524" s="36"/>
      <c r="J524" s="57"/>
      <c r="K524" s="57"/>
      <c r="L524" s="106"/>
      <c r="M524" s="106"/>
      <c r="N524" s="106">
        <v>-3412</v>
      </c>
      <c r="O524" s="106"/>
      <c r="P524" s="106"/>
      <c r="Q524" s="106"/>
      <c r="R524" s="106"/>
      <c r="S524" s="92">
        <f>F524+G524+H524+I524+J524+K524+L524+M524+N524+O524+P524+Q524+R524</f>
        <v>123388</v>
      </c>
      <c r="T524" s="18">
        <v>126800</v>
      </c>
      <c r="U524" s="19">
        <v>126800</v>
      </c>
    </row>
    <row r="525" spans="1:21" ht="51" outlineLevel="4">
      <c r="A525" s="9" t="s">
        <v>312</v>
      </c>
      <c r="B525" s="35" t="s">
        <v>598</v>
      </c>
      <c r="C525" s="35" t="s">
        <v>581</v>
      </c>
      <c r="D525" s="35" t="s">
        <v>61</v>
      </c>
      <c r="E525" s="35" t="s">
        <v>177</v>
      </c>
      <c r="F525" s="36"/>
      <c r="G525" s="36"/>
      <c r="H525" s="36"/>
      <c r="I525" s="36"/>
      <c r="J525" s="57"/>
      <c r="K525" s="57"/>
      <c r="L525" s="106"/>
      <c r="M525" s="106"/>
      <c r="N525" s="106"/>
      <c r="O525" s="106"/>
      <c r="P525" s="106"/>
      <c r="Q525" s="106"/>
      <c r="R525" s="106"/>
      <c r="S525" s="92">
        <f>S526</f>
        <v>245032</v>
      </c>
      <c r="T525" s="18">
        <f>T526</f>
        <v>252400</v>
      </c>
      <c r="U525" s="19">
        <f>U526</f>
        <v>252400</v>
      </c>
    </row>
    <row r="526" spans="1:21" ht="51" outlineLevel="4">
      <c r="A526" s="39" t="s">
        <v>405</v>
      </c>
      <c r="B526" s="35" t="s">
        <v>598</v>
      </c>
      <c r="C526" s="35" t="s">
        <v>581</v>
      </c>
      <c r="D526" s="35" t="s">
        <v>61</v>
      </c>
      <c r="E526" s="35" t="s">
        <v>182</v>
      </c>
      <c r="F526" s="36"/>
      <c r="G526" s="36"/>
      <c r="H526" s="36"/>
      <c r="I526" s="36"/>
      <c r="J526" s="57"/>
      <c r="K526" s="57"/>
      <c r="L526" s="106"/>
      <c r="M526" s="106"/>
      <c r="N526" s="106"/>
      <c r="O526" s="106"/>
      <c r="P526" s="106"/>
      <c r="Q526" s="106"/>
      <c r="R526" s="106"/>
      <c r="S526" s="92">
        <f>S527</f>
        <v>245032</v>
      </c>
      <c r="T526" s="18">
        <f>T528</f>
        <v>252400</v>
      </c>
      <c r="U526" s="19">
        <f>U528</f>
        <v>252400</v>
      </c>
    </row>
    <row r="527" spans="1:21" ht="25.5" outlineLevel="4">
      <c r="A527" s="9" t="s">
        <v>37</v>
      </c>
      <c r="B527" s="35" t="s">
        <v>598</v>
      </c>
      <c r="C527" s="35" t="s">
        <v>581</v>
      </c>
      <c r="D527" s="35" t="s">
        <v>61</v>
      </c>
      <c r="E527" s="35" t="s">
        <v>36</v>
      </c>
      <c r="F527" s="36"/>
      <c r="G527" s="36"/>
      <c r="H527" s="36"/>
      <c r="I527" s="36"/>
      <c r="J527" s="57"/>
      <c r="K527" s="57"/>
      <c r="L527" s="106"/>
      <c r="M527" s="106"/>
      <c r="N527" s="106"/>
      <c r="O527" s="106"/>
      <c r="P527" s="106"/>
      <c r="Q527" s="106"/>
      <c r="R527" s="106"/>
      <c r="S527" s="92">
        <f>S528</f>
        <v>245032</v>
      </c>
      <c r="T527" s="18"/>
      <c r="U527" s="19"/>
    </row>
    <row r="528" spans="1:21" ht="25.5" outlineLevel="5">
      <c r="A528" s="9" t="s">
        <v>306</v>
      </c>
      <c r="B528" s="35" t="s">
        <v>598</v>
      </c>
      <c r="C528" s="35" t="s">
        <v>581</v>
      </c>
      <c r="D528" s="35" t="s">
        <v>61</v>
      </c>
      <c r="E528" s="35" t="s">
        <v>623</v>
      </c>
      <c r="F528" s="36">
        <v>252400</v>
      </c>
      <c r="G528" s="36"/>
      <c r="H528" s="36"/>
      <c r="I528" s="36"/>
      <c r="J528" s="57"/>
      <c r="K528" s="57"/>
      <c r="L528" s="106"/>
      <c r="M528" s="106"/>
      <c r="N528" s="106">
        <v>-7368</v>
      </c>
      <c r="O528" s="106"/>
      <c r="P528" s="106"/>
      <c r="Q528" s="106"/>
      <c r="R528" s="106"/>
      <c r="S528" s="92">
        <f>F528+G528+H528+I528+J528+K528+L528+M528+N528+O528+P528+Q528+R528</f>
        <v>245032</v>
      </c>
      <c r="T528" s="18">
        <v>252400</v>
      </c>
      <c r="U528" s="19">
        <v>252400</v>
      </c>
    </row>
    <row r="529" spans="1:21" ht="38.25" outlineLevel="4">
      <c r="A529" s="9" t="s">
        <v>313</v>
      </c>
      <c r="B529" s="35" t="s">
        <v>598</v>
      </c>
      <c r="C529" s="35" t="s">
        <v>581</v>
      </c>
      <c r="D529" s="35" t="s">
        <v>63</v>
      </c>
      <c r="E529" s="35" t="s">
        <v>177</v>
      </c>
      <c r="F529" s="36"/>
      <c r="G529" s="36"/>
      <c r="H529" s="36"/>
      <c r="I529" s="36"/>
      <c r="J529" s="57"/>
      <c r="K529" s="57"/>
      <c r="L529" s="106"/>
      <c r="M529" s="106"/>
      <c r="N529" s="106"/>
      <c r="O529" s="106"/>
      <c r="P529" s="106"/>
      <c r="Q529" s="106"/>
      <c r="R529" s="106"/>
      <c r="S529" s="92">
        <f>S530</f>
        <v>341728</v>
      </c>
      <c r="T529" s="18">
        <f>T530</f>
        <v>354200</v>
      </c>
      <c r="U529" s="19">
        <f>U530</f>
        <v>354200</v>
      </c>
    </row>
    <row r="530" spans="1:21" ht="51" outlineLevel="4">
      <c r="A530" s="39" t="s">
        <v>405</v>
      </c>
      <c r="B530" s="35" t="s">
        <v>598</v>
      </c>
      <c r="C530" s="35" t="s">
        <v>581</v>
      </c>
      <c r="D530" s="35" t="s">
        <v>63</v>
      </c>
      <c r="E530" s="35" t="s">
        <v>182</v>
      </c>
      <c r="F530" s="36"/>
      <c r="G530" s="36"/>
      <c r="H530" s="36"/>
      <c r="I530" s="36"/>
      <c r="J530" s="57"/>
      <c r="K530" s="57"/>
      <c r="L530" s="106"/>
      <c r="M530" s="106"/>
      <c r="N530" s="106"/>
      <c r="O530" s="106"/>
      <c r="P530" s="106"/>
      <c r="Q530" s="106"/>
      <c r="R530" s="106"/>
      <c r="S530" s="92">
        <f>S531</f>
        <v>341728</v>
      </c>
      <c r="T530" s="18">
        <f>T532</f>
        <v>354200</v>
      </c>
      <c r="U530" s="19">
        <f>U532</f>
        <v>354200</v>
      </c>
    </row>
    <row r="531" spans="1:21" ht="25.5" outlineLevel="4">
      <c r="A531" s="9" t="s">
        <v>37</v>
      </c>
      <c r="B531" s="35" t="s">
        <v>598</v>
      </c>
      <c r="C531" s="35" t="s">
        <v>581</v>
      </c>
      <c r="D531" s="35" t="s">
        <v>63</v>
      </c>
      <c r="E531" s="35" t="s">
        <v>36</v>
      </c>
      <c r="F531" s="36"/>
      <c r="G531" s="36"/>
      <c r="H531" s="36"/>
      <c r="I531" s="36"/>
      <c r="J531" s="57"/>
      <c r="K531" s="57"/>
      <c r="L531" s="106"/>
      <c r="M531" s="106"/>
      <c r="N531" s="106"/>
      <c r="O531" s="106"/>
      <c r="P531" s="106"/>
      <c r="Q531" s="106"/>
      <c r="R531" s="106"/>
      <c r="S531" s="92">
        <f>S532</f>
        <v>341728</v>
      </c>
      <c r="T531" s="18"/>
      <c r="U531" s="19"/>
    </row>
    <row r="532" spans="1:21" ht="25.5" outlineLevel="5">
      <c r="A532" s="9" t="s">
        <v>306</v>
      </c>
      <c r="B532" s="35" t="s">
        <v>598</v>
      </c>
      <c r="C532" s="35" t="s">
        <v>581</v>
      </c>
      <c r="D532" s="35" t="s">
        <v>63</v>
      </c>
      <c r="E532" s="35" t="s">
        <v>623</v>
      </c>
      <c r="F532" s="36">
        <v>354200</v>
      </c>
      <c r="G532" s="36"/>
      <c r="H532" s="36"/>
      <c r="I532" s="36"/>
      <c r="J532" s="57"/>
      <c r="K532" s="57"/>
      <c r="L532" s="106"/>
      <c r="M532" s="106"/>
      <c r="N532" s="106">
        <v>-12472</v>
      </c>
      <c r="O532" s="106"/>
      <c r="P532" s="106"/>
      <c r="Q532" s="106"/>
      <c r="R532" s="106"/>
      <c r="S532" s="92">
        <f>F532+G532+H532+I532+J532+K532+L532+M532+N532+O532+P532+Q532+R532</f>
        <v>341728</v>
      </c>
      <c r="T532" s="18">
        <v>354200</v>
      </c>
      <c r="U532" s="19">
        <v>354200</v>
      </c>
    </row>
    <row r="533" spans="1:21" ht="38.25" outlineLevel="4">
      <c r="A533" s="9" t="s">
        <v>314</v>
      </c>
      <c r="B533" s="35" t="s">
        <v>598</v>
      </c>
      <c r="C533" s="35" t="s">
        <v>581</v>
      </c>
      <c r="D533" s="35" t="s">
        <v>65</v>
      </c>
      <c r="E533" s="35" t="s">
        <v>177</v>
      </c>
      <c r="F533" s="36"/>
      <c r="G533" s="36"/>
      <c r="H533" s="36"/>
      <c r="I533" s="36"/>
      <c r="J533" s="57"/>
      <c r="K533" s="57"/>
      <c r="L533" s="106"/>
      <c r="M533" s="106"/>
      <c r="N533" s="106"/>
      <c r="O533" s="106"/>
      <c r="P533" s="106"/>
      <c r="Q533" s="106"/>
      <c r="R533" s="106"/>
      <c r="S533" s="92">
        <f>S534</f>
        <v>314188</v>
      </c>
      <c r="T533" s="18">
        <f>T534</f>
        <v>325200</v>
      </c>
      <c r="U533" s="19">
        <f>U534</f>
        <v>325200</v>
      </c>
    </row>
    <row r="534" spans="1:21" ht="51" outlineLevel="4">
      <c r="A534" s="39" t="s">
        <v>405</v>
      </c>
      <c r="B534" s="35" t="s">
        <v>598</v>
      </c>
      <c r="C534" s="35" t="s">
        <v>581</v>
      </c>
      <c r="D534" s="35" t="s">
        <v>65</v>
      </c>
      <c r="E534" s="35" t="s">
        <v>182</v>
      </c>
      <c r="F534" s="36"/>
      <c r="G534" s="36"/>
      <c r="H534" s="36"/>
      <c r="I534" s="36"/>
      <c r="J534" s="57"/>
      <c r="K534" s="57"/>
      <c r="L534" s="106"/>
      <c r="M534" s="106"/>
      <c r="N534" s="106"/>
      <c r="O534" s="106"/>
      <c r="P534" s="106"/>
      <c r="Q534" s="106"/>
      <c r="R534" s="106"/>
      <c r="S534" s="92">
        <f>S535</f>
        <v>314188</v>
      </c>
      <c r="T534" s="18">
        <f>T536</f>
        <v>325200</v>
      </c>
      <c r="U534" s="19">
        <f>U536</f>
        <v>325200</v>
      </c>
    </row>
    <row r="535" spans="1:21" ht="25.5" outlineLevel="4">
      <c r="A535" s="9" t="s">
        <v>37</v>
      </c>
      <c r="B535" s="35" t="s">
        <v>598</v>
      </c>
      <c r="C535" s="35" t="s">
        <v>581</v>
      </c>
      <c r="D535" s="35" t="s">
        <v>65</v>
      </c>
      <c r="E535" s="35" t="s">
        <v>36</v>
      </c>
      <c r="F535" s="36"/>
      <c r="G535" s="36"/>
      <c r="H535" s="36"/>
      <c r="I535" s="36"/>
      <c r="J535" s="57"/>
      <c r="K535" s="57"/>
      <c r="L535" s="106"/>
      <c r="M535" s="106"/>
      <c r="N535" s="106"/>
      <c r="O535" s="106"/>
      <c r="P535" s="106"/>
      <c r="Q535" s="106"/>
      <c r="R535" s="106"/>
      <c r="S535" s="92">
        <f>S536</f>
        <v>314188</v>
      </c>
      <c r="T535" s="18"/>
      <c r="U535" s="19"/>
    </row>
    <row r="536" spans="1:21" ht="25.5" outlineLevel="5">
      <c r="A536" s="9" t="s">
        <v>306</v>
      </c>
      <c r="B536" s="35" t="s">
        <v>598</v>
      </c>
      <c r="C536" s="35" t="s">
        <v>581</v>
      </c>
      <c r="D536" s="35" t="s">
        <v>65</v>
      </c>
      <c r="E536" s="35" t="s">
        <v>623</v>
      </c>
      <c r="F536" s="36">
        <v>325200</v>
      </c>
      <c r="G536" s="36"/>
      <c r="H536" s="36"/>
      <c r="I536" s="36"/>
      <c r="J536" s="57"/>
      <c r="K536" s="57"/>
      <c r="L536" s="106"/>
      <c r="M536" s="106"/>
      <c r="N536" s="106">
        <v>-11012</v>
      </c>
      <c r="O536" s="106"/>
      <c r="P536" s="106"/>
      <c r="Q536" s="106"/>
      <c r="R536" s="106"/>
      <c r="S536" s="92">
        <f>F536+G536+H536+I536+J536+K536+L536+M536+N536+O536+P536+Q536+R536</f>
        <v>314188</v>
      </c>
      <c r="T536" s="18">
        <v>325200</v>
      </c>
      <c r="U536" s="19">
        <v>325200</v>
      </c>
    </row>
    <row r="537" spans="1:21" ht="38.25" outlineLevel="4">
      <c r="A537" s="9" t="s">
        <v>315</v>
      </c>
      <c r="B537" s="35" t="s">
        <v>598</v>
      </c>
      <c r="C537" s="35" t="s">
        <v>581</v>
      </c>
      <c r="D537" s="35" t="s">
        <v>67</v>
      </c>
      <c r="E537" s="35" t="s">
        <v>177</v>
      </c>
      <c r="F537" s="36"/>
      <c r="G537" s="36"/>
      <c r="H537" s="36"/>
      <c r="I537" s="36"/>
      <c r="J537" s="57"/>
      <c r="K537" s="57"/>
      <c r="L537" s="106"/>
      <c r="M537" s="106"/>
      <c r="N537" s="106"/>
      <c r="O537" s="106"/>
      <c r="P537" s="106"/>
      <c r="Q537" s="92">
        <f>Q538</f>
        <v>15340</v>
      </c>
      <c r="R537" s="92"/>
      <c r="S537" s="92">
        <f>S538</f>
        <v>661180.53</v>
      </c>
      <c r="T537" s="18">
        <f>T538</f>
        <v>602900</v>
      </c>
      <c r="U537" s="19">
        <f>U538</f>
        <v>602900</v>
      </c>
    </row>
    <row r="538" spans="1:21" ht="51" outlineLevel="4">
      <c r="A538" s="39" t="s">
        <v>405</v>
      </c>
      <c r="B538" s="35" t="s">
        <v>598</v>
      </c>
      <c r="C538" s="35" t="s">
        <v>581</v>
      </c>
      <c r="D538" s="35" t="s">
        <v>67</v>
      </c>
      <c r="E538" s="35" t="s">
        <v>182</v>
      </c>
      <c r="F538" s="36"/>
      <c r="G538" s="36"/>
      <c r="H538" s="36"/>
      <c r="I538" s="36"/>
      <c r="J538" s="57"/>
      <c r="K538" s="57"/>
      <c r="L538" s="106"/>
      <c r="M538" s="106"/>
      <c r="N538" s="106"/>
      <c r="O538" s="106"/>
      <c r="P538" s="106"/>
      <c r="Q538" s="92">
        <f>Q539</f>
        <v>15340</v>
      </c>
      <c r="R538" s="92"/>
      <c r="S538" s="92">
        <f>S539</f>
        <v>661180.53</v>
      </c>
      <c r="T538" s="18">
        <f>T540</f>
        <v>602900</v>
      </c>
      <c r="U538" s="19">
        <f>U540</f>
        <v>602900</v>
      </c>
    </row>
    <row r="539" spans="1:21" ht="25.5" outlineLevel="4">
      <c r="A539" s="9" t="s">
        <v>37</v>
      </c>
      <c r="B539" s="35" t="s">
        <v>598</v>
      </c>
      <c r="C539" s="35" t="s">
        <v>581</v>
      </c>
      <c r="D539" s="35" t="s">
        <v>67</v>
      </c>
      <c r="E539" s="35" t="s">
        <v>36</v>
      </c>
      <c r="F539" s="36"/>
      <c r="G539" s="36"/>
      <c r="H539" s="36"/>
      <c r="I539" s="36"/>
      <c r="J539" s="57"/>
      <c r="K539" s="57"/>
      <c r="L539" s="106"/>
      <c r="M539" s="106"/>
      <c r="N539" s="106"/>
      <c r="O539" s="106"/>
      <c r="P539" s="106"/>
      <c r="Q539" s="92">
        <f>Q540</f>
        <v>15340</v>
      </c>
      <c r="R539" s="92"/>
      <c r="S539" s="92">
        <f>S540</f>
        <v>661180.53</v>
      </c>
      <c r="T539" s="18"/>
      <c r="U539" s="19"/>
    </row>
    <row r="540" spans="1:21" ht="25.5" outlineLevel="5">
      <c r="A540" s="9" t="s">
        <v>306</v>
      </c>
      <c r="B540" s="35" t="s">
        <v>598</v>
      </c>
      <c r="C540" s="35" t="s">
        <v>581</v>
      </c>
      <c r="D540" s="35" t="s">
        <v>67</v>
      </c>
      <c r="E540" s="35" t="s">
        <v>623</v>
      </c>
      <c r="F540" s="36">
        <v>602900</v>
      </c>
      <c r="G540" s="36"/>
      <c r="H540" s="36"/>
      <c r="I540" s="36"/>
      <c r="J540" s="57"/>
      <c r="K540" s="57"/>
      <c r="L540" s="106"/>
      <c r="M540" s="106"/>
      <c r="N540" s="106">
        <v>-21430</v>
      </c>
      <c r="O540" s="106"/>
      <c r="P540" s="106"/>
      <c r="Q540" s="106">
        <v>15340</v>
      </c>
      <c r="R540" s="106">
        <v>64370.53</v>
      </c>
      <c r="S540" s="92">
        <f>F540+G540+H540+I540+J540+K540+L540+M540+N540+O540+P540+Q540+R540</f>
        <v>661180.53</v>
      </c>
      <c r="T540" s="18">
        <v>602900</v>
      </c>
      <c r="U540" s="19">
        <v>602900</v>
      </c>
    </row>
    <row r="541" spans="1:21" ht="38.25" outlineLevel="4">
      <c r="A541" s="9" t="s">
        <v>316</v>
      </c>
      <c r="B541" s="35" t="s">
        <v>598</v>
      </c>
      <c r="C541" s="35" t="s">
        <v>581</v>
      </c>
      <c r="D541" s="35" t="s">
        <v>69</v>
      </c>
      <c r="E541" s="35" t="s">
        <v>177</v>
      </c>
      <c r="F541" s="36"/>
      <c r="G541" s="36"/>
      <c r="H541" s="36"/>
      <c r="I541" s="36"/>
      <c r="J541" s="57"/>
      <c r="K541" s="57"/>
      <c r="L541" s="106"/>
      <c r="M541" s="106"/>
      <c r="N541" s="106"/>
      <c r="O541" s="106"/>
      <c r="P541" s="106"/>
      <c r="Q541" s="92">
        <f>Q542</f>
        <v>4000</v>
      </c>
      <c r="R541" s="92"/>
      <c r="S541" s="92">
        <f>S542</f>
        <v>169612</v>
      </c>
      <c r="T541" s="18">
        <f>T542</f>
        <v>168800</v>
      </c>
      <c r="U541" s="19">
        <f>U542</f>
        <v>168800</v>
      </c>
    </row>
    <row r="542" spans="1:21" ht="51" outlineLevel="4">
      <c r="A542" s="39" t="s">
        <v>405</v>
      </c>
      <c r="B542" s="35" t="s">
        <v>598</v>
      </c>
      <c r="C542" s="35" t="s">
        <v>581</v>
      </c>
      <c r="D542" s="35" t="s">
        <v>69</v>
      </c>
      <c r="E542" s="35" t="s">
        <v>182</v>
      </c>
      <c r="F542" s="36"/>
      <c r="G542" s="36"/>
      <c r="H542" s="36"/>
      <c r="I542" s="36"/>
      <c r="J542" s="57"/>
      <c r="K542" s="57"/>
      <c r="L542" s="106"/>
      <c r="M542" s="106"/>
      <c r="N542" s="106"/>
      <c r="O542" s="106"/>
      <c r="P542" s="106"/>
      <c r="Q542" s="92">
        <f>Q543</f>
        <v>4000</v>
      </c>
      <c r="R542" s="92"/>
      <c r="S542" s="92">
        <f>S543</f>
        <v>169612</v>
      </c>
      <c r="T542" s="18">
        <f>T544</f>
        <v>168800</v>
      </c>
      <c r="U542" s="19">
        <f>U544</f>
        <v>168800</v>
      </c>
    </row>
    <row r="543" spans="1:21" ht="25.5" outlineLevel="4">
      <c r="A543" s="9" t="s">
        <v>37</v>
      </c>
      <c r="B543" s="35" t="s">
        <v>598</v>
      </c>
      <c r="C543" s="35" t="s">
        <v>581</v>
      </c>
      <c r="D543" s="35" t="s">
        <v>69</v>
      </c>
      <c r="E543" s="35" t="s">
        <v>36</v>
      </c>
      <c r="F543" s="36"/>
      <c r="G543" s="36"/>
      <c r="H543" s="36"/>
      <c r="I543" s="36"/>
      <c r="J543" s="57"/>
      <c r="K543" s="57"/>
      <c r="L543" s="106"/>
      <c r="M543" s="106"/>
      <c r="N543" s="106"/>
      <c r="O543" s="106"/>
      <c r="P543" s="106"/>
      <c r="Q543" s="92">
        <f>Q544</f>
        <v>4000</v>
      </c>
      <c r="R543" s="92"/>
      <c r="S543" s="92">
        <f>S544</f>
        <v>169612</v>
      </c>
      <c r="T543" s="18"/>
      <c r="U543" s="19"/>
    </row>
    <row r="544" spans="1:21" ht="25.5" outlineLevel="5">
      <c r="A544" s="9" t="s">
        <v>306</v>
      </c>
      <c r="B544" s="35" t="s">
        <v>598</v>
      </c>
      <c r="C544" s="35" t="s">
        <v>581</v>
      </c>
      <c r="D544" s="35" t="s">
        <v>69</v>
      </c>
      <c r="E544" s="35" t="s">
        <v>623</v>
      </c>
      <c r="F544" s="36">
        <v>168800</v>
      </c>
      <c r="G544" s="36"/>
      <c r="H544" s="36"/>
      <c r="I544" s="36"/>
      <c r="J544" s="57"/>
      <c r="K544" s="57"/>
      <c r="L544" s="106"/>
      <c r="M544" s="106"/>
      <c r="N544" s="106">
        <v>-3188</v>
      </c>
      <c r="O544" s="106"/>
      <c r="P544" s="106"/>
      <c r="Q544" s="106">
        <v>4000</v>
      </c>
      <c r="R544" s="106"/>
      <c r="S544" s="92">
        <f>F544+G544+H544+I544+J544+K544+L544+M544+N544+O544+P544+Q544+R544</f>
        <v>169612</v>
      </c>
      <c r="T544" s="18">
        <v>168800</v>
      </c>
      <c r="U544" s="19">
        <v>168800</v>
      </c>
    </row>
    <row r="545" spans="1:21" ht="38.25" outlineLevel="4">
      <c r="A545" s="9" t="s">
        <v>317</v>
      </c>
      <c r="B545" s="35" t="s">
        <v>598</v>
      </c>
      <c r="C545" s="35" t="s">
        <v>581</v>
      </c>
      <c r="D545" s="35" t="s">
        <v>71</v>
      </c>
      <c r="E545" s="35" t="s">
        <v>177</v>
      </c>
      <c r="F545" s="36"/>
      <c r="G545" s="36"/>
      <c r="H545" s="36"/>
      <c r="I545" s="36"/>
      <c r="J545" s="57"/>
      <c r="K545" s="57"/>
      <c r="L545" s="106"/>
      <c r="M545" s="106"/>
      <c r="N545" s="106"/>
      <c r="O545" s="106"/>
      <c r="P545" s="106"/>
      <c r="Q545" s="106"/>
      <c r="R545" s="106"/>
      <c r="S545" s="92">
        <f>S546</f>
        <v>271100</v>
      </c>
      <c r="T545" s="18">
        <f>T546</f>
        <v>271100</v>
      </c>
      <c r="U545" s="19">
        <f>U546</f>
        <v>271100</v>
      </c>
    </row>
    <row r="546" spans="1:21" ht="51" outlineLevel="4">
      <c r="A546" s="39" t="s">
        <v>405</v>
      </c>
      <c r="B546" s="35" t="s">
        <v>598</v>
      </c>
      <c r="C546" s="35" t="s">
        <v>581</v>
      </c>
      <c r="D546" s="35" t="s">
        <v>71</v>
      </c>
      <c r="E546" s="35" t="s">
        <v>182</v>
      </c>
      <c r="F546" s="36"/>
      <c r="G546" s="36"/>
      <c r="H546" s="36"/>
      <c r="I546" s="36"/>
      <c r="J546" s="57"/>
      <c r="K546" s="57"/>
      <c r="L546" s="106"/>
      <c r="M546" s="106"/>
      <c r="N546" s="106"/>
      <c r="O546" s="106"/>
      <c r="P546" s="106"/>
      <c r="Q546" s="106"/>
      <c r="R546" s="106"/>
      <c r="S546" s="92">
        <f>S547</f>
        <v>271100</v>
      </c>
      <c r="T546" s="18">
        <f>T548</f>
        <v>271100</v>
      </c>
      <c r="U546" s="19">
        <f>U548</f>
        <v>271100</v>
      </c>
    </row>
    <row r="547" spans="1:21" ht="25.5" outlineLevel="4">
      <c r="A547" s="9" t="s">
        <v>37</v>
      </c>
      <c r="B547" s="35" t="s">
        <v>598</v>
      </c>
      <c r="C547" s="35" t="s">
        <v>581</v>
      </c>
      <c r="D547" s="35" t="s">
        <v>71</v>
      </c>
      <c r="E547" s="35" t="s">
        <v>36</v>
      </c>
      <c r="F547" s="36"/>
      <c r="G547" s="36"/>
      <c r="H547" s="36"/>
      <c r="I547" s="36"/>
      <c r="J547" s="57"/>
      <c r="K547" s="57"/>
      <c r="L547" s="106"/>
      <c r="M547" s="106"/>
      <c r="N547" s="106"/>
      <c r="O547" s="106"/>
      <c r="P547" s="106"/>
      <c r="Q547" s="106"/>
      <c r="R547" s="106"/>
      <c r="S547" s="92">
        <f>S548</f>
        <v>271100</v>
      </c>
      <c r="T547" s="18"/>
      <c r="U547" s="19"/>
    </row>
    <row r="548" spans="1:21" ht="25.5" outlineLevel="5">
      <c r="A548" s="9" t="s">
        <v>306</v>
      </c>
      <c r="B548" s="35" t="s">
        <v>598</v>
      </c>
      <c r="C548" s="35" t="s">
        <v>581</v>
      </c>
      <c r="D548" s="35" t="s">
        <v>71</v>
      </c>
      <c r="E548" s="35" t="s">
        <v>623</v>
      </c>
      <c r="F548" s="36">
        <v>271100</v>
      </c>
      <c r="G548" s="36"/>
      <c r="H548" s="36"/>
      <c r="I548" s="36"/>
      <c r="J548" s="57"/>
      <c r="K548" s="57"/>
      <c r="L548" s="106"/>
      <c r="M548" s="106"/>
      <c r="N548" s="106"/>
      <c r="O548" s="106"/>
      <c r="P548" s="106"/>
      <c r="Q548" s="106"/>
      <c r="R548" s="106"/>
      <c r="S548" s="92">
        <f>F548+G548+H548+I548+J548+K548+L548+M548+N548+O548+P548+Q548+R548</f>
        <v>271100</v>
      </c>
      <c r="T548" s="18">
        <v>271100</v>
      </c>
      <c r="U548" s="19">
        <v>271100</v>
      </c>
    </row>
    <row r="549" spans="1:21" ht="15" outlineLevel="2">
      <c r="A549" s="9" t="s">
        <v>212</v>
      </c>
      <c r="B549" s="35" t="s">
        <v>598</v>
      </c>
      <c r="C549" s="35" t="s">
        <v>581</v>
      </c>
      <c r="D549" s="35" t="s">
        <v>479</v>
      </c>
      <c r="E549" s="35" t="s">
        <v>177</v>
      </c>
      <c r="F549" s="36"/>
      <c r="G549" s="36"/>
      <c r="H549" s="36"/>
      <c r="I549" s="36"/>
      <c r="J549" s="57"/>
      <c r="K549" s="57"/>
      <c r="L549" s="106"/>
      <c r="M549" s="106"/>
      <c r="N549" s="106"/>
      <c r="O549" s="106"/>
      <c r="P549" s="106"/>
      <c r="Q549" s="106"/>
      <c r="R549" s="106"/>
      <c r="S549" s="92">
        <f>S550</f>
        <v>161239039.14</v>
      </c>
      <c r="T549" s="18">
        <f>T550</f>
        <v>164211361.82999998</v>
      </c>
      <c r="U549" s="19">
        <f>U550</f>
        <v>173873514.89</v>
      </c>
    </row>
    <row r="550" spans="1:21" ht="127.5" outlineLevel="3">
      <c r="A550" s="9" t="s">
        <v>213</v>
      </c>
      <c r="B550" s="35" t="s">
        <v>598</v>
      </c>
      <c r="C550" s="35" t="s">
        <v>581</v>
      </c>
      <c r="D550" s="35" t="s">
        <v>481</v>
      </c>
      <c r="E550" s="35" t="s">
        <v>177</v>
      </c>
      <c r="F550" s="36"/>
      <c r="G550" s="36"/>
      <c r="H550" s="36"/>
      <c r="I550" s="36"/>
      <c r="J550" s="57"/>
      <c r="K550" s="57"/>
      <c r="L550" s="106"/>
      <c r="M550" s="106"/>
      <c r="N550" s="106"/>
      <c r="O550" s="106"/>
      <c r="P550" s="106"/>
      <c r="Q550" s="106"/>
      <c r="R550" s="106"/>
      <c r="S550" s="92">
        <f>S551+S556</f>
        <v>161239039.14</v>
      </c>
      <c r="T550" s="18">
        <f>T551+T556</f>
        <v>164211361.82999998</v>
      </c>
      <c r="U550" s="19">
        <f>U551+U556</f>
        <v>173873514.89</v>
      </c>
    </row>
    <row r="551" spans="1:21" ht="63.75" outlineLevel="3">
      <c r="A551" s="9" t="s">
        <v>318</v>
      </c>
      <c r="B551" s="35" t="s">
        <v>598</v>
      </c>
      <c r="C551" s="35" t="s">
        <v>581</v>
      </c>
      <c r="D551" s="35" t="s">
        <v>73</v>
      </c>
      <c r="E551" s="35"/>
      <c r="F551" s="36"/>
      <c r="G551" s="36"/>
      <c r="H551" s="36"/>
      <c r="I551" s="36"/>
      <c r="J551" s="57"/>
      <c r="K551" s="57"/>
      <c r="L551" s="106"/>
      <c r="M551" s="106"/>
      <c r="N551" s="106"/>
      <c r="O551" s="106"/>
      <c r="P551" s="106"/>
      <c r="Q551" s="106"/>
      <c r="R551" s="106"/>
      <c r="S551" s="92">
        <f>S552+S562+S566+S570+S574+S578+S582+S586+S590+S594+S598+S602</f>
        <v>160041244.14</v>
      </c>
      <c r="T551" s="18">
        <f>T552+T562+T566+T570+T574+T578+T582+T586+T590+T594+T598+T602</f>
        <v>163261961.82999998</v>
      </c>
      <c r="U551" s="19">
        <f>U552+U562+U566+U570+U574+U578+U582+U586+U590+U594+U598+U602</f>
        <v>172924114.89</v>
      </c>
    </row>
    <row r="552" spans="1:21" ht="76.5" outlineLevel="4">
      <c r="A552" s="9" t="s">
        <v>397</v>
      </c>
      <c r="B552" s="35" t="s">
        <v>598</v>
      </c>
      <c r="C552" s="35" t="s">
        <v>581</v>
      </c>
      <c r="D552" s="35" t="s">
        <v>73</v>
      </c>
      <c r="E552" s="35" t="s">
        <v>177</v>
      </c>
      <c r="F552" s="36"/>
      <c r="G552" s="36"/>
      <c r="H552" s="36"/>
      <c r="I552" s="36"/>
      <c r="J552" s="57"/>
      <c r="K552" s="57"/>
      <c r="L552" s="106"/>
      <c r="M552" s="106"/>
      <c r="N552" s="106"/>
      <c r="O552" s="106"/>
      <c r="P552" s="106"/>
      <c r="Q552" s="106"/>
      <c r="R552" s="106"/>
      <c r="S552" s="92">
        <f>S553</f>
        <v>4178561.8899999997</v>
      </c>
      <c r="T552" s="18">
        <f>T553</f>
        <v>9186100</v>
      </c>
      <c r="U552" s="19">
        <f>U553</f>
        <v>9729500</v>
      </c>
    </row>
    <row r="553" spans="1:21" ht="51" outlineLevel="4">
      <c r="A553" s="39" t="s">
        <v>405</v>
      </c>
      <c r="B553" s="35" t="s">
        <v>598</v>
      </c>
      <c r="C553" s="35" t="s">
        <v>581</v>
      </c>
      <c r="D553" s="35" t="s">
        <v>73</v>
      </c>
      <c r="E553" s="35" t="s">
        <v>182</v>
      </c>
      <c r="F553" s="36"/>
      <c r="G553" s="36"/>
      <c r="H553" s="36"/>
      <c r="I553" s="36"/>
      <c r="J553" s="57"/>
      <c r="K553" s="57"/>
      <c r="L553" s="106"/>
      <c r="M553" s="106"/>
      <c r="N553" s="106"/>
      <c r="O553" s="106"/>
      <c r="P553" s="106"/>
      <c r="Q553" s="106"/>
      <c r="R553" s="106"/>
      <c r="S553" s="92">
        <f>S554</f>
        <v>4178561.8899999997</v>
      </c>
      <c r="T553" s="18">
        <f>T555</f>
        <v>9186100</v>
      </c>
      <c r="U553" s="19">
        <f>U555</f>
        <v>9729500</v>
      </c>
    </row>
    <row r="554" spans="1:21" ht="25.5" outlineLevel="4">
      <c r="A554" s="9" t="s">
        <v>37</v>
      </c>
      <c r="B554" s="35" t="s">
        <v>598</v>
      </c>
      <c r="C554" s="35" t="s">
        <v>581</v>
      </c>
      <c r="D554" s="35" t="s">
        <v>73</v>
      </c>
      <c r="E554" s="35" t="s">
        <v>36</v>
      </c>
      <c r="F554" s="36"/>
      <c r="G554" s="36"/>
      <c r="H554" s="36"/>
      <c r="I554" s="36"/>
      <c r="J554" s="57"/>
      <c r="K554" s="57"/>
      <c r="L554" s="106"/>
      <c r="M554" s="106"/>
      <c r="N554" s="106"/>
      <c r="O554" s="106"/>
      <c r="P554" s="106"/>
      <c r="Q554" s="106"/>
      <c r="R554" s="106"/>
      <c r="S554" s="92">
        <f>S555</f>
        <v>4178561.8899999997</v>
      </c>
      <c r="T554" s="18"/>
      <c r="U554" s="19"/>
    </row>
    <row r="555" spans="1:21" ht="63.75" outlineLevel="5">
      <c r="A555" s="9" t="s">
        <v>281</v>
      </c>
      <c r="B555" s="35" t="s">
        <v>598</v>
      </c>
      <c r="C555" s="35" t="s">
        <v>581</v>
      </c>
      <c r="D555" s="35" t="s">
        <v>73</v>
      </c>
      <c r="E555" s="35" t="s">
        <v>607</v>
      </c>
      <c r="F555" s="36">
        <v>9015100</v>
      </c>
      <c r="G555" s="36"/>
      <c r="H555" s="36"/>
      <c r="I555" s="36"/>
      <c r="J555" s="57"/>
      <c r="K555" s="57"/>
      <c r="L555" s="106"/>
      <c r="M555" s="106"/>
      <c r="N555" s="106"/>
      <c r="O555" s="106"/>
      <c r="P555" s="106">
        <v>-52638</v>
      </c>
      <c r="Q555" s="106"/>
      <c r="R555" s="106">
        <v>-4783900.11</v>
      </c>
      <c r="S555" s="92">
        <f>F555+G555+H555+I555+J555+K555+L555+M555+N555+O555+P555+Q555+R555</f>
        <v>4178561.8899999997</v>
      </c>
      <c r="T555" s="18">
        <v>9186100</v>
      </c>
      <c r="U555" s="19">
        <v>9729500</v>
      </c>
    </row>
    <row r="556" spans="1:21" ht="153" outlineLevel="4">
      <c r="A556" s="9" t="s">
        <v>282</v>
      </c>
      <c r="B556" s="35" t="s">
        <v>598</v>
      </c>
      <c r="C556" s="35" t="s">
        <v>581</v>
      </c>
      <c r="D556" s="35" t="s">
        <v>717</v>
      </c>
      <c r="E556" s="35" t="s">
        <v>177</v>
      </c>
      <c r="F556" s="36"/>
      <c r="G556" s="36"/>
      <c r="H556" s="36"/>
      <c r="I556" s="18">
        <v>0</v>
      </c>
      <c r="J556" s="58"/>
      <c r="K556" s="58"/>
      <c r="L556" s="87"/>
      <c r="M556" s="87"/>
      <c r="N556" s="87"/>
      <c r="O556" s="87"/>
      <c r="P556" s="87"/>
      <c r="Q556" s="87"/>
      <c r="R556" s="87"/>
      <c r="S556" s="92">
        <f>S557+S559</f>
        <v>1197795</v>
      </c>
      <c r="T556" s="18">
        <f>T557+T559</f>
        <v>949400</v>
      </c>
      <c r="U556" s="18">
        <f>U557+U559</f>
        <v>949400</v>
      </c>
    </row>
    <row r="557" spans="1:21" ht="25.5" hidden="1" outlineLevel="4">
      <c r="A557" s="39" t="s">
        <v>406</v>
      </c>
      <c r="B557" s="35" t="s">
        <v>598</v>
      </c>
      <c r="C557" s="35" t="s">
        <v>581</v>
      </c>
      <c r="D557" s="35" t="s">
        <v>717</v>
      </c>
      <c r="E557" s="35" t="s">
        <v>183</v>
      </c>
      <c r="F557" s="36"/>
      <c r="G557" s="36"/>
      <c r="H557" s="36"/>
      <c r="I557" s="36">
        <f>I558</f>
        <v>-949400</v>
      </c>
      <c r="J557" s="57"/>
      <c r="K557" s="57"/>
      <c r="L557" s="106"/>
      <c r="M557" s="106"/>
      <c r="N557" s="106"/>
      <c r="O557" s="106"/>
      <c r="P557" s="106"/>
      <c r="Q557" s="106"/>
      <c r="R557" s="106"/>
      <c r="S557" s="92">
        <f>S558</f>
        <v>0</v>
      </c>
      <c r="T557" s="18">
        <f>T558</f>
        <v>0</v>
      </c>
      <c r="U557" s="19">
        <f>U558</f>
        <v>0</v>
      </c>
    </row>
    <row r="558" spans="1:21" ht="51" hidden="1" outlineLevel="5">
      <c r="A558" s="9" t="s">
        <v>283</v>
      </c>
      <c r="B558" s="35" t="s">
        <v>598</v>
      </c>
      <c r="C558" s="35" t="s">
        <v>581</v>
      </c>
      <c r="D558" s="35" t="s">
        <v>717</v>
      </c>
      <c r="E558" s="35" t="s">
        <v>719</v>
      </c>
      <c r="F558" s="36">
        <v>949400</v>
      </c>
      <c r="G558" s="36"/>
      <c r="H558" s="36"/>
      <c r="I558" s="36">
        <v>-949400</v>
      </c>
      <c r="J558" s="57"/>
      <c r="K558" s="57"/>
      <c r="L558" s="106"/>
      <c r="M558" s="106"/>
      <c r="N558" s="106"/>
      <c r="O558" s="106"/>
      <c r="P558" s="106"/>
      <c r="Q558" s="106"/>
      <c r="R558" s="106"/>
      <c r="S558" s="92">
        <f>F558+G558+H558+I558</f>
        <v>0</v>
      </c>
      <c r="T558" s="18">
        <v>0</v>
      </c>
      <c r="U558" s="19">
        <v>0</v>
      </c>
    </row>
    <row r="559" spans="1:21" ht="51" outlineLevel="5">
      <c r="A559" s="39" t="s">
        <v>405</v>
      </c>
      <c r="B559" s="35" t="s">
        <v>598</v>
      </c>
      <c r="C559" s="35" t="s">
        <v>581</v>
      </c>
      <c r="D559" s="35" t="s">
        <v>717</v>
      </c>
      <c r="E559" s="35" t="s">
        <v>182</v>
      </c>
      <c r="F559" s="36"/>
      <c r="G559" s="36"/>
      <c r="H559" s="36"/>
      <c r="I559" s="36">
        <v>0</v>
      </c>
      <c r="J559" s="57"/>
      <c r="K559" s="57"/>
      <c r="L559" s="106"/>
      <c r="M559" s="106"/>
      <c r="N559" s="106"/>
      <c r="O559" s="106"/>
      <c r="P559" s="106"/>
      <c r="Q559" s="106"/>
      <c r="R559" s="106"/>
      <c r="S559" s="92">
        <f>S560</f>
        <v>1197795</v>
      </c>
      <c r="T559" s="18">
        <f>T561</f>
        <v>949400</v>
      </c>
      <c r="U559" s="18">
        <f>U561</f>
        <v>949400</v>
      </c>
    </row>
    <row r="560" spans="1:21" ht="25.5" outlineLevel="5">
      <c r="A560" s="9" t="s">
        <v>37</v>
      </c>
      <c r="B560" s="35" t="s">
        <v>598</v>
      </c>
      <c r="C560" s="35" t="s">
        <v>581</v>
      </c>
      <c r="D560" s="35" t="s">
        <v>717</v>
      </c>
      <c r="E560" s="35" t="s">
        <v>36</v>
      </c>
      <c r="F560" s="36"/>
      <c r="G560" s="36"/>
      <c r="H560" s="36"/>
      <c r="I560" s="36"/>
      <c r="J560" s="57"/>
      <c r="K560" s="57"/>
      <c r="L560" s="106"/>
      <c r="M560" s="106"/>
      <c r="N560" s="106"/>
      <c r="O560" s="106"/>
      <c r="P560" s="106"/>
      <c r="Q560" s="106"/>
      <c r="R560" s="106"/>
      <c r="S560" s="92">
        <f>S561</f>
        <v>1197795</v>
      </c>
      <c r="T560" s="18"/>
      <c r="U560" s="58"/>
    </row>
    <row r="561" spans="1:21" ht="63.75" outlineLevel="5">
      <c r="A561" s="9" t="s">
        <v>281</v>
      </c>
      <c r="B561" s="35" t="s">
        <v>598</v>
      </c>
      <c r="C561" s="35" t="s">
        <v>581</v>
      </c>
      <c r="D561" s="35" t="s">
        <v>717</v>
      </c>
      <c r="E561" s="35" t="s">
        <v>607</v>
      </c>
      <c r="F561" s="36"/>
      <c r="G561" s="36"/>
      <c r="H561" s="36"/>
      <c r="I561" s="36">
        <v>949400</v>
      </c>
      <c r="J561" s="57"/>
      <c r="K561" s="57"/>
      <c r="L561" s="106"/>
      <c r="M561" s="106"/>
      <c r="N561" s="106"/>
      <c r="O561" s="106"/>
      <c r="P561" s="106"/>
      <c r="Q561" s="106"/>
      <c r="R561" s="106">
        <v>248395</v>
      </c>
      <c r="S561" s="92">
        <f>F561+G561+H561+I561+J561+K561+L561+M561+N561+O561+P561+Q561+R561</f>
        <v>1197795</v>
      </c>
      <c r="T561" s="18">
        <v>949400</v>
      </c>
      <c r="U561" s="19">
        <v>949400</v>
      </c>
    </row>
    <row r="562" spans="1:21" ht="63.75" outlineLevel="4">
      <c r="A562" s="9" t="s">
        <v>319</v>
      </c>
      <c r="B562" s="35" t="s">
        <v>598</v>
      </c>
      <c r="C562" s="35" t="s">
        <v>581</v>
      </c>
      <c r="D562" s="35" t="s">
        <v>75</v>
      </c>
      <c r="E562" s="35" t="s">
        <v>177</v>
      </c>
      <c r="F562" s="36"/>
      <c r="G562" s="36"/>
      <c r="H562" s="36"/>
      <c r="I562" s="36"/>
      <c r="J562" s="57"/>
      <c r="K562" s="57"/>
      <c r="L562" s="106"/>
      <c r="M562" s="106"/>
      <c r="N562" s="106"/>
      <c r="O562" s="106"/>
      <c r="P562" s="106"/>
      <c r="Q562" s="106"/>
      <c r="R562" s="106"/>
      <c r="S562" s="92">
        <f>S563</f>
        <v>6790400</v>
      </c>
      <c r="T562" s="18">
        <f>T563</f>
        <v>6926200</v>
      </c>
      <c r="U562" s="19">
        <f>U563</f>
        <v>7336100</v>
      </c>
    </row>
    <row r="563" spans="1:21" ht="51" outlineLevel="4">
      <c r="A563" s="39" t="s">
        <v>405</v>
      </c>
      <c r="B563" s="35" t="s">
        <v>598</v>
      </c>
      <c r="C563" s="35" t="s">
        <v>581</v>
      </c>
      <c r="D563" s="35" t="s">
        <v>75</v>
      </c>
      <c r="E563" s="35" t="s">
        <v>182</v>
      </c>
      <c r="F563" s="36"/>
      <c r="G563" s="36"/>
      <c r="H563" s="36"/>
      <c r="I563" s="36"/>
      <c r="J563" s="57"/>
      <c r="K563" s="57"/>
      <c r="L563" s="106"/>
      <c r="M563" s="106"/>
      <c r="N563" s="106"/>
      <c r="O563" s="106"/>
      <c r="P563" s="106"/>
      <c r="Q563" s="106"/>
      <c r="R563" s="106"/>
      <c r="S563" s="92">
        <f>S564</f>
        <v>6790400</v>
      </c>
      <c r="T563" s="18">
        <f>T565</f>
        <v>6926200</v>
      </c>
      <c r="U563" s="19">
        <f>U565</f>
        <v>7336100</v>
      </c>
    </row>
    <row r="564" spans="1:21" ht="25.5" outlineLevel="4">
      <c r="A564" s="9" t="s">
        <v>37</v>
      </c>
      <c r="B564" s="35" t="s">
        <v>598</v>
      </c>
      <c r="C564" s="35" t="s">
        <v>581</v>
      </c>
      <c r="D564" s="35" t="s">
        <v>75</v>
      </c>
      <c r="E564" s="35" t="s">
        <v>36</v>
      </c>
      <c r="F564" s="36"/>
      <c r="G564" s="36"/>
      <c r="H564" s="36"/>
      <c r="I564" s="36"/>
      <c r="J564" s="57"/>
      <c r="K564" s="57"/>
      <c r="L564" s="106"/>
      <c r="M564" s="106"/>
      <c r="N564" s="106"/>
      <c r="O564" s="106"/>
      <c r="P564" s="106"/>
      <c r="Q564" s="106"/>
      <c r="R564" s="106"/>
      <c r="S564" s="92">
        <f>S565</f>
        <v>6790400</v>
      </c>
      <c r="T564" s="18"/>
      <c r="U564" s="19"/>
    </row>
    <row r="565" spans="1:21" ht="63.75" outlineLevel="5">
      <c r="A565" s="9" t="s">
        <v>281</v>
      </c>
      <c r="B565" s="35" t="s">
        <v>598</v>
      </c>
      <c r="C565" s="35" t="s">
        <v>581</v>
      </c>
      <c r="D565" s="35" t="s">
        <v>75</v>
      </c>
      <c r="E565" s="35" t="s">
        <v>607</v>
      </c>
      <c r="F565" s="36">
        <v>6790400</v>
      </c>
      <c r="G565" s="36"/>
      <c r="H565" s="36"/>
      <c r="I565" s="36"/>
      <c r="J565" s="57"/>
      <c r="K565" s="57"/>
      <c r="L565" s="106"/>
      <c r="M565" s="106"/>
      <c r="N565" s="106"/>
      <c r="O565" s="106"/>
      <c r="P565" s="106"/>
      <c r="Q565" s="106"/>
      <c r="R565" s="106"/>
      <c r="S565" s="92">
        <f>F565+G565+H565+I565+J565+K565+L565+M565+N565+O565+P565+Q565+R565</f>
        <v>6790400</v>
      </c>
      <c r="T565" s="18">
        <v>6926200</v>
      </c>
      <c r="U565" s="19">
        <v>7336100</v>
      </c>
    </row>
    <row r="566" spans="1:21" ht="63.75" outlineLevel="4">
      <c r="A566" s="9" t="s">
        <v>320</v>
      </c>
      <c r="B566" s="35" t="s">
        <v>598</v>
      </c>
      <c r="C566" s="35" t="s">
        <v>581</v>
      </c>
      <c r="D566" s="35" t="s">
        <v>77</v>
      </c>
      <c r="E566" s="35" t="s">
        <v>177</v>
      </c>
      <c r="F566" s="36"/>
      <c r="G566" s="36"/>
      <c r="H566" s="36"/>
      <c r="I566" s="36"/>
      <c r="J566" s="57"/>
      <c r="K566" s="57"/>
      <c r="L566" s="106"/>
      <c r="M566" s="106"/>
      <c r="N566" s="106"/>
      <c r="O566" s="106"/>
      <c r="P566" s="106"/>
      <c r="Q566" s="106"/>
      <c r="R566" s="106"/>
      <c r="S566" s="92">
        <f>S567</f>
        <v>9461400</v>
      </c>
      <c r="T566" s="18">
        <f>T567</f>
        <v>9650600</v>
      </c>
      <c r="U566" s="19">
        <f>U567</f>
        <v>10221700</v>
      </c>
    </row>
    <row r="567" spans="1:21" ht="51" outlineLevel="4">
      <c r="A567" s="39" t="s">
        <v>405</v>
      </c>
      <c r="B567" s="35" t="s">
        <v>598</v>
      </c>
      <c r="C567" s="35" t="s">
        <v>581</v>
      </c>
      <c r="D567" s="35" t="s">
        <v>77</v>
      </c>
      <c r="E567" s="35" t="s">
        <v>182</v>
      </c>
      <c r="F567" s="36"/>
      <c r="G567" s="36"/>
      <c r="H567" s="36"/>
      <c r="I567" s="36"/>
      <c r="J567" s="57"/>
      <c r="K567" s="57"/>
      <c r="L567" s="106"/>
      <c r="M567" s="106"/>
      <c r="N567" s="106"/>
      <c r="O567" s="106"/>
      <c r="P567" s="106"/>
      <c r="Q567" s="106"/>
      <c r="R567" s="106"/>
      <c r="S567" s="92">
        <f>S568</f>
        <v>9461400</v>
      </c>
      <c r="T567" s="18">
        <f>T569</f>
        <v>9650600</v>
      </c>
      <c r="U567" s="19">
        <f>U569</f>
        <v>10221700</v>
      </c>
    </row>
    <row r="568" spans="1:21" ht="25.5" outlineLevel="4">
      <c r="A568" s="9" t="s">
        <v>37</v>
      </c>
      <c r="B568" s="35" t="s">
        <v>598</v>
      </c>
      <c r="C568" s="35" t="s">
        <v>581</v>
      </c>
      <c r="D568" s="35" t="s">
        <v>77</v>
      </c>
      <c r="E568" s="35" t="s">
        <v>36</v>
      </c>
      <c r="F568" s="36"/>
      <c r="G568" s="36"/>
      <c r="H568" s="36"/>
      <c r="I568" s="36"/>
      <c r="J568" s="57"/>
      <c r="K568" s="57"/>
      <c r="L568" s="106"/>
      <c r="M568" s="106"/>
      <c r="N568" s="106"/>
      <c r="O568" s="106"/>
      <c r="P568" s="106"/>
      <c r="Q568" s="106"/>
      <c r="R568" s="106"/>
      <c r="S568" s="92">
        <f>S569</f>
        <v>9461400</v>
      </c>
      <c r="T568" s="18"/>
      <c r="U568" s="19"/>
    </row>
    <row r="569" spans="1:21" ht="63.75" outlineLevel="5">
      <c r="A569" s="9" t="s">
        <v>281</v>
      </c>
      <c r="B569" s="35" t="s">
        <v>598</v>
      </c>
      <c r="C569" s="35" t="s">
        <v>581</v>
      </c>
      <c r="D569" s="35" t="s">
        <v>77</v>
      </c>
      <c r="E569" s="35" t="s">
        <v>607</v>
      </c>
      <c r="F569" s="36">
        <v>9461400</v>
      </c>
      <c r="G569" s="36"/>
      <c r="H569" s="36"/>
      <c r="I569" s="36"/>
      <c r="J569" s="57"/>
      <c r="K569" s="57"/>
      <c r="L569" s="106"/>
      <c r="M569" s="106"/>
      <c r="N569" s="106"/>
      <c r="O569" s="106"/>
      <c r="P569" s="106"/>
      <c r="Q569" s="106"/>
      <c r="R569" s="106"/>
      <c r="S569" s="92">
        <f>F569+G569+H569+I569+J569+K569+L569+M569+N569+O569+P569+Q569+R569</f>
        <v>9461400</v>
      </c>
      <c r="T569" s="18">
        <v>9650600</v>
      </c>
      <c r="U569" s="19">
        <v>10221700</v>
      </c>
    </row>
    <row r="570" spans="1:21" ht="63.75" outlineLevel="4">
      <c r="A570" s="9" t="s">
        <v>321</v>
      </c>
      <c r="B570" s="35" t="s">
        <v>598</v>
      </c>
      <c r="C570" s="35" t="s">
        <v>581</v>
      </c>
      <c r="D570" s="35" t="s">
        <v>79</v>
      </c>
      <c r="E570" s="35" t="s">
        <v>177</v>
      </c>
      <c r="F570" s="36"/>
      <c r="G570" s="36"/>
      <c r="H570" s="36"/>
      <c r="I570" s="36"/>
      <c r="J570" s="57"/>
      <c r="K570" s="57"/>
      <c r="L570" s="106"/>
      <c r="M570" s="106"/>
      <c r="N570" s="106"/>
      <c r="O570" s="106"/>
      <c r="P570" s="106"/>
      <c r="Q570" s="106"/>
      <c r="R570" s="106"/>
      <c r="S570" s="92">
        <f>S571</f>
        <v>20808600</v>
      </c>
      <c r="T570" s="18">
        <f>T571</f>
        <v>21224700</v>
      </c>
      <c r="U570" s="19">
        <f>U571</f>
        <v>22480700</v>
      </c>
    </row>
    <row r="571" spans="1:21" ht="51" outlineLevel="4">
      <c r="A571" s="39" t="s">
        <v>405</v>
      </c>
      <c r="B571" s="35" t="s">
        <v>598</v>
      </c>
      <c r="C571" s="35" t="s">
        <v>581</v>
      </c>
      <c r="D571" s="35" t="s">
        <v>79</v>
      </c>
      <c r="E571" s="35" t="s">
        <v>182</v>
      </c>
      <c r="F571" s="36"/>
      <c r="G571" s="36"/>
      <c r="H571" s="36"/>
      <c r="I571" s="36"/>
      <c r="J571" s="57"/>
      <c r="K571" s="57"/>
      <c r="L571" s="106"/>
      <c r="M571" s="106"/>
      <c r="N571" s="106"/>
      <c r="O571" s="106"/>
      <c r="P571" s="106"/>
      <c r="Q571" s="106"/>
      <c r="R571" s="106"/>
      <c r="S571" s="92">
        <f>S572</f>
        <v>20808600</v>
      </c>
      <c r="T571" s="18">
        <f>T573</f>
        <v>21224700</v>
      </c>
      <c r="U571" s="19">
        <f>U573</f>
        <v>22480700</v>
      </c>
    </row>
    <row r="572" spans="1:21" ht="25.5" outlineLevel="4">
      <c r="A572" s="9" t="s">
        <v>37</v>
      </c>
      <c r="B572" s="35" t="s">
        <v>598</v>
      </c>
      <c r="C572" s="35" t="s">
        <v>581</v>
      </c>
      <c r="D572" s="35" t="s">
        <v>79</v>
      </c>
      <c r="E572" s="35" t="s">
        <v>36</v>
      </c>
      <c r="F572" s="36"/>
      <c r="G572" s="36"/>
      <c r="H572" s="36"/>
      <c r="I572" s="36"/>
      <c r="J572" s="57"/>
      <c r="K572" s="57"/>
      <c r="L572" s="106"/>
      <c r="M572" s="106"/>
      <c r="N572" s="106"/>
      <c r="O572" s="106"/>
      <c r="P572" s="106"/>
      <c r="Q572" s="106"/>
      <c r="R572" s="106"/>
      <c r="S572" s="92">
        <f>S573</f>
        <v>20808600</v>
      </c>
      <c r="T572" s="18"/>
      <c r="U572" s="19"/>
    </row>
    <row r="573" spans="1:21" ht="63.75" outlineLevel="5">
      <c r="A573" s="9" t="s">
        <v>281</v>
      </c>
      <c r="B573" s="35" t="s">
        <v>598</v>
      </c>
      <c r="C573" s="35" t="s">
        <v>581</v>
      </c>
      <c r="D573" s="35" t="s">
        <v>79</v>
      </c>
      <c r="E573" s="35" t="s">
        <v>607</v>
      </c>
      <c r="F573" s="36">
        <v>20808600</v>
      </c>
      <c r="G573" s="36"/>
      <c r="H573" s="36"/>
      <c r="I573" s="36"/>
      <c r="J573" s="57"/>
      <c r="K573" s="57"/>
      <c r="L573" s="106"/>
      <c r="M573" s="106"/>
      <c r="N573" s="106"/>
      <c r="O573" s="106"/>
      <c r="P573" s="106"/>
      <c r="Q573" s="106"/>
      <c r="R573" s="106"/>
      <c r="S573" s="92">
        <f>F573+G573+H573+I573+J573+K573+L573+M573+N573+O573+P573+Q573+R573</f>
        <v>20808600</v>
      </c>
      <c r="T573" s="18">
        <v>21224700</v>
      </c>
      <c r="U573" s="19">
        <v>22480700</v>
      </c>
    </row>
    <row r="574" spans="1:21" ht="63.75" outlineLevel="4">
      <c r="A574" s="9" t="s">
        <v>322</v>
      </c>
      <c r="B574" s="35" t="s">
        <v>598</v>
      </c>
      <c r="C574" s="35" t="s">
        <v>581</v>
      </c>
      <c r="D574" s="35" t="s">
        <v>81</v>
      </c>
      <c r="E574" s="35" t="s">
        <v>177</v>
      </c>
      <c r="F574" s="36"/>
      <c r="G574" s="36"/>
      <c r="H574" s="36"/>
      <c r="I574" s="36"/>
      <c r="J574" s="57"/>
      <c r="K574" s="57"/>
      <c r="L574" s="106"/>
      <c r="M574" s="106"/>
      <c r="N574" s="106"/>
      <c r="O574" s="106"/>
      <c r="P574" s="106"/>
      <c r="Q574" s="106"/>
      <c r="R574" s="106"/>
      <c r="S574" s="92">
        <f>S575</f>
        <v>14502400</v>
      </c>
      <c r="T574" s="18">
        <f>T575</f>
        <v>14792400</v>
      </c>
      <c r="U574" s="19">
        <f>U575</f>
        <v>15667800</v>
      </c>
    </row>
    <row r="575" spans="1:21" ht="51" outlineLevel="4">
      <c r="A575" s="39" t="s">
        <v>405</v>
      </c>
      <c r="B575" s="35" t="s">
        <v>598</v>
      </c>
      <c r="C575" s="35" t="s">
        <v>581</v>
      </c>
      <c r="D575" s="35" t="s">
        <v>81</v>
      </c>
      <c r="E575" s="35" t="s">
        <v>182</v>
      </c>
      <c r="F575" s="36"/>
      <c r="G575" s="36"/>
      <c r="H575" s="36"/>
      <c r="I575" s="36"/>
      <c r="J575" s="57"/>
      <c r="K575" s="57"/>
      <c r="L575" s="106"/>
      <c r="M575" s="106"/>
      <c r="N575" s="106"/>
      <c r="O575" s="106"/>
      <c r="P575" s="106"/>
      <c r="Q575" s="106"/>
      <c r="R575" s="106"/>
      <c r="S575" s="92">
        <f>S576</f>
        <v>14502400</v>
      </c>
      <c r="T575" s="18">
        <f>T577</f>
        <v>14792400</v>
      </c>
      <c r="U575" s="19">
        <f>U577</f>
        <v>15667800</v>
      </c>
    </row>
    <row r="576" spans="1:21" ht="25.5" outlineLevel="4">
      <c r="A576" s="9" t="s">
        <v>37</v>
      </c>
      <c r="B576" s="35" t="s">
        <v>598</v>
      </c>
      <c r="C576" s="35" t="s">
        <v>581</v>
      </c>
      <c r="D576" s="35" t="s">
        <v>81</v>
      </c>
      <c r="E576" s="35" t="s">
        <v>36</v>
      </c>
      <c r="F576" s="36"/>
      <c r="G576" s="36"/>
      <c r="H576" s="36"/>
      <c r="I576" s="36"/>
      <c r="J576" s="57"/>
      <c r="K576" s="57"/>
      <c r="L576" s="106"/>
      <c r="M576" s="106"/>
      <c r="N576" s="106"/>
      <c r="O576" s="106"/>
      <c r="P576" s="106"/>
      <c r="Q576" s="106"/>
      <c r="R576" s="106"/>
      <c r="S576" s="92">
        <f>S577</f>
        <v>14502400</v>
      </c>
      <c r="T576" s="18"/>
      <c r="U576" s="19"/>
    </row>
    <row r="577" spans="1:21" ht="63.75" outlineLevel="5">
      <c r="A577" s="9" t="s">
        <v>281</v>
      </c>
      <c r="B577" s="35" t="s">
        <v>598</v>
      </c>
      <c r="C577" s="35" t="s">
        <v>581</v>
      </c>
      <c r="D577" s="35" t="s">
        <v>81</v>
      </c>
      <c r="E577" s="35" t="s">
        <v>607</v>
      </c>
      <c r="F577" s="36">
        <v>14502400</v>
      </c>
      <c r="G577" s="36"/>
      <c r="H577" s="36"/>
      <c r="I577" s="36"/>
      <c r="J577" s="57"/>
      <c r="K577" s="57"/>
      <c r="L577" s="106"/>
      <c r="M577" s="106"/>
      <c r="N577" s="106"/>
      <c r="O577" s="106"/>
      <c r="P577" s="106"/>
      <c r="Q577" s="106"/>
      <c r="R577" s="106"/>
      <c r="S577" s="92">
        <f>F577+G577+H577+I577+J577+K577+L577+M577+N577+O577+P577+Q577+R577</f>
        <v>14502400</v>
      </c>
      <c r="T577" s="18">
        <v>14792400</v>
      </c>
      <c r="U577" s="19">
        <v>15667800</v>
      </c>
    </row>
    <row r="578" spans="1:21" ht="63.75" outlineLevel="4">
      <c r="A578" s="9" t="s">
        <v>323</v>
      </c>
      <c r="B578" s="35" t="s">
        <v>598</v>
      </c>
      <c r="C578" s="35" t="s">
        <v>581</v>
      </c>
      <c r="D578" s="35" t="s">
        <v>83</v>
      </c>
      <c r="E578" s="35" t="s">
        <v>177</v>
      </c>
      <c r="F578" s="36"/>
      <c r="G578" s="36"/>
      <c r="H578" s="36"/>
      <c r="I578" s="36"/>
      <c r="J578" s="57"/>
      <c r="K578" s="57"/>
      <c r="L578" s="106"/>
      <c r="M578" s="106"/>
      <c r="N578" s="106"/>
      <c r="O578" s="106"/>
      <c r="P578" s="106"/>
      <c r="Q578" s="106"/>
      <c r="R578" s="106"/>
      <c r="S578" s="92">
        <f>S579</f>
        <v>21031300</v>
      </c>
      <c r="T578" s="18">
        <f>T579</f>
        <v>21451900</v>
      </c>
      <c r="U578" s="19">
        <f>U579</f>
        <v>22721400</v>
      </c>
    </row>
    <row r="579" spans="1:21" ht="51" outlineLevel="4">
      <c r="A579" s="39" t="s">
        <v>405</v>
      </c>
      <c r="B579" s="35" t="s">
        <v>598</v>
      </c>
      <c r="C579" s="35" t="s">
        <v>581</v>
      </c>
      <c r="D579" s="35" t="s">
        <v>83</v>
      </c>
      <c r="E579" s="35" t="s">
        <v>182</v>
      </c>
      <c r="F579" s="36"/>
      <c r="G579" s="36"/>
      <c r="H579" s="36"/>
      <c r="I579" s="36"/>
      <c r="J579" s="57"/>
      <c r="K579" s="57"/>
      <c r="L579" s="106"/>
      <c r="M579" s="106"/>
      <c r="N579" s="106"/>
      <c r="O579" s="106"/>
      <c r="P579" s="106"/>
      <c r="Q579" s="106"/>
      <c r="R579" s="106"/>
      <c r="S579" s="92">
        <f>S580</f>
        <v>21031300</v>
      </c>
      <c r="T579" s="18">
        <f>T581</f>
        <v>21451900</v>
      </c>
      <c r="U579" s="19">
        <f>U581</f>
        <v>22721400</v>
      </c>
    </row>
    <row r="580" spans="1:21" ht="25.5" outlineLevel="4">
      <c r="A580" s="9" t="s">
        <v>37</v>
      </c>
      <c r="B580" s="35" t="s">
        <v>598</v>
      </c>
      <c r="C580" s="35" t="s">
        <v>581</v>
      </c>
      <c r="D580" s="35" t="s">
        <v>83</v>
      </c>
      <c r="E580" s="35" t="s">
        <v>36</v>
      </c>
      <c r="F580" s="36"/>
      <c r="G580" s="36"/>
      <c r="H580" s="36"/>
      <c r="I580" s="36"/>
      <c r="J580" s="57"/>
      <c r="K580" s="57"/>
      <c r="L580" s="106"/>
      <c r="M580" s="106"/>
      <c r="N580" s="106"/>
      <c r="O580" s="106"/>
      <c r="P580" s="106"/>
      <c r="Q580" s="106"/>
      <c r="R580" s="106"/>
      <c r="S580" s="92">
        <f>S581</f>
        <v>21031300</v>
      </c>
      <c r="T580" s="18"/>
      <c r="U580" s="19"/>
    </row>
    <row r="581" spans="1:21" ht="63.75" outlineLevel="5">
      <c r="A581" s="9" t="s">
        <v>281</v>
      </c>
      <c r="B581" s="35" t="s">
        <v>598</v>
      </c>
      <c r="C581" s="35" t="s">
        <v>581</v>
      </c>
      <c r="D581" s="35" t="s">
        <v>83</v>
      </c>
      <c r="E581" s="35" t="s">
        <v>607</v>
      </c>
      <c r="F581" s="36">
        <v>21031300</v>
      </c>
      <c r="G581" s="36"/>
      <c r="H581" s="36"/>
      <c r="I581" s="36"/>
      <c r="J581" s="57"/>
      <c r="K581" s="57"/>
      <c r="L581" s="106"/>
      <c r="M581" s="106"/>
      <c r="N581" s="106"/>
      <c r="O581" s="106"/>
      <c r="P581" s="106"/>
      <c r="Q581" s="106"/>
      <c r="R581" s="106"/>
      <c r="S581" s="92">
        <f>F581+G581+H581+I581+J581+K581+L581+M581+N581+O581+P581+Q581+R581</f>
        <v>21031300</v>
      </c>
      <c r="T581" s="18">
        <v>21451900</v>
      </c>
      <c r="U581" s="19">
        <v>22721400</v>
      </c>
    </row>
    <row r="582" spans="1:21" ht="63.75" outlineLevel="4">
      <c r="A582" s="9" t="s">
        <v>343</v>
      </c>
      <c r="B582" s="35" t="s">
        <v>598</v>
      </c>
      <c r="C582" s="35" t="s">
        <v>581</v>
      </c>
      <c r="D582" s="35" t="s">
        <v>85</v>
      </c>
      <c r="E582" s="35" t="s">
        <v>177</v>
      </c>
      <c r="F582" s="36"/>
      <c r="G582" s="36"/>
      <c r="H582" s="36"/>
      <c r="I582" s="36"/>
      <c r="J582" s="57"/>
      <c r="K582" s="57"/>
      <c r="L582" s="106"/>
      <c r="M582" s="106"/>
      <c r="N582" s="106"/>
      <c r="O582" s="106"/>
      <c r="P582" s="106"/>
      <c r="Q582" s="106"/>
      <c r="R582" s="106"/>
      <c r="S582" s="92">
        <f>S583</f>
        <v>11382900</v>
      </c>
      <c r="T582" s="18">
        <f>T583</f>
        <v>11610500</v>
      </c>
      <c r="U582" s="19">
        <f>U583</f>
        <v>12297600</v>
      </c>
    </row>
    <row r="583" spans="1:21" ht="51" outlineLevel="4">
      <c r="A583" s="39" t="s">
        <v>405</v>
      </c>
      <c r="B583" s="35" t="s">
        <v>598</v>
      </c>
      <c r="C583" s="35" t="s">
        <v>581</v>
      </c>
      <c r="D583" s="35" t="s">
        <v>85</v>
      </c>
      <c r="E583" s="35" t="s">
        <v>182</v>
      </c>
      <c r="F583" s="36"/>
      <c r="G583" s="36"/>
      <c r="H583" s="36"/>
      <c r="I583" s="36"/>
      <c r="J583" s="57"/>
      <c r="K583" s="57"/>
      <c r="L583" s="106"/>
      <c r="M583" s="106"/>
      <c r="N583" s="106"/>
      <c r="O583" s="106"/>
      <c r="P583" s="106"/>
      <c r="Q583" s="106"/>
      <c r="R583" s="106"/>
      <c r="S583" s="92">
        <f>S584</f>
        <v>11382900</v>
      </c>
      <c r="T583" s="18">
        <f>T585</f>
        <v>11610500</v>
      </c>
      <c r="U583" s="19">
        <f>U585</f>
        <v>12297600</v>
      </c>
    </row>
    <row r="584" spans="1:21" ht="25.5" outlineLevel="4">
      <c r="A584" s="9" t="s">
        <v>37</v>
      </c>
      <c r="B584" s="35" t="s">
        <v>598</v>
      </c>
      <c r="C584" s="35" t="s">
        <v>581</v>
      </c>
      <c r="D584" s="35" t="s">
        <v>85</v>
      </c>
      <c r="E584" s="35" t="s">
        <v>36</v>
      </c>
      <c r="F584" s="36"/>
      <c r="G584" s="36"/>
      <c r="H584" s="36"/>
      <c r="I584" s="36"/>
      <c r="J584" s="57"/>
      <c r="K584" s="57"/>
      <c r="L584" s="106"/>
      <c r="M584" s="106"/>
      <c r="N584" s="106"/>
      <c r="O584" s="106"/>
      <c r="P584" s="106"/>
      <c r="Q584" s="106"/>
      <c r="R584" s="106"/>
      <c r="S584" s="92">
        <f>S585</f>
        <v>11382900</v>
      </c>
      <c r="T584" s="18"/>
      <c r="U584" s="19"/>
    </row>
    <row r="585" spans="1:21" ht="63.75" outlineLevel="5">
      <c r="A585" s="9" t="s">
        <v>281</v>
      </c>
      <c r="B585" s="35" t="s">
        <v>598</v>
      </c>
      <c r="C585" s="35" t="s">
        <v>581</v>
      </c>
      <c r="D585" s="35" t="s">
        <v>85</v>
      </c>
      <c r="E585" s="35" t="s">
        <v>607</v>
      </c>
      <c r="F585" s="36">
        <v>11382900</v>
      </c>
      <c r="G585" s="36"/>
      <c r="H585" s="36"/>
      <c r="I585" s="36"/>
      <c r="J585" s="57"/>
      <c r="K585" s="57"/>
      <c r="L585" s="106"/>
      <c r="M585" s="106"/>
      <c r="N585" s="106"/>
      <c r="O585" s="106"/>
      <c r="P585" s="106"/>
      <c r="Q585" s="106"/>
      <c r="R585" s="106"/>
      <c r="S585" s="92">
        <f>F585+G585+H585+I585+J585+K585+L585+M585+N585+O585+P585+Q585+R585</f>
        <v>11382900</v>
      </c>
      <c r="T585" s="18">
        <v>11610500</v>
      </c>
      <c r="U585" s="19">
        <v>12297600</v>
      </c>
    </row>
    <row r="586" spans="1:21" ht="63.75" outlineLevel="4">
      <c r="A586" s="9" t="s">
        <v>344</v>
      </c>
      <c r="B586" s="35" t="s">
        <v>598</v>
      </c>
      <c r="C586" s="35" t="s">
        <v>581</v>
      </c>
      <c r="D586" s="35" t="s">
        <v>87</v>
      </c>
      <c r="E586" s="35" t="s">
        <v>177</v>
      </c>
      <c r="F586" s="36"/>
      <c r="G586" s="36"/>
      <c r="H586" s="36"/>
      <c r="I586" s="36"/>
      <c r="J586" s="57"/>
      <c r="K586" s="57"/>
      <c r="L586" s="106"/>
      <c r="M586" s="106"/>
      <c r="N586" s="106"/>
      <c r="O586" s="106"/>
      <c r="P586" s="106"/>
      <c r="Q586" s="106"/>
      <c r="R586" s="106"/>
      <c r="S586" s="92">
        <f>S587</f>
        <v>5814500</v>
      </c>
      <c r="T586" s="18">
        <f>T587</f>
        <v>5828700</v>
      </c>
      <c r="U586" s="19">
        <f>U587</f>
        <v>6173600</v>
      </c>
    </row>
    <row r="587" spans="1:21" ht="51" outlineLevel="4">
      <c r="A587" s="39" t="s">
        <v>405</v>
      </c>
      <c r="B587" s="35" t="s">
        <v>598</v>
      </c>
      <c r="C587" s="35" t="s">
        <v>581</v>
      </c>
      <c r="D587" s="35" t="s">
        <v>87</v>
      </c>
      <c r="E587" s="35" t="s">
        <v>182</v>
      </c>
      <c r="F587" s="36"/>
      <c r="G587" s="36"/>
      <c r="H587" s="36"/>
      <c r="I587" s="36"/>
      <c r="J587" s="57"/>
      <c r="K587" s="57"/>
      <c r="L587" s="106"/>
      <c r="M587" s="106"/>
      <c r="N587" s="106"/>
      <c r="O587" s="106"/>
      <c r="P587" s="106"/>
      <c r="Q587" s="106"/>
      <c r="R587" s="106"/>
      <c r="S587" s="92">
        <f>S588</f>
        <v>5814500</v>
      </c>
      <c r="T587" s="18">
        <f>T589</f>
        <v>5828700</v>
      </c>
      <c r="U587" s="19">
        <f>U589</f>
        <v>6173600</v>
      </c>
    </row>
    <row r="588" spans="1:21" ht="25.5" outlineLevel="4">
      <c r="A588" s="9" t="s">
        <v>37</v>
      </c>
      <c r="B588" s="35" t="s">
        <v>598</v>
      </c>
      <c r="C588" s="35" t="s">
        <v>581</v>
      </c>
      <c r="D588" s="35" t="s">
        <v>87</v>
      </c>
      <c r="E588" s="35" t="s">
        <v>36</v>
      </c>
      <c r="F588" s="36"/>
      <c r="G588" s="36"/>
      <c r="H588" s="36"/>
      <c r="I588" s="36"/>
      <c r="J588" s="57"/>
      <c r="K588" s="57"/>
      <c r="L588" s="106"/>
      <c r="M588" s="106"/>
      <c r="N588" s="106"/>
      <c r="O588" s="106"/>
      <c r="P588" s="106"/>
      <c r="Q588" s="106"/>
      <c r="R588" s="106"/>
      <c r="S588" s="92">
        <f>S589</f>
        <v>5814500</v>
      </c>
      <c r="T588" s="18"/>
      <c r="U588" s="19"/>
    </row>
    <row r="589" spans="1:21" ht="63.75" outlineLevel="5">
      <c r="A589" s="9" t="s">
        <v>281</v>
      </c>
      <c r="B589" s="35" t="s">
        <v>598</v>
      </c>
      <c r="C589" s="35" t="s">
        <v>581</v>
      </c>
      <c r="D589" s="35" t="s">
        <v>87</v>
      </c>
      <c r="E589" s="35" t="s">
        <v>607</v>
      </c>
      <c r="F589" s="36">
        <v>5714500</v>
      </c>
      <c r="G589" s="36"/>
      <c r="H589" s="36"/>
      <c r="I589" s="36"/>
      <c r="J589" s="57"/>
      <c r="K589" s="57"/>
      <c r="L589" s="106"/>
      <c r="M589" s="106"/>
      <c r="N589" s="106"/>
      <c r="O589" s="106"/>
      <c r="P589" s="106"/>
      <c r="Q589" s="106"/>
      <c r="R589" s="106">
        <v>100000</v>
      </c>
      <c r="S589" s="92">
        <f>F589+G589+H589+I589+J589+K589+L589+M589+N589+O589+P589+Q589+R589</f>
        <v>5814500</v>
      </c>
      <c r="T589" s="18">
        <v>5828700</v>
      </c>
      <c r="U589" s="19">
        <v>6173600</v>
      </c>
    </row>
    <row r="590" spans="1:21" ht="63.75" outlineLevel="4">
      <c r="A590" s="9" t="s">
        <v>345</v>
      </c>
      <c r="B590" s="35" t="s">
        <v>598</v>
      </c>
      <c r="C590" s="35" t="s">
        <v>581</v>
      </c>
      <c r="D590" s="35" t="s">
        <v>89</v>
      </c>
      <c r="E590" s="35" t="s">
        <v>177</v>
      </c>
      <c r="F590" s="36"/>
      <c r="G590" s="36"/>
      <c r="H590" s="36"/>
      <c r="I590" s="36"/>
      <c r="J590" s="57"/>
      <c r="K590" s="57"/>
      <c r="L590" s="106"/>
      <c r="M590" s="106"/>
      <c r="N590" s="106"/>
      <c r="O590" s="106"/>
      <c r="P590" s="106"/>
      <c r="Q590" s="106"/>
      <c r="R590" s="106"/>
      <c r="S590" s="92">
        <f>S591</f>
        <v>13015744.14</v>
      </c>
      <c r="T590" s="18">
        <f>T591</f>
        <v>13305861.83</v>
      </c>
      <c r="U590" s="19">
        <f>U591</f>
        <v>14276114.89</v>
      </c>
    </row>
    <row r="591" spans="1:21" ht="51" outlineLevel="4">
      <c r="A591" s="39" t="s">
        <v>405</v>
      </c>
      <c r="B591" s="35" t="s">
        <v>598</v>
      </c>
      <c r="C591" s="35" t="s">
        <v>581</v>
      </c>
      <c r="D591" s="35" t="s">
        <v>89</v>
      </c>
      <c r="E591" s="35" t="s">
        <v>182</v>
      </c>
      <c r="F591" s="36"/>
      <c r="G591" s="36"/>
      <c r="H591" s="36"/>
      <c r="I591" s="36"/>
      <c r="J591" s="57"/>
      <c r="K591" s="57"/>
      <c r="L591" s="106"/>
      <c r="M591" s="106"/>
      <c r="N591" s="106"/>
      <c r="O591" s="106"/>
      <c r="P591" s="106"/>
      <c r="Q591" s="106"/>
      <c r="R591" s="106"/>
      <c r="S591" s="92">
        <f>S592</f>
        <v>13015744.14</v>
      </c>
      <c r="T591" s="18">
        <f>T593</f>
        <v>13305861.83</v>
      </c>
      <c r="U591" s="19">
        <f>U593</f>
        <v>14276114.89</v>
      </c>
    </row>
    <row r="592" spans="1:21" ht="25.5" outlineLevel="4">
      <c r="A592" s="9" t="s">
        <v>37</v>
      </c>
      <c r="B592" s="35" t="s">
        <v>598</v>
      </c>
      <c r="C592" s="35" t="s">
        <v>581</v>
      </c>
      <c r="D592" s="35" t="s">
        <v>89</v>
      </c>
      <c r="E592" s="35" t="s">
        <v>36</v>
      </c>
      <c r="F592" s="36"/>
      <c r="G592" s="36"/>
      <c r="H592" s="36"/>
      <c r="I592" s="36"/>
      <c r="J592" s="57"/>
      <c r="K592" s="57"/>
      <c r="L592" s="106"/>
      <c r="M592" s="106"/>
      <c r="N592" s="106"/>
      <c r="O592" s="106"/>
      <c r="P592" s="106"/>
      <c r="Q592" s="106"/>
      <c r="R592" s="106"/>
      <c r="S592" s="92">
        <f>S593</f>
        <v>13015744.14</v>
      </c>
      <c r="T592" s="18"/>
      <c r="U592" s="19"/>
    </row>
    <row r="593" spans="1:21" ht="63.75" outlineLevel="5">
      <c r="A593" s="9" t="s">
        <v>281</v>
      </c>
      <c r="B593" s="35" t="s">
        <v>598</v>
      </c>
      <c r="C593" s="35" t="s">
        <v>581</v>
      </c>
      <c r="D593" s="35" t="s">
        <v>89</v>
      </c>
      <c r="E593" s="35" t="s">
        <v>607</v>
      </c>
      <c r="F593" s="36">
        <v>13015744.14</v>
      </c>
      <c r="G593" s="36"/>
      <c r="H593" s="36"/>
      <c r="I593" s="36"/>
      <c r="J593" s="57"/>
      <c r="K593" s="57"/>
      <c r="L593" s="106"/>
      <c r="M593" s="106"/>
      <c r="N593" s="106"/>
      <c r="O593" s="106"/>
      <c r="P593" s="106"/>
      <c r="Q593" s="106"/>
      <c r="R593" s="106"/>
      <c r="S593" s="92">
        <f>F593+G593+H593+I593+J593+K593+L593+M593+N593+O593+P593+Q593+R593</f>
        <v>13015744.14</v>
      </c>
      <c r="T593" s="18">
        <v>13305861.83</v>
      </c>
      <c r="U593" s="19">
        <v>14276114.89</v>
      </c>
    </row>
    <row r="594" spans="1:21" ht="63.75" outlineLevel="4">
      <c r="A594" s="9" t="s">
        <v>346</v>
      </c>
      <c r="B594" s="35" t="s">
        <v>598</v>
      </c>
      <c r="C594" s="35" t="s">
        <v>581</v>
      </c>
      <c r="D594" s="35" t="s">
        <v>91</v>
      </c>
      <c r="E594" s="35"/>
      <c r="F594" s="36"/>
      <c r="G594" s="36"/>
      <c r="H594" s="36"/>
      <c r="I594" s="36"/>
      <c r="J594" s="57"/>
      <c r="K594" s="57"/>
      <c r="L594" s="106"/>
      <c r="M594" s="106"/>
      <c r="N594" s="106"/>
      <c r="O594" s="106"/>
      <c r="P594" s="106"/>
      <c r="Q594" s="106"/>
      <c r="R594" s="106"/>
      <c r="S594" s="92">
        <f>S595</f>
        <v>13659500</v>
      </c>
      <c r="T594" s="18">
        <f>T595</f>
        <v>13932600</v>
      </c>
      <c r="U594" s="19">
        <f>U595</f>
        <v>14575100</v>
      </c>
    </row>
    <row r="595" spans="1:21" ht="51" outlineLevel="4">
      <c r="A595" s="39" t="s">
        <v>405</v>
      </c>
      <c r="B595" s="35" t="s">
        <v>598</v>
      </c>
      <c r="C595" s="35" t="s">
        <v>581</v>
      </c>
      <c r="D595" s="35" t="s">
        <v>91</v>
      </c>
      <c r="E595" s="35" t="s">
        <v>182</v>
      </c>
      <c r="F595" s="36"/>
      <c r="G595" s="36"/>
      <c r="H595" s="36"/>
      <c r="I595" s="36"/>
      <c r="J595" s="57"/>
      <c r="K595" s="57"/>
      <c r="L595" s="106"/>
      <c r="M595" s="106"/>
      <c r="N595" s="106"/>
      <c r="O595" s="106"/>
      <c r="P595" s="106"/>
      <c r="Q595" s="106"/>
      <c r="R595" s="106"/>
      <c r="S595" s="92">
        <f>S596</f>
        <v>13659500</v>
      </c>
      <c r="T595" s="18">
        <f>T597</f>
        <v>13932600</v>
      </c>
      <c r="U595" s="19">
        <f>U597</f>
        <v>14575100</v>
      </c>
    </row>
    <row r="596" spans="1:21" ht="25.5" outlineLevel="4">
      <c r="A596" s="9" t="s">
        <v>37</v>
      </c>
      <c r="B596" s="35" t="s">
        <v>598</v>
      </c>
      <c r="C596" s="35" t="s">
        <v>581</v>
      </c>
      <c r="D596" s="35" t="s">
        <v>91</v>
      </c>
      <c r="E596" s="35" t="s">
        <v>36</v>
      </c>
      <c r="F596" s="36"/>
      <c r="G596" s="36"/>
      <c r="H596" s="36"/>
      <c r="I596" s="36"/>
      <c r="J596" s="57"/>
      <c r="K596" s="57"/>
      <c r="L596" s="106"/>
      <c r="M596" s="106"/>
      <c r="N596" s="106"/>
      <c r="O596" s="106"/>
      <c r="P596" s="106"/>
      <c r="Q596" s="106"/>
      <c r="R596" s="106"/>
      <c r="S596" s="92">
        <f>S597</f>
        <v>13659500</v>
      </c>
      <c r="T596" s="18"/>
      <c r="U596" s="19"/>
    </row>
    <row r="597" spans="1:21" ht="63.75" outlineLevel="5">
      <c r="A597" s="9" t="s">
        <v>281</v>
      </c>
      <c r="B597" s="35" t="s">
        <v>598</v>
      </c>
      <c r="C597" s="35" t="s">
        <v>581</v>
      </c>
      <c r="D597" s="35" t="s">
        <v>91</v>
      </c>
      <c r="E597" s="35" t="s">
        <v>607</v>
      </c>
      <c r="F597" s="36">
        <v>13659500</v>
      </c>
      <c r="G597" s="36"/>
      <c r="H597" s="36"/>
      <c r="I597" s="36"/>
      <c r="J597" s="57"/>
      <c r="K597" s="57"/>
      <c r="L597" s="106"/>
      <c r="M597" s="106"/>
      <c r="N597" s="106"/>
      <c r="O597" s="106"/>
      <c r="P597" s="106"/>
      <c r="Q597" s="106"/>
      <c r="R597" s="106"/>
      <c r="S597" s="92">
        <f>F597+G597+H597+I597+J597+K597+L597+M597+N597+O597+P597+Q597+R597</f>
        <v>13659500</v>
      </c>
      <c r="T597" s="18">
        <v>13932600</v>
      </c>
      <c r="U597" s="19">
        <v>14575100</v>
      </c>
    </row>
    <row r="598" spans="1:21" ht="63.75" outlineLevel="4">
      <c r="A598" s="9" t="s">
        <v>347</v>
      </c>
      <c r="B598" s="35" t="s">
        <v>598</v>
      </c>
      <c r="C598" s="35" t="s">
        <v>581</v>
      </c>
      <c r="D598" s="35" t="s">
        <v>93</v>
      </c>
      <c r="E598" s="35" t="s">
        <v>177</v>
      </c>
      <c r="F598" s="36"/>
      <c r="G598" s="36"/>
      <c r="H598" s="36"/>
      <c r="I598" s="36"/>
      <c r="J598" s="57"/>
      <c r="K598" s="57"/>
      <c r="L598" s="106"/>
      <c r="M598" s="106"/>
      <c r="N598" s="106"/>
      <c r="O598" s="106"/>
      <c r="P598" s="106"/>
      <c r="Q598" s="106"/>
      <c r="R598" s="106"/>
      <c r="S598" s="92">
        <f>S599</f>
        <v>11709700</v>
      </c>
      <c r="T598" s="18">
        <f>T599</f>
        <v>11943800</v>
      </c>
      <c r="U598" s="19">
        <f>U599</f>
        <v>12650600</v>
      </c>
    </row>
    <row r="599" spans="1:21" ht="51" outlineLevel="4">
      <c r="A599" s="39" t="s">
        <v>405</v>
      </c>
      <c r="B599" s="35" t="s">
        <v>598</v>
      </c>
      <c r="C599" s="35" t="s">
        <v>581</v>
      </c>
      <c r="D599" s="35" t="s">
        <v>93</v>
      </c>
      <c r="E599" s="35" t="s">
        <v>182</v>
      </c>
      <c r="F599" s="36"/>
      <c r="G599" s="36"/>
      <c r="H599" s="36"/>
      <c r="I599" s="36"/>
      <c r="J599" s="57"/>
      <c r="K599" s="57"/>
      <c r="L599" s="106"/>
      <c r="M599" s="106"/>
      <c r="N599" s="106"/>
      <c r="O599" s="106"/>
      <c r="P599" s="106"/>
      <c r="Q599" s="106"/>
      <c r="R599" s="106"/>
      <c r="S599" s="92">
        <f>S600</f>
        <v>11709700</v>
      </c>
      <c r="T599" s="18">
        <f>T601</f>
        <v>11943800</v>
      </c>
      <c r="U599" s="19">
        <f>U601</f>
        <v>12650600</v>
      </c>
    </row>
    <row r="600" spans="1:21" ht="25.5" outlineLevel="4">
      <c r="A600" s="9" t="s">
        <v>37</v>
      </c>
      <c r="B600" s="35" t="s">
        <v>598</v>
      </c>
      <c r="C600" s="35" t="s">
        <v>581</v>
      </c>
      <c r="D600" s="35" t="s">
        <v>93</v>
      </c>
      <c r="E600" s="35" t="s">
        <v>36</v>
      </c>
      <c r="F600" s="36"/>
      <c r="G600" s="36"/>
      <c r="H600" s="36"/>
      <c r="I600" s="36"/>
      <c r="J600" s="57"/>
      <c r="K600" s="57"/>
      <c r="L600" s="106"/>
      <c r="M600" s="106"/>
      <c r="N600" s="106"/>
      <c r="O600" s="106"/>
      <c r="P600" s="106"/>
      <c r="Q600" s="106"/>
      <c r="R600" s="106"/>
      <c r="S600" s="92">
        <f>S601</f>
        <v>11709700</v>
      </c>
      <c r="T600" s="18"/>
      <c r="U600" s="19"/>
    </row>
    <row r="601" spans="1:21" ht="63.75" outlineLevel="5">
      <c r="A601" s="9" t="s">
        <v>281</v>
      </c>
      <c r="B601" s="35" t="s">
        <v>598</v>
      </c>
      <c r="C601" s="35" t="s">
        <v>581</v>
      </c>
      <c r="D601" s="35" t="s">
        <v>93</v>
      </c>
      <c r="E601" s="35" t="s">
        <v>607</v>
      </c>
      <c r="F601" s="36">
        <v>11709700</v>
      </c>
      <c r="G601" s="36"/>
      <c r="H601" s="36"/>
      <c r="I601" s="36"/>
      <c r="J601" s="57"/>
      <c r="K601" s="57"/>
      <c r="L601" s="106"/>
      <c r="M601" s="106"/>
      <c r="N601" s="106"/>
      <c r="O601" s="106"/>
      <c r="P601" s="106"/>
      <c r="Q601" s="106"/>
      <c r="R601" s="106"/>
      <c r="S601" s="92">
        <f>F601+G601+H601+I601+J601+K601+L601+M601+N601+O601+P601+Q601+R601</f>
        <v>11709700</v>
      </c>
      <c r="T601" s="18">
        <v>11943800</v>
      </c>
      <c r="U601" s="19">
        <v>12650600</v>
      </c>
    </row>
    <row r="602" spans="1:21" ht="63.75" outlineLevel="4">
      <c r="A602" s="9" t="s">
        <v>348</v>
      </c>
      <c r="B602" s="35" t="s">
        <v>598</v>
      </c>
      <c r="C602" s="35" t="s">
        <v>581</v>
      </c>
      <c r="D602" s="35" t="s">
        <v>95</v>
      </c>
      <c r="E602" s="35" t="s">
        <v>177</v>
      </c>
      <c r="F602" s="36"/>
      <c r="G602" s="36"/>
      <c r="H602" s="36"/>
      <c r="I602" s="36"/>
      <c r="J602" s="57"/>
      <c r="K602" s="57"/>
      <c r="L602" s="106"/>
      <c r="M602" s="106"/>
      <c r="N602" s="106"/>
      <c r="O602" s="106"/>
      <c r="P602" s="106"/>
      <c r="Q602" s="106"/>
      <c r="R602" s="106"/>
      <c r="S602" s="92">
        <f>S603</f>
        <v>27686238.11</v>
      </c>
      <c r="T602" s="18">
        <f>T603</f>
        <v>23408600</v>
      </c>
      <c r="U602" s="19">
        <f>U603</f>
        <v>24793900</v>
      </c>
    </row>
    <row r="603" spans="1:21" ht="51" outlineLevel="4">
      <c r="A603" s="39" t="s">
        <v>405</v>
      </c>
      <c r="B603" s="35" t="s">
        <v>598</v>
      </c>
      <c r="C603" s="35" t="s">
        <v>581</v>
      </c>
      <c r="D603" s="35" t="s">
        <v>95</v>
      </c>
      <c r="E603" s="35" t="s">
        <v>182</v>
      </c>
      <c r="F603" s="36"/>
      <c r="G603" s="36"/>
      <c r="H603" s="36"/>
      <c r="I603" s="36"/>
      <c r="J603" s="57"/>
      <c r="K603" s="57"/>
      <c r="L603" s="106"/>
      <c r="M603" s="106"/>
      <c r="N603" s="106"/>
      <c r="O603" s="106"/>
      <c r="P603" s="106"/>
      <c r="Q603" s="106"/>
      <c r="R603" s="106"/>
      <c r="S603" s="92">
        <f>S604</f>
        <v>27686238.11</v>
      </c>
      <c r="T603" s="18">
        <f>T605</f>
        <v>23408600</v>
      </c>
      <c r="U603" s="19">
        <f>U605</f>
        <v>24793900</v>
      </c>
    </row>
    <row r="604" spans="1:21" ht="25.5" outlineLevel="4">
      <c r="A604" s="9" t="s">
        <v>37</v>
      </c>
      <c r="B604" s="35" t="s">
        <v>598</v>
      </c>
      <c r="C604" s="35" t="s">
        <v>581</v>
      </c>
      <c r="D604" s="35" t="s">
        <v>95</v>
      </c>
      <c r="E604" s="35" t="s">
        <v>36</v>
      </c>
      <c r="F604" s="36"/>
      <c r="G604" s="36"/>
      <c r="H604" s="36"/>
      <c r="I604" s="36"/>
      <c r="J604" s="57"/>
      <c r="K604" s="57"/>
      <c r="L604" s="106"/>
      <c r="M604" s="106"/>
      <c r="N604" s="106"/>
      <c r="O604" s="106"/>
      <c r="P604" s="106"/>
      <c r="Q604" s="106"/>
      <c r="R604" s="106"/>
      <c r="S604" s="92">
        <f>S605</f>
        <v>27686238.11</v>
      </c>
      <c r="T604" s="18"/>
      <c r="U604" s="19"/>
    </row>
    <row r="605" spans="1:21" ht="63.75" outlineLevel="5">
      <c r="A605" s="9" t="s">
        <v>281</v>
      </c>
      <c r="B605" s="35" t="s">
        <v>598</v>
      </c>
      <c r="C605" s="35" t="s">
        <v>581</v>
      </c>
      <c r="D605" s="35" t="s">
        <v>95</v>
      </c>
      <c r="E605" s="35" t="s">
        <v>607</v>
      </c>
      <c r="F605" s="36">
        <v>22949700</v>
      </c>
      <c r="G605" s="36"/>
      <c r="H605" s="36"/>
      <c r="I605" s="36"/>
      <c r="J605" s="57"/>
      <c r="K605" s="57"/>
      <c r="L605" s="106"/>
      <c r="M605" s="106"/>
      <c r="N605" s="106"/>
      <c r="O605" s="106"/>
      <c r="P605" s="106">
        <v>52638</v>
      </c>
      <c r="Q605" s="106"/>
      <c r="R605" s="106">
        <v>4683900.11</v>
      </c>
      <c r="S605" s="92">
        <f>F605+G605+H605+I605+J605+K605+L605+M605+N605+O605+P605+Q605+R605</f>
        <v>27686238.11</v>
      </c>
      <c r="T605" s="18">
        <v>23408600</v>
      </c>
      <c r="U605" s="19">
        <v>24793900</v>
      </c>
    </row>
    <row r="606" spans="1:21" ht="25.5" outlineLevel="5">
      <c r="A606" s="9" t="s">
        <v>486</v>
      </c>
      <c r="B606" s="35" t="s">
        <v>598</v>
      </c>
      <c r="C606" s="35" t="s">
        <v>581</v>
      </c>
      <c r="D606" s="35" t="s">
        <v>487</v>
      </c>
      <c r="E606" s="35"/>
      <c r="F606" s="36"/>
      <c r="G606" s="36"/>
      <c r="H606" s="36"/>
      <c r="I606" s="36"/>
      <c r="J606" s="57"/>
      <c r="K606" s="57"/>
      <c r="L606" s="106"/>
      <c r="M606" s="106"/>
      <c r="N606" s="106"/>
      <c r="O606" s="106"/>
      <c r="P606" s="106"/>
      <c r="Q606" s="92">
        <f>Q611+Q607</f>
        <v>-60000</v>
      </c>
      <c r="R606" s="92"/>
      <c r="S606" s="92">
        <f>S611+S607</f>
        <v>4104165</v>
      </c>
      <c r="T606" s="18"/>
      <c r="U606" s="19"/>
    </row>
    <row r="607" spans="1:21" ht="38.25" outlineLevel="5">
      <c r="A607" s="9" t="s">
        <v>130</v>
      </c>
      <c r="B607" s="35" t="s">
        <v>598</v>
      </c>
      <c r="C607" s="35" t="s">
        <v>581</v>
      </c>
      <c r="D607" s="35" t="s">
        <v>131</v>
      </c>
      <c r="E607" s="35"/>
      <c r="F607" s="36"/>
      <c r="G607" s="36"/>
      <c r="H607" s="36"/>
      <c r="I607" s="18"/>
      <c r="J607" s="18"/>
      <c r="K607" s="58"/>
      <c r="L607" s="92"/>
      <c r="M607" s="71"/>
      <c r="N607" s="71"/>
      <c r="O607" s="71"/>
      <c r="P607" s="71"/>
      <c r="Q607" s="92">
        <f aca="true" t="shared" si="26" ref="Q607:S609">Q608</f>
        <v>-60000</v>
      </c>
      <c r="R607" s="92"/>
      <c r="S607" s="92">
        <f t="shared" si="26"/>
        <v>4047165</v>
      </c>
      <c r="T607" s="18"/>
      <c r="U607" s="19"/>
    </row>
    <row r="608" spans="1:21" ht="51" outlineLevel="5">
      <c r="A608" s="39" t="s">
        <v>405</v>
      </c>
      <c r="B608" s="35" t="s">
        <v>598</v>
      </c>
      <c r="C608" s="35" t="s">
        <v>581</v>
      </c>
      <c r="D608" s="35" t="s">
        <v>131</v>
      </c>
      <c r="E608" s="35" t="s">
        <v>182</v>
      </c>
      <c r="F608" s="36"/>
      <c r="G608" s="36"/>
      <c r="H608" s="36"/>
      <c r="I608" s="18"/>
      <c r="J608" s="18"/>
      <c r="K608" s="58"/>
      <c r="L608" s="92"/>
      <c r="M608" s="71"/>
      <c r="N608" s="71"/>
      <c r="O608" s="71"/>
      <c r="P608" s="71"/>
      <c r="Q608" s="92">
        <f t="shared" si="26"/>
        <v>-60000</v>
      </c>
      <c r="R608" s="92"/>
      <c r="S608" s="92">
        <f t="shared" si="26"/>
        <v>4047165</v>
      </c>
      <c r="T608" s="18"/>
      <c r="U608" s="19"/>
    </row>
    <row r="609" spans="1:21" ht="25.5" outlineLevel="5">
      <c r="A609" s="9" t="s">
        <v>37</v>
      </c>
      <c r="B609" s="35" t="s">
        <v>598</v>
      </c>
      <c r="C609" s="35" t="s">
        <v>581</v>
      </c>
      <c r="D609" s="35" t="s">
        <v>131</v>
      </c>
      <c r="E609" s="35" t="s">
        <v>36</v>
      </c>
      <c r="F609" s="36"/>
      <c r="G609" s="36"/>
      <c r="H609" s="36"/>
      <c r="I609" s="18"/>
      <c r="J609" s="18"/>
      <c r="K609" s="58"/>
      <c r="L609" s="92"/>
      <c r="M609" s="71"/>
      <c r="N609" s="71"/>
      <c r="O609" s="71"/>
      <c r="P609" s="71"/>
      <c r="Q609" s="92">
        <f t="shared" si="26"/>
        <v>-60000</v>
      </c>
      <c r="R609" s="92"/>
      <c r="S609" s="92">
        <f t="shared" si="26"/>
        <v>4047165</v>
      </c>
      <c r="T609" s="18"/>
      <c r="U609" s="19"/>
    </row>
    <row r="610" spans="1:21" ht="25.5" outlineLevel="5">
      <c r="A610" s="9" t="s">
        <v>622</v>
      </c>
      <c r="B610" s="35" t="s">
        <v>598</v>
      </c>
      <c r="C610" s="35" t="s">
        <v>581</v>
      </c>
      <c r="D610" s="35" t="s">
        <v>131</v>
      </c>
      <c r="E610" s="35" t="s">
        <v>623</v>
      </c>
      <c r="F610" s="36"/>
      <c r="G610" s="36"/>
      <c r="H610" s="36"/>
      <c r="I610" s="18"/>
      <c r="J610" s="18"/>
      <c r="K610" s="58"/>
      <c r="L610" s="92"/>
      <c r="M610" s="71"/>
      <c r="N610" s="71"/>
      <c r="O610" s="71"/>
      <c r="P610" s="71">
        <v>2007790</v>
      </c>
      <c r="Q610" s="71">
        <v>-60000</v>
      </c>
      <c r="R610" s="71">
        <v>2099375</v>
      </c>
      <c r="S610" s="92">
        <f>F610+G610+H610+I610+J610+K610+L610+M610+N610+O610+P610+Q610+R610</f>
        <v>4047165</v>
      </c>
      <c r="T610" s="18"/>
      <c r="U610" s="19"/>
    </row>
    <row r="611" spans="1:21" ht="76.5" outlineLevel="5">
      <c r="A611" s="9" t="s">
        <v>542</v>
      </c>
      <c r="B611" s="35" t="s">
        <v>598</v>
      </c>
      <c r="C611" s="35" t="s">
        <v>581</v>
      </c>
      <c r="D611" s="35" t="s">
        <v>543</v>
      </c>
      <c r="E611" s="35"/>
      <c r="F611" s="36"/>
      <c r="G611" s="36"/>
      <c r="H611" s="36"/>
      <c r="I611" s="36"/>
      <c r="J611" s="57"/>
      <c r="K611" s="57"/>
      <c r="L611" s="106"/>
      <c r="M611" s="106"/>
      <c r="N611" s="106"/>
      <c r="O611" s="106"/>
      <c r="P611" s="106"/>
      <c r="Q611" s="106"/>
      <c r="R611" s="106"/>
      <c r="S611" s="92">
        <f>S612</f>
        <v>57000</v>
      </c>
      <c r="T611" s="18"/>
      <c r="U611" s="19"/>
    </row>
    <row r="612" spans="1:21" ht="51" outlineLevel="5">
      <c r="A612" s="39" t="s">
        <v>405</v>
      </c>
      <c r="B612" s="35" t="s">
        <v>598</v>
      </c>
      <c r="C612" s="35" t="s">
        <v>581</v>
      </c>
      <c r="D612" s="35" t="s">
        <v>543</v>
      </c>
      <c r="E612" s="35" t="s">
        <v>182</v>
      </c>
      <c r="F612" s="36"/>
      <c r="G612" s="36"/>
      <c r="H612" s="36"/>
      <c r="I612" s="36"/>
      <c r="J612" s="57"/>
      <c r="K612" s="57"/>
      <c r="L612" s="106"/>
      <c r="M612" s="106"/>
      <c r="N612" s="106"/>
      <c r="O612" s="106"/>
      <c r="P612" s="106"/>
      <c r="Q612" s="106"/>
      <c r="R612" s="106"/>
      <c r="S612" s="92">
        <f>S613</f>
        <v>57000</v>
      </c>
      <c r="T612" s="18"/>
      <c r="U612" s="19"/>
    </row>
    <row r="613" spans="1:21" ht="25.5" outlineLevel="5">
      <c r="A613" s="9" t="s">
        <v>37</v>
      </c>
      <c r="B613" s="35" t="s">
        <v>598</v>
      </c>
      <c r="C613" s="35" t="s">
        <v>581</v>
      </c>
      <c r="D613" s="35" t="s">
        <v>543</v>
      </c>
      <c r="E613" s="35" t="s">
        <v>36</v>
      </c>
      <c r="F613" s="36"/>
      <c r="G613" s="36"/>
      <c r="H613" s="36"/>
      <c r="I613" s="36"/>
      <c r="J613" s="57"/>
      <c r="K613" s="57"/>
      <c r="L613" s="106"/>
      <c r="M613" s="106"/>
      <c r="N613" s="106"/>
      <c r="O613" s="106"/>
      <c r="P613" s="106"/>
      <c r="Q613" s="106"/>
      <c r="R613" s="106"/>
      <c r="S613" s="92">
        <f>S614</f>
        <v>57000</v>
      </c>
      <c r="T613" s="18"/>
      <c r="U613" s="19"/>
    </row>
    <row r="614" spans="1:21" ht="25.5" outlineLevel="5">
      <c r="A614" s="9" t="s">
        <v>759</v>
      </c>
      <c r="B614" s="35" t="s">
        <v>598</v>
      </c>
      <c r="C614" s="35" t="s">
        <v>581</v>
      </c>
      <c r="D614" s="35" t="s">
        <v>543</v>
      </c>
      <c r="E614" s="35" t="s">
        <v>623</v>
      </c>
      <c r="F614" s="36"/>
      <c r="G614" s="36"/>
      <c r="H614" s="36"/>
      <c r="I614" s="36"/>
      <c r="J614" s="57"/>
      <c r="K614" s="57"/>
      <c r="L614" s="106"/>
      <c r="M614" s="106">
        <v>21000</v>
      </c>
      <c r="N614" s="106"/>
      <c r="O614" s="106"/>
      <c r="P614" s="106">
        <v>17000</v>
      </c>
      <c r="Q614" s="106"/>
      <c r="R614" s="106">
        <v>19000</v>
      </c>
      <c r="S614" s="92">
        <f>F614+G614+H614+I614+J614+K614+L614+M614+N614+O614+P614+Q614+R614</f>
        <v>57000</v>
      </c>
      <c r="T614" s="18"/>
      <c r="U614" s="19"/>
    </row>
    <row r="615" spans="1:21" ht="25.5" outlineLevel="5">
      <c r="A615" s="132" t="s">
        <v>778</v>
      </c>
      <c r="B615" s="35" t="s">
        <v>598</v>
      </c>
      <c r="C615" s="35" t="s">
        <v>581</v>
      </c>
      <c r="D615" s="35" t="s">
        <v>779</v>
      </c>
      <c r="E615" s="35"/>
      <c r="F615" s="36"/>
      <c r="G615" s="36"/>
      <c r="H615" s="36"/>
      <c r="I615" s="36"/>
      <c r="J615" s="57"/>
      <c r="K615" s="57"/>
      <c r="L615" s="106"/>
      <c r="M615" s="106"/>
      <c r="N615" s="106"/>
      <c r="O615" s="106"/>
      <c r="P615" s="106"/>
      <c r="Q615" s="106"/>
      <c r="R615" s="106"/>
      <c r="S615" s="92">
        <f>S616</f>
        <v>706900</v>
      </c>
      <c r="T615" s="18"/>
      <c r="U615" s="19"/>
    </row>
    <row r="616" spans="1:21" ht="51" outlineLevel="5">
      <c r="A616" s="39" t="s">
        <v>405</v>
      </c>
      <c r="B616" s="35" t="s">
        <v>598</v>
      </c>
      <c r="C616" s="35" t="s">
        <v>581</v>
      </c>
      <c r="D616" s="35" t="s">
        <v>779</v>
      </c>
      <c r="E616" s="35" t="s">
        <v>182</v>
      </c>
      <c r="F616" s="36"/>
      <c r="G616" s="36"/>
      <c r="H616" s="36"/>
      <c r="I616" s="36"/>
      <c r="J616" s="57"/>
      <c r="K616" s="57"/>
      <c r="L616" s="106"/>
      <c r="M616" s="106"/>
      <c r="N616" s="106"/>
      <c r="O616" s="106"/>
      <c r="P616" s="106"/>
      <c r="Q616" s="106"/>
      <c r="R616" s="106"/>
      <c r="S616" s="92">
        <f>S617</f>
        <v>706900</v>
      </c>
      <c r="T616" s="18"/>
      <c r="U616" s="19"/>
    </row>
    <row r="617" spans="1:21" ht="25.5" outlineLevel="5">
      <c r="A617" s="9" t="s">
        <v>37</v>
      </c>
      <c r="B617" s="35" t="s">
        <v>598</v>
      </c>
      <c r="C617" s="35" t="s">
        <v>581</v>
      </c>
      <c r="D617" s="35" t="s">
        <v>779</v>
      </c>
      <c r="E617" s="35" t="s">
        <v>36</v>
      </c>
      <c r="F617" s="36"/>
      <c r="G617" s="36"/>
      <c r="H617" s="36"/>
      <c r="I617" s="36"/>
      <c r="J617" s="57"/>
      <c r="K617" s="57"/>
      <c r="L617" s="106"/>
      <c r="M617" s="106"/>
      <c r="N617" s="106"/>
      <c r="O617" s="106"/>
      <c r="P617" s="106"/>
      <c r="Q617" s="106"/>
      <c r="R617" s="106"/>
      <c r="S617" s="92">
        <f>S618</f>
        <v>706900</v>
      </c>
      <c r="T617" s="18"/>
      <c r="U617" s="19"/>
    </row>
    <row r="618" spans="1:21" ht="25.5" outlineLevel="5">
      <c r="A618" s="9" t="s">
        <v>759</v>
      </c>
      <c r="B618" s="35" t="s">
        <v>598</v>
      </c>
      <c r="C618" s="35" t="s">
        <v>581</v>
      </c>
      <c r="D618" s="35" t="s">
        <v>779</v>
      </c>
      <c r="E618" s="35" t="s">
        <v>623</v>
      </c>
      <c r="F618" s="36"/>
      <c r="G618" s="36"/>
      <c r="H618" s="36"/>
      <c r="I618" s="36"/>
      <c r="J618" s="57"/>
      <c r="K618" s="57"/>
      <c r="L618" s="106"/>
      <c r="M618" s="106"/>
      <c r="N618" s="106"/>
      <c r="O618" s="106"/>
      <c r="P618" s="106"/>
      <c r="Q618" s="106"/>
      <c r="R618" s="106">
        <v>706900</v>
      </c>
      <c r="S618" s="92">
        <f>F618+G618+H618+I618+J618+K618+L618+M618+N618+O618+P618+Q618+R618</f>
        <v>706900</v>
      </c>
      <c r="T618" s="18"/>
      <c r="U618" s="19"/>
    </row>
    <row r="619" spans="1:21" ht="38.25" outlineLevel="1">
      <c r="A619" s="9" t="s">
        <v>349</v>
      </c>
      <c r="B619" s="35" t="s">
        <v>598</v>
      </c>
      <c r="C619" s="35" t="s">
        <v>545</v>
      </c>
      <c r="D619" s="35" t="s">
        <v>177</v>
      </c>
      <c r="E619" s="35" t="s">
        <v>177</v>
      </c>
      <c r="F619" s="36"/>
      <c r="G619" s="36"/>
      <c r="H619" s="36"/>
      <c r="I619" s="36"/>
      <c r="J619" s="57"/>
      <c r="K619" s="57"/>
      <c r="L619" s="106"/>
      <c r="M619" s="106"/>
      <c r="N619" s="106"/>
      <c r="O619" s="106"/>
      <c r="P619" s="106"/>
      <c r="Q619" s="92">
        <f aca="true" t="shared" si="27" ref="Q619:U620">Q620</f>
        <v>-104000</v>
      </c>
      <c r="R619" s="92"/>
      <c r="S619" s="92">
        <f t="shared" si="27"/>
        <v>32300</v>
      </c>
      <c r="T619" s="18">
        <f t="shared" si="27"/>
        <v>197000</v>
      </c>
      <c r="U619" s="19">
        <f t="shared" si="27"/>
        <v>197000</v>
      </c>
    </row>
    <row r="620" spans="1:21" ht="25.5" outlineLevel="2">
      <c r="A620" s="9" t="s">
        <v>350</v>
      </c>
      <c r="B620" s="35" t="s">
        <v>598</v>
      </c>
      <c r="C620" s="35" t="s">
        <v>545</v>
      </c>
      <c r="D620" s="35" t="s">
        <v>98</v>
      </c>
      <c r="E620" s="35" t="s">
        <v>177</v>
      </c>
      <c r="F620" s="36"/>
      <c r="G620" s="36"/>
      <c r="H620" s="36"/>
      <c r="I620" s="36"/>
      <c r="J620" s="57"/>
      <c r="K620" s="57"/>
      <c r="L620" s="106"/>
      <c r="M620" s="106"/>
      <c r="N620" s="106"/>
      <c r="O620" s="106"/>
      <c r="P620" s="106"/>
      <c r="Q620" s="92">
        <f t="shared" si="27"/>
        <v>-104000</v>
      </c>
      <c r="R620" s="92"/>
      <c r="S620" s="92">
        <f t="shared" si="27"/>
        <v>32300</v>
      </c>
      <c r="T620" s="18">
        <f t="shared" si="27"/>
        <v>197000</v>
      </c>
      <c r="U620" s="19">
        <f t="shared" si="27"/>
        <v>197000</v>
      </c>
    </row>
    <row r="621" spans="1:21" ht="25.5" outlineLevel="2">
      <c r="A621" s="9" t="s">
        <v>398</v>
      </c>
      <c r="B621" s="35" t="s">
        <v>598</v>
      </c>
      <c r="C621" s="35" t="s">
        <v>545</v>
      </c>
      <c r="D621" s="35" t="s">
        <v>99</v>
      </c>
      <c r="E621" s="35"/>
      <c r="F621" s="36"/>
      <c r="G621" s="36"/>
      <c r="H621" s="36"/>
      <c r="I621" s="36"/>
      <c r="J621" s="57"/>
      <c r="K621" s="57"/>
      <c r="L621" s="106"/>
      <c r="M621" s="106"/>
      <c r="N621" s="106"/>
      <c r="O621" s="106"/>
      <c r="P621" s="106"/>
      <c r="Q621" s="92">
        <f>Q622+Q626+Q630+Q634+Q638+Q642+Q646+Q650+Q654+Q658+Q662+Q666</f>
        <v>-104000</v>
      </c>
      <c r="R621" s="92"/>
      <c r="S621" s="92">
        <f>S622+S626+S630+S634+S638+S642+S646+S650+S654+S658+S662+S666</f>
        <v>32300</v>
      </c>
      <c r="T621" s="18">
        <f>T622+T626+T630+T634+T638+T642+T646+T650+T654+T658+T662+T666</f>
        <v>197000</v>
      </c>
      <c r="U621" s="19">
        <f>U622+U626+U630+U634+U638+U642+U646+U650+U654+U658+U662+U666</f>
        <v>197000</v>
      </c>
    </row>
    <row r="622" spans="1:21" ht="51" hidden="1" outlineLevel="3">
      <c r="A622" s="9" t="s">
        <v>399</v>
      </c>
      <c r="B622" s="35" t="s">
        <v>598</v>
      </c>
      <c r="C622" s="35" t="s">
        <v>545</v>
      </c>
      <c r="D622" s="35" t="s">
        <v>99</v>
      </c>
      <c r="E622" s="35" t="s">
        <v>177</v>
      </c>
      <c r="F622" s="36"/>
      <c r="G622" s="36"/>
      <c r="H622" s="36"/>
      <c r="I622" s="36"/>
      <c r="J622" s="57"/>
      <c r="K622" s="57"/>
      <c r="L622" s="106"/>
      <c r="M622" s="106"/>
      <c r="N622" s="106"/>
      <c r="O622" s="106"/>
      <c r="P622" s="106"/>
      <c r="Q622" s="106"/>
      <c r="R622" s="106"/>
      <c r="S622" s="92">
        <f>S623</f>
        <v>0</v>
      </c>
      <c r="T622" s="18">
        <f>T623</f>
        <v>18900</v>
      </c>
      <c r="U622" s="19">
        <f>U623</f>
        <v>18900</v>
      </c>
    </row>
    <row r="623" spans="1:21" ht="51" hidden="1" outlineLevel="3">
      <c r="A623" s="39" t="s">
        <v>405</v>
      </c>
      <c r="B623" s="35" t="s">
        <v>598</v>
      </c>
      <c r="C623" s="35" t="s">
        <v>545</v>
      </c>
      <c r="D623" s="35" t="s">
        <v>99</v>
      </c>
      <c r="E623" s="35" t="s">
        <v>182</v>
      </c>
      <c r="F623" s="36"/>
      <c r="G623" s="36"/>
      <c r="H623" s="36"/>
      <c r="I623" s="36"/>
      <c r="J623" s="57"/>
      <c r="K623" s="57"/>
      <c r="L623" s="106"/>
      <c r="M623" s="106"/>
      <c r="N623" s="106"/>
      <c r="O623" s="106"/>
      <c r="P623" s="106"/>
      <c r="Q623" s="106"/>
      <c r="R623" s="106"/>
      <c r="S623" s="92">
        <f>S624</f>
        <v>0</v>
      </c>
      <c r="T623" s="18">
        <f>T625</f>
        <v>18900</v>
      </c>
      <c r="U623" s="19">
        <f>U625</f>
        <v>18900</v>
      </c>
    </row>
    <row r="624" spans="1:21" ht="25.5" hidden="1" outlineLevel="3">
      <c r="A624" s="9" t="s">
        <v>37</v>
      </c>
      <c r="B624" s="35" t="s">
        <v>598</v>
      </c>
      <c r="C624" s="35" t="s">
        <v>545</v>
      </c>
      <c r="D624" s="35" t="s">
        <v>99</v>
      </c>
      <c r="E624" s="35" t="s">
        <v>36</v>
      </c>
      <c r="F624" s="36"/>
      <c r="G624" s="36"/>
      <c r="H624" s="36"/>
      <c r="I624" s="36"/>
      <c r="J624" s="57"/>
      <c r="K624" s="57"/>
      <c r="L624" s="106"/>
      <c r="M624" s="106"/>
      <c r="N624" s="106"/>
      <c r="O624" s="106"/>
      <c r="P624" s="106"/>
      <c r="Q624" s="106"/>
      <c r="R624" s="106"/>
      <c r="S624" s="92">
        <f>S625</f>
        <v>0</v>
      </c>
      <c r="T624" s="18"/>
      <c r="U624" s="19"/>
    </row>
    <row r="625" spans="1:21" ht="63.75" hidden="1" outlineLevel="5">
      <c r="A625" s="9" t="s">
        <v>281</v>
      </c>
      <c r="B625" s="35" t="s">
        <v>598</v>
      </c>
      <c r="C625" s="35" t="s">
        <v>545</v>
      </c>
      <c r="D625" s="35" t="s">
        <v>99</v>
      </c>
      <c r="E625" s="35" t="s">
        <v>607</v>
      </c>
      <c r="F625" s="36">
        <v>18900</v>
      </c>
      <c r="G625" s="36"/>
      <c r="H625" s="36"/>
      <c r="I625" s="36"/>
      <c r="J625" s="57"/>
      <c r="K625" s="57"/>
      <c r="L625" s="106"/>
      <c r="M625" s="106"/>
      <c r="N625" s="106"/>
      <c r="O625" s="106"/>
      <c r="P625" s="106">
        <v>-4500</v>
      </c>
      <c r="Q625" s="106"/>
      <c r="R625" s="106">
        <v>-14400</v>
      </c>
      <c r="S625" s="92">
        <f>F625+G625+H625+I625+J625+K625+L625+M625+N625+O625+P625+Q625+R625</f>
        <v>0</v>
      </c>
      <c r="T625" s="18">
        <v>18900</v>
      </c>
      <c r="U625" s="19">
        <v>18900</v>
      </c>
    </row>
    <row r="626" spans="1:21" ht="38.25" hidden="1" outlineLevel="4">
      <c r="A626" s="9" t="s">
        <v>351</v>
      </c>
      <c r="B626" s="35" t="s">
        <v>598</v>
      </c>
      <c r="C626" s="35" t="s">
        <v>545</v>
      </c>
      <c r="D626" s="35" t="s">
        <v>101</v>
      </c>
      <c r="E626" s="35" t="s">
        <v>177</v>
      </c>
      <c r="F626" s="36"/>
      <c r="G626" s="36"/>
      <c r="H626" s="36"/>
      <c r="I626" s="36"/>
      <c r="J626" s="57"/>
      <c r="K626" s="57"/>
      <c r="L626" s="106"/>
      <c r="M626" s="106"/>
      <c r="N626" s="106"/>
      <c r="O626" s="106"/>
      <c r="P626" s="106"/>
      <c r="Q626" s="92">
        <f>Q627</f>
        <v>-28500</v>
      </c>
      <c r="R626" s="92"/>
      <c r="S626" s="92">
        <f>S627</f>
        <v>0</v>
      </c>
      <c r="T626" s="18">
        <f>T627</f>
        <v>28500</v>
      </c>
      <c r="U626" s="19">
        <f>U627</f>
        <v>28500</v>
      </c>
    </row>
    <row r="627" spans="1:21" ht="51" hidden="1" outlineLevel="4">
      <c r="A627" s="39" t="s">
        <v>405</v>
      </c>
      <c r="B627" s="35" t="s">
        <v>598</v>
      </c>
      <c r="C627" s="35" t="s">
        <v>545</v>
      </c>
      <c r="D627" s="35" t="s">
        <v>101</v>
      </c>
      <c r="E627" s="35" t="s">
        <v>182</v>
      </c>
      <c r="F627" s="36"/>
      <c r="G627" s="36"/>
      <c r="H627" s="36"/>
      <c r="I627" s="36"/>
      <c r="J627" s="57"/>
      <c r="K627" s="57"/>
      <c r="L627" s="106"/>
      <c r="M627" s="106"/>
      <c r="N627" s="106"/>
      <c r="O627" s="106"/>
      <c r="P627" s="106"/>
      <c r="Q627" s="92">
        <f>Q628</f>
        <v>-28500</v>
      </c>
      <c r="R627" s="92"/>
      <c r="S627" s="92">
        <f>S628</f>
        <v>0</v>
      </c>
      <c r="T627" s="18">
        <f>T629</f>
        <v>28500</v>
      </c>
      <c r="U627" s="19">
        <f>U629</f>
        <v>28500</v>
      </c>
    </row>
    <row r="628" spans="1:21" ht="25.5" hidden="1" outlineLevel="4">
      <c r="A628" s="9" t="s">
        <v>37</v>
      </c>
      <c r="B628" s="35" t="s">
        <v>598</v>
      </c>
      <c r="C628" s="35" t="s">
        <v>545</v>
      </c>
      <c r="D628" s="35" t="s">
        <v>101</v>
      </c>
      <c r="E628" s="35" t="s">
        <v>36</v>
      </c>
      <c r="F628" s="36"/>
      <c r="G628" s="36"/>
      <c r="H628" s="36"/>
      <c r="I628" s="36"/>
      <c r="J628" s="57"/>
      <c r="K628" s="57"/>
      <c r="L628" s="106"/>
      <c r="M628" s="106"/>
      <c r="N628" s="106"/>
      <c r="O628" s="106"/>
      <c r="P628" s="106"/>
      <c r="Q628" s="92">
        <f>Q629</f>
        <v>-28500</v>
      </c>
      <c r="R628" s="92"/>
      <c r="S628" s="92">
        <f>S629</f>
        <v>0</v>
      </c>
      <c r="T628" s="18"/>
      <c r="U628" s="19"/>
    </row>
    <row r="629" spans="1:21" ht="63.75" hidden="1" outlineLevel="5">
      <c r="A629" s="9" t="s">
        <v>281</v>
      </c>
      <c r="B629" s="35" t="s">
        <v>598</v>
      </c>
      <c r="C629" s="35" t="s">
        <v>545</v>
      </c>
      <c r="D629" s="35" t="s">
        <v>101</v>
      </c>
      <c r="E629" s="35" t="s">
        <v>607</v>
      </c>
      <c r="F629" s="36">
        <v>28500</v>
      </c>
      <c r="G629" s="36"/>
      <c r="H629" s="36"/>
      <c r="I629" s="36"/>
      <c r="J629" s="57"/>
      <c r="K629" s="57"/>
      <c r="L629" s="106"/>
      <c r="M629" s="106"/>
      <c r="N629" s="106"/>
      <c r="O629" s="106"/>
      <c r="P629" s="106"/>
      <c r="Q629" s="106">
        <v>-28500</v>
      </c>
      <c r="R629" s="106"/>
      <c r="S629" s="92">
        <f>F629+G629+H629+I629+J629+K629+L629+M629+N629+O629+P629+Q629</f>
        <v>0</v>
      </c>
      <c r="T629" s="18">
        <v>28500</v>
      </c>
      <c r="U629" s="19">
        <v>28500</v>
      </c>
    </row>
    <row r="630" spans="1:21" ht="38.25" hidden="1" outlineLevel="4" collapsed="1">
      <c r="A630" s="9" t="s">
        <v>352</v>
      </c>
      <c r="B630" s="35" t="s">
        <v>598</v>
      </c>
      <c r="C630" s="35" t="s">
        <v>545</v>
      </c>
      <c r="D630" s="35" t="s">
        <v>103</v>
      </c>
      <c r="E630" s="35" t="s">
        <v>177</v>
      </c>
      <c r="F630" s="36"/>
      <c r="G630" s="36"/>
      <c r="H630" s="36"/>
      <c r="I630" s="36"/>
      <c r="J630" s="57"/>
      <c r="K630" s="57"/>
      <c r="L630" s="106"/>
      <c r="M630" s="106"/>
      <c r="N630" s="106"/>
      <c r="O630" s="106"/>
      <c r="P630" s="106"/>
      <c r="Q630" s="106"/>
      <c r="R630" s="106"/>
      <c r="S630" s="92">
        <f>S631</f>
        <v>0</v>
      </c>
      <c r="T630" s="18">
        <f>T631</f>
        <v>18000</v>
      </c>
      <c r="U630" s="19">
        <f>U631</f>
        <v>18000</v>
      </c>
    </row>
    <row r="631" spans="1:21" ht="51" hidden="1" outlineLevel="4">
      <c r="A631" s="39" t="s">
        <v>405</v>
      </c>
      <c r="B631" s="35" t="s">
        <v>598</v>
      </c>
      <c r="C631" s="35" t="s">
        <v>545</v>
      </c>
      <c r="D631" s="35" t="s">
        <v>103</v>
      </c>
      <c r="E631" s="35" t="s">
        <v>182</v>
      </c>
      <c r="F631" s="36"/>
      <c r="G631" s="36"/>
      <c r="H631" s="36"/>
      <c r="I631" s="36"/>
      <c r="J631" s="57"/>
      <c r="K631" s="57"/>
      <c r="L631" s="106"/>
      <c r="M631" s="106"/>
      <c r="N631" s="106"/>
      <c r="O631" s="106"/>
      <c r="P631" s="106"/>
      <c r="Q631" s="106"/>
      <c r="R631" s="106"/>
      <c r="S631" s="92">
        <f>S632</f>
        <v>0</v>
      </c>
      <c r="T631" s="18">
        <f>T633</f>
        <v>18000</v>
      </c>
      <c r="U631" s="19">
        <f>U633</f>
        <v>18000</v>
      </c>
    </row>
    <row r="632" spans="1:21" ht="25.5" hidden="1" outlineLevel="4">
      <c r="A632" s="9" t="s">
        <v>37</v>
      </c>
      <c r="B632" s="35" t="s">
        <v>598</v>
      </c>
      <c r="C632" s="35" t="s">
        <v>545</v>
      </c>
      <c r="D632" s="35" t="s">
        <v>103</v>
      </c>
      <c r="E632" s="35" t="s">
        <v>36</v>
      </c>
      <c r="F632" s="36"/>
      <c r="G632" s="36"/>
      <c r="H632" s="36"/>
      <c r="I632" s="36"/>
      <c r="J632" s="57"/>
      <c r="K632" s="57"/>
      <c r="L632" s="106"/>
      <c r="M632" s="106"/>
      <c r="N632" s="106"/>
      <c r="O632" s="106"/>
      <c r="P632" s="106"/>
      <c r="Q632" s="106"/>
      <c r="R632" s="106"/>
      <c r="S632" s="92">
        <f>S633</f>
        <v>0</v>
      </c>
      <c r="T632" s="18"/>
      <c r="U632" s="19"/>
    </row>
    <row r="633" spans="1:21" ht="63.75" hidden="1" outlineLevel="5">
      <c r="A633" s="9" t="s">
        <v>281</v>
      </c>
      <c r="B633" s="35" t="s">
        <v>598</v>
      </c>
      <c r="C633" s="35" t="s">
        <v>545</v>
      </c>
      <c r="D633" s="35" t="s">
        <v>103</v>
      </c>
      <c r="E633" s="35" t="s">
        <v>607</v>
      </c>
      <c r="F633" s="36">
        <v>18000</v>
      </c>
      <c r="G633" s="36"/>
      <c r="H633" s="36"/>
      <c r="I633" s="36"/>
      <c r="J633" s="57"/>
      <c r="K633" s="57"/>
      <c r="L633" s="106"/>
      <c r="M633" s="106"/>
      <c r="N633" s="106"/>
      <c r="O633" s="106"/>
      <c r="P633" s="106"/>
      <c r="Q633" s="106"/>
      <c r="R633" s="106">
        <v>-18000</v>
      </c>
      <c r="S633" s="92">
        <f>F633+G633+H633+I633+J633+K633+L633+M633+N633+O633+P633+Q633+R633</f>
        <v>0</v>
      </c>
      <c r="T633" s="18">
        <v>18000</v>
      </c>
      <c r="U633" s="19">
        <v>18000</v>
      </c>
    </row>
    <row r="634" spans="1:21" ht="38.25" outlineLevel="4" collapsed="1">
      <c r="A634" s="9" t="s">
        <v>353</v>
      </c>
      <c r="B634" s="35" t="s">
        <v>598</v>
      </c>
      <c r="C634" s="35" t="s">
        <v>545</v>
      </c>
      <c r="D634" s="35" t="s">
        <v>105</v>
      </c>
      <c r="E634" s="35" t="s">
        <v>177</v>
      </c>
      <c r="F634" s="36"/>
      <c r="G634" s="36"/>
      <c r="H634" s="36"/>
      <c r="I634" s="36"/>
      <c r="J634" s="57"/>
      <c r="K634" s="57"/>
      <c r="L634" s="106"/>
      <c r="M634" s="106"/>
      <c r="N634" s="106"/>
      <c r="O634" s="106"/>
      <c r="P634" s="106"/>
      <c r="Q634" s="92">
        <f>Q635</f>
        <v>-7500</v>
      </c>
      <c r="R634" s="92"/>
      <c r="S634" s="92">
        <f>S635</f>
        <v>3000</v>
      </c>
      <c r="T634" s="18">
        <f>T635</f>
        <v>10500</v>
      </c>
      <c r="U634" s="19">
        <f>U635</f>
        <v>10500</v>
      </c>
    </row>
    <row r="635" spans="1:21" ht="51" outlineLevel="4">
      <c r="A635" s="39" t="s">
        <v>405</v>
      </c>
      <c r="B635" s="35" t="s">
        <v>598</v>
      </c>
      <c r="C635" s="35" t="s">
        <v>545</v>
      </c>
      <c r="D635" s="35" t="s">
        <v>105</v>
      </c>
      <c r="E635" s="35" t="s">
        <v>182</v>
      </c>
      <c r="F635" s="36"/>
      <c r="G635" s="36"/>
      <c r="H635" s="36"/>
      <c r="I635" s="36"/>
      <c r="J635" s="57"/>
      <c r="K635" s="57"/>
      <c r="L635" s="106"/>
      <c r="M635" s="106"/>
      <c r="N635" s="106"/>
      <c r="O635" s="106"/>
      <c r="P635" s="106"/>
      <c r="Q635" s="92">
        <f>Q636</f>
        <v>-7500</v>
      </c>
      <c r="R635" s="92"/>
      <c r="S635" s="92">
        <f>S636</f>
        <v>3000</v>
      </c>
      <c r="T635" s="18">
        <f>T637</f>
        <v>10500</v>
      </c>
      <c r="U635" s="19">
        <f>U637</f>
        <v>10500</v>
      </c>
    </row>
    <row r="636" spans="1:21" ht="25.5" outlineLevel="4">
      <c r="A636" s="9" t="s">
        <v>37</v>
      </c>
      <c r="B636" s="35" t="s">
        <v>598</v>
      </c>
      <c r="C636" s="35" t="s">
        <v>545</v>
      </c>
      <c r="D636" s="35" t="s">
        <v>105</v>
      </c>
      <c r="E636" s="35" t="s">
        <v>36</v>
      </c>
      <c r="F636" s="36"/>
      <c r="G636" s="36"/>
      <c r="H636" s="36"/>
      <c r="I636" s="36"/>
      <c r="J636" s="57"/>
      <c r="K636" s="57"/>
      <c r="L636" s="106"/>
      <c r="M636" s="106"/>
      <c r="N636" s="106"/>
      <c r="O636" s="106"/>
      <c r="P636" s="106"/>
      <c r="Q636" s="92">
        <f>Q637</f>
        <v>-7500</v>
      </c>
      <c r="R636" s="92"/>
      <c r="S636" s="92">
        <f>S637</f>
        <v>3000</v>
      </c>
      <c r="T636" s="18"/>
      <c r="U636" s="19"/>
    </row>
    <row r="637" spans="1:21" ht="63.75" outlineLevel="5">
      <c r="A637" s="9" t="s">
        <v>281</v>
      </c>
      <c r="B637" s="35" t="s">
        <v>598</v>
      </c>
      <c r="C637" s="35" t="s">
        <v>545</v>
      </c>
      <c r="D637" s="35" t="s">
        <v>105</v>
      </c>
      <c r="E637" s="35" t="s">
        <v>607</v>
      </c>
      <c r="F637" s="36">
        <v>10500</v>
      </c>
      <c r="G637" s="36"/>
      <c r="H637" s="36"/>
      <c r="I637" s="36"/>
      <c r="J637" s="57"/>
      <c r="K637" s="57"/>
      <c r="L637" s="106"/>
      <c r="M637" s="106"/>
      <c r="N637" s="106"/>
      <c r="O637" s="106"/>
      <c r="P637" s="106"/>
      <c r="Q637" s="106">
        <v>-7500</v>
      </c>
      <c r="R637" s="106"/>
      <c r="S637" s="92">
        <f>F637+G637+H637+I637+J637+K637+L637+M637+N637+O637+P637+Q637+R637</f>
        <v>3000</v>
      </c>
      <c r="T637" s="18">
        <v>10500</v>
      </c>
      <c r="U637" s="19">
        <v>10500</v>
      </c>
    </row>
    <row r="638" spans="1:21" ht="38.25" hidden="1" outlineLevel="4">
      <c r="A638" s="9" t="s">
        <v>354</v>
      </c>
      <c r="B638" s="35" t="s">
        <v>598</v>
      </c>
      <c r="C638" s="35" t="s">
        <v>545</v>
      </c>
      <c r="D638" s="35" t="s">
        <v>107</v>
      </c>
      <c r="E638" s="35" t="s">
        <v>177</v>
      </c>
      <c r="F638" s="36"/>
      <c r="G638" s="36"/>
      <c r="H638" s="36"/>
      <c r="I638" s="36"/>
      <c r="J638" s="57"/>
      <c r="K638" s="57"/>
      <c r="L638" s="106"/>
      <c r="M638" s="106"/>
      <c r="N638" s="106"/>
      <c r="O638" s="106"/>
      <c r="P638" s="106"/>
      <c r="Q638" s="106"/>
      <c r="R638" s="106"/>
      <c r="S638" s="92">
        <f>S639</f>
        <v>0</v>
      </c>
      <c r="T638" s="18">
        <f>T639</f>
        <v>23800</v>
      </c>
      <c r="U638" s="19">
        <f>U639</f>
        <v>23800</v>
      </c>
    </row>
    <row r="639" spans="1:21" ht="51" hidden="1" outlineLevel="4">
      <c r="A639" s="39" t="s">
        <v>405</v>
      </c>
      <c r="B639" s="35" t="s">
        <v>598</v>
      </c>
      <c r="C639" s="35" t="s">
        <v>545</v>
      </c>
      <c r="D639" s="35" t="s">
        <v>107</v>
      </c>
      <c r="E639" s="35" t="s">
        <v>182</v>
      </c>
      <c r="F639" s="36"/>
      <c r="G639" s="36"/>
      <c r="H639" s="36"/>
      <c r="I639" s="36"/>
      <c r="J639" s="57"/>
      <c r="K639" s="57"/>
      <c r="L639" s="106"/>
      <c r="M639" s="106"/>
      <c r="N639" s="106"/>
      <c r="O639" s="106"/>
      <c r="P639" s="106"/>
      <c r="Q639" s="106"/>
      <c r="R639" s="106"/>
      <c r="S639" s="92">
        <f>S640</f>
        <v>0</v>
      </c>
      <c r="T639" s="18">
        <f>T641</f>
        <v>23800</v>
      </c>
      <c r="U639" s="19">
        <f>U641</f>
        <v>23800</v>
      </c>
    </row>
    <row r="640" spans="1:21" ht="25.5" hidden="1" outlineLevel="4">
      <c r="A640" s="9" t="s">
        <v>37</v>
      </c>
      <c r="B640" s="35" t="s">
        <v>598</v>
      </c>
      <c r="C640" s="35" t="s">
        <v>545</v>
      </c>
      <c r="D640" s="35" t="s">
        <v>107</v>
      </c>
      <c r="E640" s="35" t="s">
        <v>36</v>
      </c>
      <c r="F640" s="36"/>
      <c r="G640" s="36"/>
      <c r="H640" s="36"/>
      <c r="I640" s="36"/>
      <c r="J640" s="57"/>
      <c r="K640" s="57"/>
      <c r="L640" s="106"/>
      <c r="M640" s="106"/>
      <c r="N640" s="106"/>
      <c r="O640" s="106"/>
      <c r="P640" s="106"/>
      <c r="Q640" s="106"/>
      <c r="R640" s="106"/>
      <c r="S640" s="92">
        <f>S641</f>
        <v>0</v>
      </c>
      <c r="T640" s="18"/>
      <c r="U640" s="19"/>
    </row>
    <row r="641" spans="1:21" ht="63.75" hidden="1" outlineLevel="5">
      <c r="A641" s="9" t="s">
        <v>281</v>
      </c>
      <c r="B641" s="35" t="s">
        <v>598</v>
      </c>
      <c r="C641" s="35" t="s">
        <v>545</v>
      </c>
      <c r="D641" s="35" t="s">
        <v>107</v>
      </c>
      <c r="E641" s="35" t="s">
        <v>607</v>
      </c>
      <c r="F641" s="36">
        <v>23800</v>
      </c>
      <c r="G641" s="36"/>
      <c r="H641" s="36"/>
      <c r="I641" s="36"/>
      <c r="J641" s="57"/>
      <c r="K641" s="57"/>
      <c r="L641" s="106"/>
      <c r="M641" s="106"/>
      <c r="N641" s="106"/>
      <c r="O641" s="106"/>
      <c r="P641" s="106"/>
      <c r="Q641" s="106"/>
      <c r="R641" s="106">
        <v>-23800</v>
      </c>
      <c r="S641" s="92">
        <f>F641+G641+H641+I641+J641+K641+L641+M641+N641+O641+P641+Q641+R641</f>
        <v>0</v>
      </c>
      <c r="T641" s="18">
        <v>23800</v>
      </c>
      <c r="U641" s="19">
        <v>23800</v>
      </c>
    </row>
    <row r="642" spans="1:21" ht="38.25" hidden="1" outlineLevel="4">
      <c r="A642" s="9" t="s">
        <v>355</v>
      </c>
      <c r="B642" s="35" t="s">
        <v>598</v>
      </c>
      <c r="C642" s="35" t="s">
        <v>545</v>
      </c>
      <c r="D642" s="35" t="s">
        <v>109</v>
      </c>
      <c r="E642" s="35" t="s">
        <v>177</v>
      </c>
      <c r="F642" s="36"/>
      <c r="G642" s="36"/>
      <c r="H642" s="36"/>
      <c r="I642" s="36"/>
      <c r="J642" s="57"/>
      <c r="K642" s="57"/>
      <c r="L642" s="106"/>
      <c r="M642" s="106"/>
      <c r="N642" s="106"/>
      <c r="O642" s="106"/>
      <c r="P642" s="106"/>
      <c r="Q642" s="92">
        <f>Q643</f>
        <v>-6000</v>
      </c>
      <c r="R642" s="92"/>
      <c r="S642" s="92">
        <f>S643</f>
        <v>0</v>
      </c>
      <c r="T642" s="18">
        <f>T643</f>
        <v>6000</v>
      </c>
      <c r="U642" s="19">
        <f>U643</f>
        <v>6000</v>
      </c>
    </row>
    <row r="643" spans="1:21" ht="51" hidden="1" outlineLevel="4">
      <c r="A643" s="39" t="s">
        <v>405</v>
      </c>
      <c r="B643" s="35" t="s">
        <v>598</v>
      </c>
      <c r="C643" s="35" t="s">
        <v>545</v>
      </c>
      <c r="D643" s="35" t="s">
        <v>109</v>
      </c>
      <c r="E643" s="35" t="s">
        <v>182</v>
      </c>
      <c r="F643" s="36"/>
      <c r="G643" s="36"/>
      <c r="H643" s="36"/>
      <c r="I643" s="36"/>
      <c r="J643" s="57"/>
      <c r="K643" s="57"/>
      <c r="L643" s="106"/>
      <c r="M643" s="106"/>
      <c r="N643" s="106"/>
      <c r="O643" s="106"/>
      <c r="P643" s="106"/>
      <c r="Q643" s="92">
        <f>Q644</f>
        <v>-6000</v>
      </c>
      <c r="R643" s="92"/>
      <c r="S643" s="92">
        <f>S644</f>
        <v>0</v>
      </c>
      <c r="T643" s="18">
        <f>T645</f>
        <v>6000</v>
      </c>
      <c r="U643" s="19">
        <f>U645</f>
        <v>6000</v>
      </c>
    </row>
    <row r="644" spans="1:21" ht="25.5" hidden="1" outlineLevel="4">
      <c r="A644" s="9" t="s">
        <v>37</v>
      </c>
      <c r="B644" s="35" t="s">
        <v>598</v>
      </c>
      <c r="C644" s="35" t="s">
        <v>545</v>
      </c>
      <c r="D644" s="35" t="s">
        <v>109</v>
      </c>
      <c r="E644" s="35" t="s">
        <v>36</v>
      </c>
      <c r="F644" s="36"/>
      <c r="G644" s="36"/>
      <c r="H644" s="36"/>
      <c r="I644" s="36"/>
      <c r="J644" s="57"/>
      <c r="K644" s="57"/>
      <c r="L644" s="106"/>
      <c r="M644" s="106"/>
      <c r="N644" s="106"/>
      <c r="O644" s="106"/>
      <c r="P644" s="106"/>
      <c r="Q644" s="92">
        <f>Q645</f>
        <v>-6000</v>
      </c>
      <c r="R644" s="92"/>
      <c r="S644" s="92">
        <f>S645</f>
        <v>0</v>
      </c>
      <c r="T644" s="18"/>
      <c r="U644" s="19"/>
    </row>
    <row r="645" spans="1:21" ht="63.75" hidden="1" outlineLevel="5">
      <c r="A645" s="9" t="s">
        <v>281</v>
      </c>
      <c r="B645" s="35" t="s">
        <v>598</v>
      </c>
      <c r="C645" s="35" t="s">
        <v>545</v>
      </c>
      <c r="D645" s="35" t="s">
        <v>109</v>
      </c>
      <c r="E645" s="35" t="s">
        <v>607</v>
      </c>
      <c r="F645" s="36">
        <v>6000</v>
      </c>
      <c r="G645" s="36"/>
      <c r="H645" s="36"/>
      <c r="I645" s="36"/>
      <c r="J645" s="57"/>
      <c r="K645" s="57"/>
      <c r="L645" s="106"/>
      <c r="M645" s="106"/>
      <c r="N645" s="106"/>
      <c r="O645" s="106"/>
      <c r="P645" s="106"/>
      <c r="Q645" s="106">
        <v>-6000</v>
      </c>
      <c r="R645" s="106"/>
      <c r="S645" s="92">
        <f>F645+G645+H645+I645+J645+K645+L645+M645+N645+O645+P645+Q645</f>
        <v>0</v>
      </c>
      <c r="T645" s="18">
        <v>6000</v>
      </c>
      <c r="U645" s="19">
        <v>6000</v>
      </c>
    </row>
    <row r="646" spans="1:21" ht="38.25" outlineLevel="4" collapsed="1">
      <c r="A646" s="9" t="s">
        <v>356</v>
      </c>
      <c r="B646" s="35" t="s">
        <v>598</v>
      </c>
      <c r="C646" s="35" t="s">
        <v>545</v>
      </c>
      <c r="D646" s="35" t="s">
        <v>111</v>
      </c>
      <c r="E646" s="35" t="s">
        <v>177</v>
      </c>
      <c r="F646" s="36"/>
      <c r="G646" s="36"/>
      <c r="H646" s="36"/>
      <c r="I646" s="36"/>
      <c r="J646" s="57"/>
      <c r="K646" s="57"/>
      <c r="L646" s="106"/>
      <c r="M646" s="106"/>
      <c r="N646" s="106"/>
      <c r="O646" s="106"/>
      <c r="P646" s="106"/>
      <c r="Q646" s="92">
        <f>Q647</f>
        <v>-7000</v>
      </c>
      <c r="R646" s="92"/>
      <c r="S646" s="92">
        <f>S647</f>
        <v>2000</v>
      </c>
      <c r="T646" s="18">
        <f>T647</f>
        <v>9000</v>
      </c>
      <c r="U646" s="19">
        <f>U647</f>
        <v>9000</v>
      </c>
    </row>
    <row r="647" spans="1:21" ht="51" outlineLevel="4">
      <c r="A647" s="39" t="s">
        <v>405</v>
      </c>
      <c r="B647" s="35" t="s">
        <v>598</v>
      </c>
      <c r="C647" s="35" t="s">
        <v>545</v>
      </c>
      <c r="D647" s="35" t="s">
        <v>111</v>
      </c>
      <c r="E647" s="35" t="s">
        <v>182</v>
      </c>
      <c r="F647" s="36"/>
      <c r="G647" s="36"/>
      <c r="H647" s="36"/>
      <c r="I647" s="36"/>
      <c r="J647" s="57"/>
      <c r="K647" s="57"/>
      <c r="L647" s="106"/>
      <c r="M647" s="106"/>
      <c r="N647" s="106"/>
      <c r="O647" s="106"/>
      <c r="P647" s="106"/>
      <c r="Q647" s="92">
        <f>Q648</f>
        <v>-7000</v>
      </c>
      <c r="R647" s="92"/>
      <c r="S647" s="92">
        <f>S648</f>
        <v>2000</v>
      </c>
      <c r="T647" s="18">
        <f>T649</f>
        <v>9000</v>
      </c>
      <c r="U647" s="19">
        <f>U649</f>
        <v>9000</v>
      </c>
    </row>
    <row r="648" spans="1:21" ht="25.5" outlineLevel="4">
      <c r="A648" s="9" t="s">
        <v>37</v>
      </c>
      <c r="B648" s="35" t="s">
        <v>598</v>
      </c>
      <c r="C648" s="35" t="s">
        <v>545</v>
      </c>
      <c r="D648" s="35" t="s">
        <v>111</v>
      </c>
      <c r="E648" s="35" t="s">
        <v>36</v>
      </c>
      <c r="F648" s="36"/>
      <c r="G648" s="36"/>
      <c r="H648" s="36"/>
      <c r="I648" s="36"/>
      <c r="J648" s="57"/>
      <c r="K648" s="57"/>
      <c r="L648" s="106"/>
      <c r="M648" s="106"/>
      <c r="N648" s="106"/>
      <c r="O648" s="106"/>
      <c r="P648" s="106"/>
      <c r="Q648" s="92">
        <f>Q649</f>
        <v>-7000</v>
      </c>
      <c r="R648" s="92"/>
      <c r="S648" s="92">
        <f>S649</f>
        <v>2000</v>
      </c>
      <c r="T648" s="18"/>
      <c r="U648" s="19"/>
    </row>
    <row r="649" spans="1:21" ht="63.75" outlineLevel="5">
      <c r="A649" s="9" t="s">
        <v>281</v>
      </c>
      <c r="B649" s="35" t="s">
        <v>598</v>
      </c>
      <c r="C649" s="35" t="s">
        <v>545</v>
      </c>
      <c r="D649" s="35" t="s">
        <v>111</v>
      </c>
      <c r="E649" s="35" t="s">
        <v>607</v>
      </c>
      <c r="F649" s="36">
        <v>9000</v>
      </c>
      <c r="G649" s="36"/>
      <c r="H649" s="36"/>
      <c r="I649" s="36"/>
      <c r="J649" s="57"/>
      <c r="K649" s="57"/>
      <c r="L649" s="106"/>
      <c r="M649" s="106"/>
      <c r="N649" s="106"/>
      <c r="O649" s="106"/>
      <c r="P649" s="106"/>
      <c r="Q649" s="106">
        <v>-7000</v>
      </c>
      <c r="R649" s="106"/>
      <c r="S649" s="92">
        <f>F649+G649+H649+I649+J649+K649+L649+M649+N649+O649+P649+Q649+R649</f>
        <v>2000</v>
      </c>
      <c r="T649" s="18">
        <v>9000</v>
      </c>
      <c r="U649" s="19">
        <v>9000</v>
      </c>
    </row>
    <row r="650" spans="1:21" ht="38.25" hidden="1" outlineLevel="4">
      <c r="A650" s="9" t="s">
        <v>357</v>
      </c>
      <c r="B650" s="35" t="s">
        <v>598</v>
      </c>
      <c r="C650" s="35" t="s">
        <v>545</v>
      </c>
      <c r="D650" s="35" t="s">
        <v>113</v>
      </c>
      <c r="E650" s="35" t="s">
        <v>177</v>
      </c>
      <c r="F650" s="36"/>
      <c r="G650" s="36"/>
      <c r="H650" s="36"/>
      <c r="I650" s="36"/>
      <c r="J650" s="57"/>
      <c r="K650" s="57"/>
      <c r="L650" s="106"/>
      <c r="M650" s="106"/>
      <c r="N650" s="106"/>
      <c r="O650" s="106"/>
      <c r="P650" s="106"/>
      <c r="Q650" s="92">
        <f>Q651</f>
        <v>-22500</v>
      </c>
      <c r="R650" s="92"/>
      <c r="S650" s="92">
        <f>S651</f>
        <v>0</v>
      </c>
      <c r="T650" s="18">
        <f>T651</f>
        <v>22500</v>
      </c>
      <c r="U650" s="19">
        <f>U651</f>
        <v>22500</v>
      </c>
    </row>
    <row r="651" spans="1:21" ht="51" hidden="1" outlineLevel="4">
      <c r="A651" s="39" t="s">
        <v>405</v>
      </c>
      <c r="B651" s="35" t="s">
        <v>598</v>
      </c>
      <c r="C651" s="35" t="s">
        <v>545</v>
      </c>
      <c r="D651" s="35" t="s">
        <v>113</v>
      </c>
      <c r="E651" s="35" t="s">
        <v>182</v>
      </c>
      <c r="F651" s="36"/>
      <c r="G651" s="36"/>
      <c r="H651" s="36"/>
      <c r="I651" s="36"/>
      <c r="J651" s="57"/>
      <c r="K651" s="57"/>
      <c r="L651" s="106"/>
      <c r="M651" s="106"/>
      <c r="N651" s="106"/>
      <c r="O651" s="106"/>
      <c r="P651" s="106"/>
      <c r="Q651" s="92">
        <f>Q652</f>
        <v>-22500</v>
      </c>
      <c r="R651" s="92"/>
      <c r="S651" s="92">
        <f>S652</f>
        <v>0</v>
      </c>
      <c r="T651" s="18">
        <f>T653</f>
        <v>22500</v>
      </c>
      <c r="U651" s="19">
        <f>U653</f>
        <v>22500</v>
      </c>
    </row>
    <row r="652" spans="1:21" ht="25.5" hidden="1" outlineLevel="4">
      <c r="A652" s="9" t="s">
        <v>37</v>
      </c>
      <c r="B652" s="35" t="s">
        <v>598</v>
      </c>
      <c r="C652" s="35" t="s">
        <v>545</v>
      </c>
      <c r="D652" s="35" t="s">
        <v>113</v>
      </c>
      <c r="E652" s="35" t="s">
        <v>36</v>
      </c>
      <c r="F652" s="36"/>
      <c r="G652" s="36"/>
      <c r="H652" s="36"/>
      <c r="I652" s="36"/>
      <c r="J652" s="57"/>
      <c r="K652" s="57"/>
      <c r="L652" s="106"/>
      <c r="M652" s="106"/>
      <c r="N652" s="106"/>
      <c r="O652" s="106"/>
      <c r="P652" s="106"/>
      <c r="Q652" s="92">
        <f>Q653</f>
        <v>-22500</v>
      </c>
      <c r="R652" s="92"/>
      <c r="S652" s="92">
        <f>S653</f>
        <v>0</v>
      </c>
      <c r="T652" s="18"/>
      <c r="U652" s="19"/>
    </row>
    <row r="653" spans="1:21" ht="63.75" hidden="1" outlineLevel="5">
      <c r="A653" s="9" t="s">
        <v>281</v>
      </c>
      <c r="B653" s="35" t="s">
        <v>598</v>
      </c>
      <c r="C653" s="35" t="s">
        <v>545</v>
      </c>
      <c r="D653" s="35" t="s">
        <v>113</v>
      </c>
      <c r="E653" s="35" t="s">
        <v>607</v>
      </c>
      <c r="F653" s="36">
        <v>22500</v>
      </c>
      <c r="G653" s="36"/>
      <c r="H653" s="36"/>
      <c r="I653" s="36"/>
      <c r="J653" s="57"/>
      <c r="K653" s="57"/>
      <c r="L653" s="106"/>
      <c r="M653" s="106"/>
      <c r="N653" s="106"/>
      <c r="O653" s="106"/>
      <c r="P653" s="106"/>
      <c r="Q653" s="106">
        <v>-22500</v>
      </c>
      <c r="R653" s="106"/>
      <c r="S653" s="92">
        <f>F653+G653+H653+I653+J653+K653+L653+M653+N653+O653+P653+Q653</f>
        <v>0</v>
      </c>
      <c r="T653" s="18">
        <v>22500</v>
      </c>
      <c r="U653" s="19">
        <v>22500</v>
      </c>
    </row>
    <row r="654" spans="1:21" ht="38.25" outlineLevel="4" collapsed="1">
      <c r="A654" s="9" t="s">
        <v>358</v>
      </c>
      <c r="B654" s="35" t="s">
        <v>598</v>
      </c>
      <c r="C654" s="35" t="s">
        <v>545</v>
      </c>
      <c r="D654" s="35" t="s">
        <v>115</v>
      </c>
      <c r="E654" s="35" t="s">
        <v>177</v>
      </c>
      <c r="F654" s="36"/>
      <c r="G654" s="36"/>
      <c r="H654" s="36"/>
      <c r="I654" s="36"/>
      <c r="J654" s="57"/>
      <c r="K654" s="57"/>
      <c r="L654" s="106"/>
      <c r="M654" s="106"/>
      <c r="N654" s="106"/>
      <c r="O654" s="106"/>
      <c r="P654" s="106"/>
      <c r="Q654" s="92">
        <f>Q655</f>
        <v>-18600</v>
      </c>
      <c r="R654" s="92"/>
      <c r="S654" s="92">
        <f>S655</f>
        <v>3000</v>
      </c>
      <c r="T654" s="18">
        <f>T655</f>
        <v>21600</v>
      </c>
      <c r="U654" s="19">
        <f>U655</f>
        <v>21600</v>
      </c>
    </row>
    <row r="655" spans="1:21" ht="51" outlineLevel="4">
      <c r="A655" s="39" t="s">
        <v>405</v>
      </c>
      <c r="B655" s="35" t="s">
        <v>598</v>
      </c>
      <c r="C655" s="35" t="s">
        <v>545</v>
      </c>
      <c r="D655" s="35" t="s">
        <v>115</v>
      </c>
      <c r="E655" s="35" t="s">
        <v>182</v>
      </c>
      <c r="F655" s="36"/>
      <c r="G655" s="36"/>
      <c r="H655" s="36"/>
      <c r="I655" s="36"/>
      <c r="J655" s="57"/>
      <c r="K655" s="57"/>
      <c r="L655" s="106"/>
      <c r="M655" s="106"/>
      <c r="N655" s="106"/>
      <c r="O655" s="106"/>
      <c r="P655" s="106"/>
      <c r="Q655" s="92">
        <f>Q656</f>
        <v>-18600</v>
      </c>
      <c r="R655" s="92"/>
      <c r="S655" s="92">
        <f>S656</f>
        <v>3000</v>
      </c>
      <c r="T655" s="18">
        <f>T657</f>
        <v>21600</v>
      </c>
      <c r="U655" s="19">
        <f>U657</f>
        <v>21600</v>
      </c>
    </row>
    <row r="656" spans="1:21" ht="25.5" outlineLevel="4">
      <c r="A656" s="9" t="s">
        <v>37</v>
      </c>
      <c r="B656" s="35" t="s">
        <v>598</v>
      </c>
      <c r="C656" s="35" t="s">
        <v>545</v>
      </c>
      <c r="D656" s="35" t="s">
        <v>115</v>
      </c>
      <c r="E656" s="35" t="s">
        <v>36</v>
      </c>
      <c r="F656" s="36"/>
      <c r="G656" s="36"/>
      <c r="H656" s="36"/>
      <c r="I656" s="36"/>
      <c r="J656" s="57"/>
      <c r="K656" s="57"/>
      <c r="L656" s="106"/>
      <c r="M656" s="106"/>
      <c r="N656" s="106"/>
      <c r="O656" s="106"/>
      <c r="P656" s="106"/>
      <c r="Q656" s="92">
        <f>Q657</f>
        <v>-18600</v>
      </c>
      <c r="R656" s="92"/>
      <c r="S656" s="92">
        <f>S657</f>
        <v>3000</v>
      </c>
      <c r="T656" s="18"/>
      <c r="U656" s="19"/>
    </row>
    <row r="657" spans="1:21" ht="63.75" outlineLevel="5">
      <c r="A657" s="9" t="s">
        <v>281</v>
      </c>
      <c r="B657" s="35" t="s">
        <v>598</v>
      </c>
      <c r="C657" s="35" t="s">
        <v>545</v>
      </c>
      <c r="D657" s="35" t="s">
        <v>115</v>
      </c>
      <c r="E657" s="35" t="s">
        <v>607</v>
      </c>
      <c r="F657" s="36">
        <v>21600</v>
      </c>
      <c r="G657" s="36"/>
      <c r="H657" s="36"/>
      <c r="I657" s="36"/>
      <c r="J657" s="57"/>
      <c r="K657" s="57"/>
      <c r="L657" s="106"/>
      <c r="M657" s="106"/>
      <c r="N657" s="106"/>
      <c r="O657" s="106"/>
      <c r="P657" s="106"/>
      <c r="Q657" s="106">
        <v>-18600</v>
      </c>
      <c r="R657" s="106"/>
      <c r="S657" s="92">
        <f>F657+G657+H657+I657+J657+K657+L657+M657+N657+O657+P657+Q657+R657</f>
        <v>3000</v>
      </c>
      <c r="T657" s="18">
        <v>21600</v>
      </c>
      <c r="U657" s="19">
        <v>21600</v>
      </c>
    </row>
    <row r="658" spans="1:21" ht="38.25" outlineLevel="4">
      <c r="A658" s="9" t="s">
        <v>359</v>
      </c>
      <c r="B658" s="35" t="s">
        <v>598</v>
      </c>
      <c r="C658" s="35" t="s">
        <v>545</v>
      </c>
      <c r="D658" s="35" t="s">
        <v>117</v>
      </c>
      <c r="E658" s="35" t="s">
        <v>177</v>
      </c>
      <c r="F658" s="36"/>
      <c r="G658" s="36"/>
      <c r="H658" s="36"/>
      <c r="I658" s="36"/>
      <c r="J658" s="57"/>
      <c r="K658" s="57"/>
      <c r="L658" s="106"/>
      <c r="M658" s="106"/>
      <c r="N658" s="106"/>
      <c r="O658" s="106"/>
      <c r="P658" s="106"/>
      <c r="Q658" s="92">
        <f>Q659</f>
        <v>-2700</v>
      </c>
      <c r="R658" s="92"/>
      <c r="S658" s="92">
        <f>S659</f>
        <v>6400</v>
      </c>
      <c r="T658" s="18">
        <f>T659</f>
        <v>9100</v>
      </c>
      <c r="U658" s="19">
        <f>U659</f>
        <v>9100</v>
      </c>
    </row>
    <row r="659" spans="1:21" ht="51" outlineLevel="4">
      <c r="A659" s="39" t="s">
        <v>405</v>
      </c>
      <c r="B659" s="35" t="s">
        <v>598</v>
      </c>
      <c r="C659" s="35" t="s">
        <v>545</v>
      </c>
      <c r="D659" s="35" t="s">
        <v>117</v>
      </c>
      <c r="E659" s="35" t="s">
        <v>182</v>
      </c>
      <c r="F659" s="36"/>
      <c r="G659" s="36"/>
      <c r="H659" s="36"/>
      <c r="I659" s="36"/>
      <c r="J659" s="57"/>
      <c r="K659" s="57"/>
      <c r="L659" s="106"/>
      <c r="M659" s="106"/>
      <c r="N659" s="106"/>
      <c r="O659" s="106"/>
      <c r="P659" s="106"/>
      <c r="Q659" s="92">
        <f>Q660</f>
        <v>-2700</v>
      </c>
      <c r="R659" s="92"/>
      <c r="S659" s="92">
        <f>S660</f>
        <v>6400</v>
      </c>
      <c r="T659" s="18">
        <f>T661</f>
        <v>9100</v>
      </c>
      <c r="U659" s="19">
        <f>U661</f>
        <v>9100</v>
      </c>
    </row>
    <row r="660" spans="1:21" ht="25.5" outlineLevel="4">
      <c r="A660" s="9" t="s">
        <v>37</v>
      </c>
      <c r="B660" s="35" t="s">
        <v>598</v>
      </c>
      <c r="C660" s="35" t="s">
        <v>545</v>
      </c>
      <c r="D660" s="35" t="s">
        <v>117</v>
      </c>
      <c r="E660" s="35" t="s">
        <v>36</v>
      </c>
      <c r="F660" s="36"/>
      <c r="G660" s="36"/>
      <c r="H660" s="36"/>
      <c r="I660" s="36"/>
      <c r="J660" s="57"/>
      <c r="K660" s="57"/>
      <c r="L660" s="106"/>
      <c r="M660" s="106"/>
      <c r="N660" s="106"/>
      <c r="O660" s="106"/>
      <c r="P660" s="106"/>
      <c r="Q660" s="92">
        <f>Q661</f>
        <v>-2700</v>
      </c>
      <c r="R660" s="92"/>
      <c r="S660" s="92">
        <f>S661</f>
        <v>6400</v>
      </c>
      <c r="T660" s="18"/>
      <c r="U660" s="19"/>
    </row>
    <row r="661" spans="1:21" ht="63.75" outlineLevel="5">
      <c r="A661" s="9" t="s">
        <v>281</v>
      </c>
      <c r="B661" s="35" t="s">
        <v>598</v>
      </c>
      <c r="C661" s="35" t="s">
        <v>545</v>
      </c>
      <c r="D661" s="35" t="s">
        <v>117</v>
      </c>
      <c r="E661" s="35" t="s">
        <v>607</v>
      </c>
      <c r="F661" s="36">
        <v>9100</v>
      </c>
      <c r="G661" s="36"/>
      <c r="H661" s="36"/>
      <c r="I661" s="36"/>
      <c r="J661" s="57"/>
      <c r="K661" s="57"/>
      <c r="L661" s="106"/>
      <c r="M661" s="106"/>
      <c r="N661" s="106"/>
      <c r="O661" s="106"/>
      <c r="P661" s="106"/>
      <c r="Q661" s="106">
        <v>-2700</v>
      </c>
      <c r="R661" s="106"/>
      <c r="S661" s="92">
        <f>F661+G661+H661+I661+J661+K661+L661+M661+N661+O661+P661+Q661+R661</f>
        <v>6400</v>
      </c>
      <c r="T661" s="18">
        <v>9100</v>
      </c>
      <c r="U661" s="19">
        <v>9100</v>
      </c>
    </row>
    <row r="662" spans="1:21" ht="38.25" hidden="1" outlineLevel="4">
      <c r="A662" s="9" t="s">
        <v>360</v>
      </c>
      <c r="B662" s="35" t="s">
        <v>598</v>
      </c>
      <c r="C662" s="35" t="s">
        <v>545</v>
      </c>
      <c r="D662" s="35" t="s">
        <v>119</v>
      </c>
      <c r="E662" s="35" t="s">
        <v>177</v>
      </c>
      <c r="F662" s="36"/>
      <c r="G662" s="36"/>
      <c r="H662" s="36"/>
      <c r="I662" s="36"/>
      <c r="J662" s="57"/>
      <c r="K662" s="57"/>
      <c r="L662" s="106"/>
      <c r="M662" s="106"/>
      <c r="N662" s="106"/>
      <c r="O662" s="106"/>
      <c r="P662" s="106"/>
      <c r="Q662" s="92">
        <f>Q663</f>
        <v>-11200</v>
      </c>
      <c r="R662" s="92"/>
      <c r="S662" s="92">
        <f>S663</f>
        <v>0</v>
      </c>
      <c r="T662" s="18">
        <f>T663</f>
        <v>11200</v>
      </c>
      <c r="U662" s="19">
        <f>U663</f>
        <v>11200</v>
      </c>
    </row>
    <row r="663" spans="1:21" ht="51" hidden="1" outlineLevel="4">
      <c r="A663" s="39" t="s">
        <v>405</v>
      </c>
      <c r="B663" s="35" t="s">
        <v>598</v>
      </c>
      <c r="C663" s="35" t="s">
        <v>545</v>
      </c>
      <c r="D663" s="35" t="s">
        <v>119</v>
      </c>
      <c r="E663" s="35" t="s">
        <v>182</v>
      </c>
      <c r="F663" s="36"/>
      <c r="G663" s="36"/>
      <c r="H663" s="36"/>
      <c r="I663" s="36"/>
      <c r="J663" s="57"/>
      <c r="K663" s="57"/>
      <c r="L663" s="106"/>
      <c r="M663" s="106"/>
      <c r="N663" s="106"/>
      <c r="O663" s="106"/>
      <c r="P663" s="106"/>
      <c r="Q663" s="92">
        <f>Q664</f>
        <v>-11200</v>
      </c>
      <c r="R663" s="92"/>
      <c r="S663" s="92">
        <f>S664</f>
        <v>0</v>
      </c>
      <c r="T663" s="18">
        <f>T665</f>
        <v>11200</v>
      </c>
      <c r="U663" s="19">
        <f>U665</f>
        <v>11200</v>
      </c>
    </row>
    <row r="664" spans="1:21" ht="25.5" hidden="1" outlineLevel="4">
      <c r="A664" s="9" t="s">
        <v>37</v>
      </c>
      <c r="B664" s="35" t="s">
        <v>598</v>
      </c>
      <c r="C664" s="35" t="s">
        <v>545</v>
      </c>
      <c r="D664" s="35" t="s">
        <v>119</v>
      </c>
      <c r="E664" s="35" t="s">
        <v>36</v>
      </c>
      <c r="F664" s="36"/>
      <c r="G664" s="36"/>
      <c r="H664" s="36"/>
      <c r="I664" s="36"/>
      <c r="J664" s="57"/>
      <c r="K664" s="57"/>
      <c r="L664" s="106"/>
      <c r="M664" s="106"/>
      <c r="N664" s="106"/>
      <c r="O664" s="106"/>
      <c r="P664" s="106"/>
      <c r="Q664" s="92">
        <f>Q665</f>
        <v>-11200</v>
      </c>
      <c r="R664" s="92"/>
      <c r="S664" s="92">
        <f>S665</f>
        <v>0</v>
      </c>
      <c r="T664" s="18"/>
      <c r="U664" s="19"/>
    </row>
    <row r="665" spans="1:21" ht="63.75" hidden="1" outlineLevel="5">
      <c r="A665" s="9" t="s">
        <v>281</v>
      </c>
      <c r="B665" s="35" t="s">
        <v>598</v>
      </c>
      <c r="C665" s="35" t="s">
        <v>545</v>
      </c>
      <c r="D665" s="35" t="s">
        <v>119</v>
      </c>
      <c r="E665" s="35" t="s">
        <v>607</v>
      </c>
      <c r="F665" s="36">
        <v>11200</v>
      </c>
      <c r="G665" s="36"/>
      <c r="H665" s="36"/>
      <c r="I665" s="36"/>
      <c r="J665" s="57"/>
      <c r="K665" s="57"/>
      <c r="L665" s="106"/>
      <c r="M665" s="106"/>
      <c r="N665" s="106"/>
      <c r="O665" s="106"/>
      <c r="P665" s="106"/>
      <c r="Q665" s="106">
        <v>-11200</v>
      </c>
      <c r="R665" s="106"/>
      <c r="S665" s="92">
        <f>F665+G665+H665+I665+J665+K665+L665+M665+N665+O665+P665+Q665</f>
        <v>0</v>
      </c>
      <c r="T665" s="18">
        <v>11200</v>
      </c>
      <c r="U665" s="19">
        <v>11200</v>
      </c>
    </row>
    <row r="666" spans="1:21" ht="25.5" outlineLevel="4" collapsed="1">
      <c r="A666" s="9" t="s">
        <v>361</v>
      </c>
      <c r="B666" s="35" t="s">
        <v>598</v>
      </c>
      <c r="C666" s="35" t="s">
        <v>545</v>
      </c>
      <c r="D666" s="35" t="s">
        <v>121</v>
      </c>
      <c r="E666" s="35" t="s">
        <v>177</v>
      </c>
      <c r="F666" s="36"/>
      <c r="G666" s="36"/>
      <c r="H666" s="36"/>
      <c r="I666" s="36"/>
      <c r="J666" s="57"/>
      <c r="K666" s="57"/>
      <c r="L666" s="106"/>
      <c r="M666" s="106"/>
      <c r="N666" s="106"/>
      <c r="O666" s="106"/>
      <c r="P666" s="106"/>
      <c r="Q666" s="106"/>
      <c r="R666" s="106"/>
      <c r="S666" s="92">
        <f>S667</f>
        <v>17900</v>
      </c>
      <c r="T666" s="18">
        <f>T667</f>
        <v>17900</v>
      </c>
      <c r="U666" s="19">
        <f>U667</f>
        <v>17900</v>
      </c>
    </row>
    <row r="667" spans="1:21" ht="51" outlineLevel="4">
      <c r="A667" s="39" t="s">
        <v>405</v>
      </c>
      <c r="B667" s="35" t="s">
        <v>598</v>
      </c>
      <c r="C667" s="35" t="s">
        <v>545</v>
      </c>
      <c r="D667" s="35" t="s">
        <v>121</v>
      </c>
      <c r="E667" s="35" t="s">
        <v>182</v>
      </c>
      <c r="F667" s="36"/>
      <c r="G667" s="36"/>
      <c r="H667" s="36"/>
      <c r="I667" s="36"/>
      <c r="J667" s="57"/>
      <c r="K667" s="57"/>
      <c r="L667" s="106"/>
      <c r="M667" s="106"/>
      <c r="N667" s="106"/>
      <c r="O667" s="106"/>
      <c r="P667" s="106"/>
      <c r="Q667" s="106"/>
      <c r="R667" s="106"/>
      <c r="S667" s="92">
        <f>S668</f>
        <v>17900</v>
      </c>
      <c r="T667" s="18">
        <f>T669</f>
        <v>17900</v>
      </c>
      <c r="U667" s="19">
        <f>U669</f>
        <v>17900</v>
      </c>
    </row>
    <row r="668" spans="1:21" ht="25.5" outlineLevel="4">
      <c r="A668" s="9" t="s">
        <v>37</v>
      </c>
      <c r="B668" s="35" t="s">
        <v>598</v>
      </c>
      <c r="C668" s="35" t="s">
        <v>545</v>
      </c>
      <c r="D668" s="35" t="s">
        <v>121</v>
      </c>
      <c r="E668" s="35" t="s">
        <v>36</v>
      </c>
      <c r="F668" s="36"/>
      <c r="G668" s="36"/>
      <c r="H668" s="36"/>
      <c r="I668" s="36"/>
      <c r="J668" s="57"/>
      <c r="K668" s="57"/>
      <c r="L668" s="106"/>
      <c r="M668" s="106"/>
      <c r="N668" s="106"/>
      <c r="O668" s="106"/>
      <c r="P668" s="106"/>
      <c r="Q668" s="106"/>
      <c r="R668" s="106"/>
      <c r="S668" s="92">
        <f>S669</f>
        <v>17900</v>
      </c>
      <c r="T668" s="18"/>
      <c r="U668" s="19"/>
    </row>
    <row r="669" spans="1:21" ht="63.75" outlineLevel="5">
      <c r="A669" s="9" t="s">
        <v>281</v>
      </c>
      <c r="B669" s="35" t="s">
        <v>598</v>
      </c>
      <c r="C669" s="35" t="s">
        <v>545</v>
      </c>
      <c r="D669" s="35" t="s">
        <v>121</v>
      </c>
      <c r="E669" s="35" t="s">
        <v>607</v>
      </c>
      <c r="F669" s="36">
        <v>17900</v>
      </c>
      <c r="G669" s="36"/>
      <c r="H669" s="36"/>
      <c r="I669" s="36"/>
      <c r="J669" s="57"/>
      <c r="K669" s="57"/>
      <c r="L669" s="106"/>
      <c r="M669" s="106"/>
      <c r="N669" s="106"/>
      <c r="O669" s="106"/>
      <c r="P669" s="106"/>
      <c r="Q669" s="106"/>
      <c r="R669" s="106"/>
      <c r="S669" s="92">
        <f>F669+G669+H669+I669+J669+K669+L669+M669+N669+O669+P669+Q669+R669</f>
        <v>17900</v>
      </c>
      <c r="T669" s="18">
        <v>17900</v>
      </c>
      <c r="U669" s="19">
        <v>17900</v>
      </c>
    </row>
    <row r="670" spans="1:21" ht="25.5" outlineLevel="1">
      <c r="A670" s="9" t="s">
        <v>362</v>
      </c>
      <c r="B670" s="35" t="s">
        <v>598</v>
      </c>
      <c r="C670" s="35" t="s">
        <v>598</v>
      </c>
      <c r="D670" s="35" t="s">
        <v>177</v>
      </c>
      <c r="E670" s="35" t="s">
        <v>177</v>
      </c>
      <c r="F670" s="36"/>
      <c r="G670" s="36"/>
      <c r="H670" s="36"/>
      <c r="I670" s="36"/>
      <c r="J670" s="57"/>
      <c r="K670" s="57"/>
      <c r="L670" s="106"/>
      <c r="M670" s="106"/>
      <c r="N670" s="106"/>
      <c r="O670" s="106"/>
      <c r="P670" s="106"/>
      <c r="Q670" s="106"/>
      <c r="R670" s="106"/>
      <c r="S670" s="92">
        <f>S671+S676+S681</f>
        <v>1375193.75</v>
      </c>
      <c r="T670" s="18">
        <f>T671+T676+T681</f>
        <v>460500</v>
      </c>
      <c r="U670" s="19">
        <f>U671+U676+U681</f>
        <v>460500</v>
      </c>
    </row>
    <row r="671" spans="1:21" ht="25.5" outlineLevel="2">
      <c r="A671" s="9" t="s">
        <v>363</v>
      </c>
      <c r="B671" s="35" t="s">
        <v>598</v>
      </c>
      <c r="C671" s="35" t="s">
        <v>598</v>
      </c>
      <c r="D671" s="35" t="s">
        <v>616</v>
      </c>
      <c r="E671" s="35" t="s">
        <v>177</v>
      </c>
      <c r="F671" s="36"/>
      <c r="G671" s="36"/>
      <c r="H671" s="36"/>
      <c r="I671" s="36"/>
      <c r="J671" s="57"/>
      <c r="K671" s="57"/>
      <c r="L671" s="106"/>
      <c r="M671" s="106"/>
      <c r="N671" s="106"/>
      <c r="O671" s="106"/>
      <c r="P671" s="106"/>
      <c r="Q671" s="106"/>
      <c r="R671" s="106"/>
      <c r="S671" s="92">
        <f aca="true" t="shared" si="28" ref="S671:U672">S672</f>
        <v>100000</v>
      </c>
      <c r="T671" s="18">
        <f t="shared" si="28"/>
        <v>100000</v>
      </c>
      <c r="U671" s="19">
        <f t="shared" si="28"/>
        <v>100000</v>
      </c>
    </row>
    <row r="672" spans="1:21" ht="25.5" outlineLevel="3">
      <c r="A672" s="9" t="s">
        <v>364</v>
      </c>
      <c r="B672" s="35" t="s">
        <v>598</v>
      </c>
      <c r="C672" s="35" t="s">
        <v>598</v>
      </c>
      <c r="D672" s="35" t="s">
        <v>618</v>
      </c>
      <c r="E672" s="35" t="s">
        <v>177</v>
      </c>
      <c r="F672" s="36"/>
      <c r="G672" s="36"/>
      <c r="H672" s="36"/>
      <c r="I672" s="36"/>
      <c r="J672" s="57"/>
      <c r="K672" s="57"/>
      <c r="L672" s="106"/>
      <c r="M672" s="106"/>
      <c r="N672" s="106"/>
      <c r="O672" s="106"/>
      <c r="P672" s="106"/>
      <c r="Q672" s="106"/>
      <c r="R672" s="106"/>
      <c r="S672" s="92">
        <f t="shared" si="28"/>
        <v>100000</v>
      </c>
      <c r="T672" s="18">
        <f t="shared" si="28"/>
        <v>100000</v>
      </c>
      <c r="U672" s="19">
        <f t="shared" si="28"/>
        <v>100000</v>
      </c>
    </row>
    <row r="673" spans="1:21" ht="25.5" outlineLevel="3">
      <c r="A673" s="39" t="s">
        <v>401</v>
      </c>
      <c r="B673" s="35" t="s">
        <v>598</v>
      </c>
      <c r="C673" s="35" t="s">
        <v>598</v>
      </c>
      <c r="D673" s="35" t="s">
        <v>618</v>
      </c>
      <c r="E673" s="35" t="s">
        <v>179</v>
      </c>
      <c r="F673" s="36"/>
      <c r="G673" s="36"/>
      <c r="H673" s="36"/>
      <c r="I673" s="36"/>
      <c r="J673" s="57"/>
      <c r="K673" s="57"/>
      <c r="L673" s="106"/>
      <c r="M673" s="106"/>
      <c r="N673" s="106"/>
      <c r="O673" s="106"/>
      <c r="P673" s="106"/>
      <c r="Q673" s="106"/>
      <c r="R673" s="106"/>
      <c r="S673" s="92">
        <f>S674+S675</f>
        <v>100000</v>
      </c>
      <c r="T673" s="18">
        <f>T674+T675</f>
        <v>100000</v>
      </c>
      <c r="U673" s="19">
        <f>U674+U675</f>
        <v>100000</v>
      </c>
    </row>
    <row r="674" spans="1:21" ht="25.5" outlineLevel="3">
      <c r="A674" s="39" t="s">
        <v>402</v>
      </c>
      <c r="B674" s="35" t="s">
        <v>598</v>
      </c>
      <c r="C674" s="35" t="s">
        <v>598</v>
      </c>
      <c r="D674" s="35" t="s">
        <v>618</v>
      </c>
      <c r="E674" s="35" t="s">
        <v>529</v>
      </c>
      <c r="F674" s="36"/>
      <c r="G674" s="36"/>
      <c r="H674" s="36"/>
      <c r="I674" s="36">
        <v>100000</v>
      </c>
      <c r="J674" s="57"/>
      <c r="K674" s="57"/>
      <c r="L674" s="106"/>
      <c r="M674" s="106"/>
      <c r="N674" s="106"/>
      <c r="O674" s="106"/>
      <c r="P674" s="106"/>
      <c r="Q674" s="106"/>
      <c r="R674" s="106"/>
      <c r="S674" s="92">
        <f>F674+G674+H674+I674+J674+K674+L674+M674+N674+O674+P674+Q674+R674</f>
        <v>100000</v>
      </c>
      <c r="T674" s="18">
        <v>100000</v>
      </c>
      <c r="U674" s="19">
        <v>100000</v>
      </c>
    </row>
    <row r="675" spans="1:21" ht="25.5" hidden="1" outlineLevel="5">
      <c r="A675" s="9" t="s">
        <v>195</v>
      </c>
      <c r="B675" s="35" t="s">
        <v>598</v>
      </c>
      <c r="C675" s="35" t="s">
        <v>598</v>
      </c>
      <c r="D675" s="35" t="s">
        <v>618</v>
      </c>
      <c r="E675" s="35" t="s">
        <v>451</v>
      </c>
      <c r="F675" s="36">
        <v>100000</v>
      </c>
      <c r="G675" s="36"/>
      <c r="H675" s="36"/>
      <c r="I675" s="36">
        <v>-100000</v>
      </c>
      <c r="J675" s="57"/>
      <c r="K675" s="57"/>
      <c r="L675" s="106"/>
      <c r="M675" s="106"/>
      <c r="N675" s="106"/>
      <c r="O675" s="106"/>
      <c r="P675" s="106"/>
      <c r="Q675" s="106"/>
      <c r="R675" s="106"/>
      <c r="S675" s="92">
        <f>F675+G675+H675+I675</f>
        <v>0</v>
      </c>
      <c r="T675" s="18">
        <v>0</v>
      </c>
      <c r="U675" s="19">
        <v>0</v>
      </c>
    </row>
    <row r="676" spans="1:21" ht="25.5" outlineLevel="5">
      <c r="A676" s="9" t="s">
        <v>275</v>
      </c>
      <c r="B676" s="35" t="s">
        <v>598</v>
      </c>
      <c r="C676" s="35" t="s">
        <v>598</v>
      </c>
      <c r="D676" s="35" t="s">
        <v>430</v>
      </c>
      <c r="E676" s="35"/>
      <c r="F676" s="36"/>
      <c r="G676" s="36"/>
      <c r="H676" s="36"/>
      <c r="I676" s="36"/>
      <c r="J676" s="57"/>
      <c r="K676" s="57"/>
      <c r="L676" s="106"/>
      <c r="M676" s="106"/>
      <c r="N676" s="106"/>
      <c r="O676" s="106"/>
      <c r="P676" s="106"/>
      <c r="Q676" s="106"/>
      <c r="R676" s="106"/>
      <c r="S676" s="92">
        <f>S677</f>
        <v>835200</v>
      </c>
      <c r="T676" s="18"/>
      <c r="U676" s="19"/>
    </row>
    <row r="677" spans="1:21" ht="15" outlineLevel="5">
      <c r="A677" s="9" t="s">
        <v>276</v>
      </c>
      <c r="B677" s="35" t="s">
        <v>598</v>
      </c>
      <c r="C677" s="35" t="s">
        <v>598</v>
      </c>
      <c r="D677" s="35" t="s">
        <v>431</v>
      </c>
      <c r="E677" s="35"/>
      <c r="F677" s="36"/>
      <c r="G677" s="36"/>
      <c r="H677" s="36"/>
      <c r="I677" s="36"/>
      <c r="J677" s="57"/>
      <c r="K677" s="57"/>
      <c r="L677" s="106"/>
      <c r="M677" s="106"/>
      <c r="N677" s="106"/>
      <c r="O677" s="106"/>
      <c r="P677" s="106"/>
      <c r="Q677" s="106"/>
      <c r="R677" s="106"/>
      <c r="S677" s="92">
        <f>S678</f>
        <v>835200</v>
      </c>
      <c r="T677" s="18"/>
      <c r="U677" s="19"/>
    </row>
    <row r="678" spans="1:21" ht="51" outlineLevel="5">
      <c r="A678" s="39" t="s">
        <v>405</v>
      </c>
      <c r="B678" s="35" t="s">
        <v>598</v>
      </c>
      <c r="C678" s="35" t="s">
        <v>598</v>
      </c>
      <c r="D678" s="35" t="s">
        <v>431</v>
      </c>
      <c r="E678" s="35" t="s">
        <v>182</v>
      </c>
      <c r="F678" s="36"/>
      <c r="G678" s="36"/>
      <c r="H678" s="36"/>
      <c r="I678" s="36"/>
      <c r="J678" s="57"/>
      <c r="K678" s="57"/>
      <c r="L678" s="106"/>
      <c r="M678" s="106"/>
      <c r="N678" s="106"/>
      <c r="O678" s="106"/>
      <c r="P678" s="106"/>
      <c r="Q678" s="106"/>
      <c r="R678" s="106"/>
      <c r="S678" s="92">
        <f>S679</f>
        <v>835200</v>
      </c>
      <c r="T678" s="18"/>
      <c r="U678" s="19"/>
    </row>
    <row r="679" spans="1:21" ht="25.5" outlineLevel="5">
      <c r="A679" s="9" t="s">
        <v>37</v>
      </c>
      <c r="B679" s="35" t="s">
        <v>598</v>
      </c>
      <c r="C679" s="35" t="s">
        <v>598</v>
      </c>
      <c r="D679" s="35" t="s">
        <v>431</v>
      </c>
      <c r="E679" s="35" t="s">
        <v>36</v>
      </c>
      <c r="F679" s="36"/>
      <c r="G679" s="36"/>
      <c r="H679" s="36"/>
      <c r="I679" s="36"/>
      <c r="J679" s="57"/>
      <c r="K679" s="57"/>
      <c r="L679" s="106"/>
      <c r="M679" s="106"/>
      <c r="N679" s="106"/>
      <c r="O679" s="106"/>
      <c r="P679" s="106"/>
      <c r="Q679" s="106"/>
      <c r="R679" s="106"/>
      <c r="S679" s="92">
        <f>S680</f>
        <v>835200</v>
      </c>
      <c r="T679" s="18"/>
      <c r="U679" s="19"/>
    </row>
    <row r="680" spans="1:21" ht="25.5" outlineLevel="5">
      <c r="A680" s="9" t="s">
        <v>306</v>
      </c>
      <c r="B680" s="35" t="s">
        <v>598</v>
      </c>
      <c r="C680" s="35" t="s">
        <v>598</v>
      </c>
      <c r="D680" s="35" t="s">
        <v>431</v>
      </c>
      <c r="E680" s="35" t="s">
        <v>623</v>
      </c>
      <c r="F680" s="36"/>
      <c r="G680" s="36"/>
      <c r="H680" s="36"/>
      <c r="I680" s="36">
        <v>835200</v>
      </c>
      <c r="J680" s="57"/>
      <c r="K680" s="57"/>
      <c r="L680" s="106"/>
      <c r="M680" s="106"/>
      <c r="N680" s="106"/>
      <c r="O680" s="106"/>
      <c r="P680" s="106"/>
      <c r="Q680" s="106"/>
      <c r="R680" s="106"/>
      <c r="S680" s="92">
        <f>F680+G680+H680+I680+J680+K680+L680+M680+N680+O680+P680+Q680+R680</f>
        <v>835200</v>
      </c>
      <c r="T680" s="18"/>
      <c r="U680" s="19"/>
    </row>
    <row r="681" spans="1:21" ht="25.5" outlineLevel="2">
      <c r="A681" s="9" t="s">
        <v>216</v>
      </c>
      <c r="B681" s="35" t="s">
        <v>598</v>
      </c>
      <c r="C681" s="35" t="s">
        <v>598</v>
      </c>
      <c r="D681" s="35" t="s">
        <v>487</v>
      </c>
      <c r="E681" s="35" t="s">
        <v>177</v>
      </c>
      <c r="F681" s="36"/>
      <c r="G681" s="36"/>
      <c r="H681" s="36"/>
      <c r="I681" s="36"/>
      <c r="J681" s="57"/>
      <c r="K681" s="57"/>
      <c r="L681" s="106"/>
      <c r="M681" s="106"/>
      <c r="N681" s="106"/>
      <c r="O681" s="106"/>
      <c r="P681" s="106"/>
      <c r="Q681" s="106"/>
      <c r="R681" s="106"/>
      <c r="S681" s="92">
        <f aca="true" t="shared" si="29" ref="S681:U682">S682</f>
        <v>439993.75</v>
      </c>
      <c r="T681" s="18">
        <f t="shared" si="29"/>
        <v>360500</v>
      </c>
      <c r="U681" s="19">
        <f t="shared" si="29"/>
        <v>360500</v>
      </c>
    </row>
    <row r="682" spans="1:21" ht="38.25" outlineLevel="4">
      <c r="A682" s="9" t="s">
        <v>365</v>
      </c>
      <c r="B682" s="35" t="s">
        <v>598</v>
      </c>
      <c r="C682" s="35" t="s">
        <v>598</v>
      </c>
      <c r="D682" s="35" t="s">
        <v>620</v>
      </c>
      <c r="E682" s="35" t="s">
        <v>177</v>
      </c>
      <c r="F682" s="36"/>
      <c r="G682" s="36"/>
      <c r="H682" s="36"/>
      <c r="I682" s="36"/>
      <c r="J682" s="57"/>
      <c r="K682" s="57"/>
      <c r="L682" s="106"/>
      <c r="M682" s="106"/>
      <c r="N682" s="106"/>
      <c r="O682" s="106"/>
      <c r="P682" s="106"/>
      <c r="Q682" s="106"/>
      <c r="R682" s="106"/>
      <c r="S682" s="92">
        <f t="shared" si="29"/>
        <v>439993.75</v>
      </c>
      <c r="T682" s="18">
        <f t="shared" si="29"/>
        <v>360500</v>
      </c>
      <c r="U682" s="19">
        <f t="shared" si="29"/>
        <v>360500</v>
      </c>
    </row>
    <row r="683" spans="1:21" ht="25.5" outlineLevel="4">
      <c r="A683" s="39" t="s">
        <v>401</v>
      </c>
      <c r="B683" s="35" t="s">
        <v>598</v>
      </c>
      <c r="C683" s="35" t="s">
        <v>598</v>
      </c>
      <c r="D683" s="35" t="s">
        <v>620</v>
      </c>
      <c r="E683" s="35" t="s">
        <v>179</v>
      </c>
      <c r="F683" s="36"/>
      <c r="G683" s="36"/>
      <c r="H683" s="36"/>
      <c r="I683" s="36"/>
      <c r="J683" s="57"/>
      <c r="K683" s="57"/>
      <c r="L683" s="106"/>
      <c r="M683" s="106"/>
      <c r="N683" s="106"/>
      <c r="O683" s="106"/>
      <c r="P683" s="106"/>
      <c r="Q683" s="106"/>
      <c r="R683" s="106"/>
      <c r="S683" s="92">
        <f>S684+S685</f>
        <v>439993.75</v>
      </c>
      <c r="T683" s="18">
        <f>T684+T685</f>
        <v>360500</v>
      </c>
      <c r="U683" s="19">
        <f>U684+U685</f>
        <v>360500</v>
      </c>
    </row>
    <row r="684" spans="1:21" ht="25.5" outlineLevel="4">
      <c r="A684" s="39" t="s">
        <v>402</v>
      </c>
      <c r="B684" s="35" t="s">
        <v>598</v>
      </c>
      <c r="C684" s="35" t="s">
        <v>598</v>
      </c>
      <c r="D684" s="35" t="s">
        <v>620</v>
      </c>
      <c r="E684" s="35" t="s">
        <v>529</v>
      </c>
      <c r="F684" s="36"/>
      <c r="G684" s="36"/>
      <c r="H684" s="36"/>
      <c r="I684" s="36">
        <v>360500</v>
      </c>
      <c r="J684" s="57"/>
      <c r="K684" s="57"/>
      <c r="L684" s="106"/>
      <c r="M684" s="106">
        <v>44493.75</v>
      </c>
      <c r="N684" s="106"/>
      <c r="O684" s="106"/>
      <c r="P684" s="106"/>
      <c r="Q684" s="106"/>
      <c r="R684" s="106">
        <v>35000</v>
      </c>
      <c r="S684" s="92">
        <f>F684+G684+H684+I684+J684+K684+L684+M684+N684+O684+P684+Q684+R684</f>
        <v>439993.75</v>
      </c>
      <c r="T684" s="18">
        <v>360500</v>
      </c>
      <c r="U684" s="19">
        <v>360500</v>
      </c>
    </row>
    <row r="685" spans="1:21" ht="25.5" hidden="1" outlineLevel="5">
      <c r="A685" s="9" t="s">
        <v>195</v>
      </c>
      <c r="B685" s="35" t="s">
        <v>598</v>
      </c>
      <c r="C685" s="35" t="s">
        <v>598</v>
      </c>
      <c r="D685" s="35" t="s">
        <v>620</v>
      </c>
      <c r="E685" s="35" t="s">
        <v>451</v>
      </c>
      <c r="F685" s="36">
        <v>360500</v>
      </c>
      <c r="G685" s="36"/>
      <c r="H685" s="36"/>
      <c r="I685" s="36">
        <v>-360500</v>
      </c>
      <c r="J685" s="57"/>
      <c r="K685" s="57"/>
      <c r="L685" s="106"/>
      <c r="M685" s="106"/>
      <c r="N685" s="106"/>
      <c r="O685" s="106"/>
      <c r="P685" s="106"/>
      <c r="Q685" s="106"/>
      <c r="R685" s="106"/>
      <c r="S685" s="92">
        <f>F685+G685+H685+I685</f>
        <v>0</v>
      </c>
      <c r="T685" s="18">
        <v>0</v>
      </c>
      <c r="U685" s="19">
        <v>0</v>
      </c>
    </row>
    <row r="686" spans="1:21" ht="25.5" outlineLevel="1" collapsed="1">
      <c r="A686" s="9" t="s">
        <v>366</v>
      </c>
      <c r="B686" s="35" t="s">
        <v>598</v>
      </c>
      <c r="C686" s="35" t="s">
        <v>494</v>
      </c>
      <c r="D686" s="35" t="s">
        <v>177</v>
      </c>
      <c r="E686" s="35" t="s">
        <v>177</v>
      </c>
      <c r="F686" s="36"/>
      <c r="G686" s="36"/>
      <c r="H686" s="36"/>
      <c r="I686" s="36"/>
      <c r="J686" s="57"/>
      <c r="K686" s="57"/>
      <c r="L686" s="106"/>
      <c r="M686" s="106"/>
      <c r="N686" s="106"/>
      <c r="O686" s="106"/>
      <c r="P686" s="106"/>
      <c r="Q686" s="92">
        <f>Q687+Q701+Q706+Q715+Q711</f>
        <v>589261</v>
      </c>
      <c r="R686" s="92"/>
      <c r="S686" s="92">
        <f>S687+S701+S706+S715+S711</f>
        <v>34982580.88</v>
      </c>
      <c r="T686" s="18">
        <v>22149600</v>
      </c>
      <c r="U686" s="19">
        <v>22149600</v>
      </c>
    </row>
    <row r="687" spans="1:21" ht="63.75" outlineLevel="2">
      <c r="A687" s="9" t="s">
        <v>191</v>
      </c>
      <c r="B687" s="35" t="s">
        <v>598</v>
      </c>
      <c r="C687" s="35" t="s">
        <v>494</v>
      </c>
      <c r="D687" s="35" t="s">
        <v>443</v>
      </c>
      <c r="E687" s="35" t="s">
        <v>177</v>
      </c>
      <c r="F687" s="36"/>
      <c r="G687" s="36"/>
      <c r="H687" s="36"/>
      <c r="I687" s="36"/>
      <c r="J687" s="57"/>
      <c r="K687" s="57"/>
      <c r="L687" s="106"/>
      <c r="M687" s="106"/>
      <c r="N687" s="106"/>
      <c r="O687" s="106"/>
      <c r="P687" s="106"/>
      <c r="Q687" s="92">
        <f>Q688</f>
        <v>0</v>
      </c>
      <c r="R687" s="92"/>
      <c r="S687" s="92">
        <f>S688</f>
        <v>4414501</v>
      </c>
      <c r="T687" s="18">
        <v>3696200</v>
      </c>
      <c r="U687" s="19">
        <v>3696200</v>
      </c>
    </row>
    <row r="688" spans="1:21" ht="15" outlineLevel="3">
      <c r="A688" s="9" t="s">
        <v>192</v>
      </c>
      <c r="B688" s="35" t="s">
        <v>598</v>
      </c>
      <c r="C688" s="35" t="s">
        <v>494</v>
      </c>
      <c r="D688" s="35" t="s">
        <v>445</v>
      </c>
      <c r="E688" s="35" t="s">
        <v>177</v>
      </c>
      <c r="F688" s="36"/>
      <c r="G688" s="36"/>
      <c r="H688" s="36"/>
      <c r="I688" s="36"/>
      <c r="J688" s="57"/>
      <c r="K688" s="57"/>
      <c r="L688" s="106"/>
      <c r="M688" s="106"/>
      <c r="N688" s="106"/>
      <c r="O688" s="106"/>
      <c r="P688" s="106"/>
      <c r="Q688" s="92">
        <f>Q689</f>
        <v>0</v>
      </c>
      <c r="R688" s="92"/>
      <c r="S688" s="92">
        <f>S689</f>
        <v>4414501</v>
      </c>
      <c r="T688" s="18">
        <f>T689</f>
        <v>3696200</v>
      </c>
      <c r="U688" s="19">
        <f>U689</f>
        <v>3696200</v>
      </c>
    </row>
    <row r="689" spans="1:21" ht="38.25" outlineLevel="4">
      <c r="A689" s="9" t="s">
        <v>367</v>
      </c>
      <c r="B689" s="35" t="s">
        <v>598</v>
      </c>
      <c r="C689" s="35" t="s">
        <v>494</v>
      </c>
      <c r="D689" s="35" t="s">
        <v>123</v>
      </c>
      <c r="E689" s="35" t="s">
        <v>177</v>
      </c>
      <c r="F689" s="36"/>
      <c r="G689" s="36"/>
      <c r="H689" s="36"/>
      <c r="I689" s="36"/>
      <c r="J689" s="57"/>
      <c r="K689" s="57"/>
      <c r="L689" s="106"/>
      <c r="M689" s="106"/>
      <c r="N689" s="106"/>
      <c r="O689" s="106"/>
      <c r="P689" s="106"/>
      <c r="Q689" s="92">
        <f>Q690+Q694+Q697</f>
        <v>0</v>
      </c>
      <c r="R689" s="92"/>
      <c r="S689" s="92">
        <f>S690+S694+S697</f>
        <v>4414501</v>
      </c>
      <c r="T689" s="18">
        <f>T690+T694+T697</f>
        <v>3696200</v>
      </c>
      <c r="U689" s="19">
        <f>U690+U694+U697</f>
        <v>3696200</v>
      </c>
    </row>
    <row r="690" spans="1:21" ht="51" outlineLevel="4">
      <c r="A690" s="38" t="s">
        <v>400</v>
      </c>
      <c r="B690" s="35" t="s">
        <v>598</v>
      </c>
      <c r="C690" s="35" t="s">
        <v>494</v>
      </c>
      <c r="D690" s="35" t="s">
        <v>123</v>
      </c>
      <c r="E690" s="35" t="s">
        <v>178</v>
      </c>
      <c r="F690" s="36"/>
      <c r="G690" s="36"/>
      <c r="H690" s="36"/>
      <c r="I690" s="36"/>
      <c r="J690" s="57"/>
      <c r="K690" s="57"/>
      <c r="L690" s="106"/>
      <c r="M690" s="106"/>
      <c r="N690" s="106"/>
      <c r="O690" s="106"/>
      <c r="P690" s="106"/>
      <c r="Q690" s="92">
        <f>Q691</f>
        <v>-10000</v>
      </c>
      <c r="R690" s="92"/>
      <c r="S690" s="92">
        <f>S691</f>
        <v>4117001</v>
      </c>
      <c r="T690" s="19">
        <f>T691</f>
        <v>3460700</v>
      </c>
      <c r="U690" s="19">
        <f>U691</f>
        <v>3460700</v>
      </c>
    </row>
    <row r="691" spans="1:21" ht="25.5" outlineLevel="4">
      <c r="A691" s="38" t="s">
        <v>160</v>
      </c>
      <c r="B691" s="35" t="s">
        <v>598</v>
      </c>
      <c r="C691" s="35" t="s">
        <v>494</v>
      </c>
      <c r="D691" s="35" t="s">
        <v>123</v>
      </c>
      <c r="E691" s="35" t="s">
        <v>158</v>
      </c>
      <c r="F691" s="36"/>
      <c r="G691" s="36"/>
      <c r="H691" s="36"/>
      <c r="I691" s="36"/>
      <c r="J691" s="57"/>
      <c r="K691" s="57"/>
      <c r="L691" s="106"/>
      <c r="M691" s="106"/>
      <c r="N691" s="106"/>
      <c r="O691" s="106"/>
      <c r="P691" s="106"/>
      <c r="Q691" s="92">
        <f>Q692+Q693</f>
        <v>-10000</v>
      </c>
      <c r="R691" s="92"/>
      <c r="S691" s="92">
        <f>S692+S693</f>
        <v>4117001</v>
      </c>
      <c r="T691" s="19">
        <f>T692+T693</f>
        <v>3460700</v>
      </c>
      <c r="U691" s="19">
        <f>U692+U693</f>
        <v>3460700</v>
      </c>
    </row>
    <row r="692" spans="1:21" ht="25.5" outlineLevel="5">
      <c r="A692" s="9" t="s">
        <v>193</v>
      </c>
      <c r="B692" s="35" t="s">
        <v>598</v>
      </c>
      <c r="C692" s="35" t="s">
        <v>494</v>
      </c>
      <c r="D692" s="35" t="s">
        <v>123</v>
      </c>
      <c r="E692" s="35" t="s">
        <v>447</v>
      </c>
      <c r="F692" s="36">
        <v>3207100</v>
      </c>
      <c r="G692" s="36"/>
      <c r="H692" s="36"/>
      <c r="I692" s="36"/>
      <c r="J692" s="57"/>
      <c r="K692" s="57"/>
      <c r="L692" s="106"/>
      <c r="M692" s="106"/>
      <c r="N692" s="106"/>
      <c r="O692" s="106"/>
      <c r="P692" s="106">
        <v>786601</v>
      </c>
      <c r="Q692" s="106"/>
      <c r="R692" s="106">
        <v>13550</v>
      </c>
      <c r="S692" s="92">
        <f>F692+G692+H692+I692+J692+K692+L692+M692+N692+O692+P692+Q692+R692</f>
        <v>4007251</v>
      </c>
      <c r="T692" s="18">
        <v>3336500</v>
      </c>
      <c r="U692" s="19">
        <v>3336500</v>
      </c>
    </row>
    <row r="693" spans="1:21" ht="25.5" outlineLevel="5">
      <c r="A693" s="9" t="s">
        <v>194</v>
      </c>
      <c r="B693" s="35" t="s">
        <v>598</v>
      </c>
      <c r="C693" s="35" t="s">
        <v>494</v>
      </c>
      <c r="D693" s="35" t="s">
        <v>123</v>
      </c>
      <c r="E693" s="35" t="s">
        <v>449</v>
      </c>
      <c r="F693" s="36">
        <v>124100</v>
      </c>
      <c r="G693" s="36"/>
      <c r="H693" s="36"/>
      <c r="I693" s="36"/>
      <c r="J693" s="57"/>
      <c r="K693" s="57"/>
      <c r="L693" s="106"/>
      <c r="M693" s="106"/>
      <c r="N693" s="106"/>
      <c r="O693" s="106"/>
      <c r="P693" s="106"/>
      <c r="Q693" s="106">
        <v>-10000</v>
      </c>
      <c r="R693" s="106">
        <v>-4350</v>
      </c>
      <c r="S693" s="92">
        <f>F693+G693+H693+I693+J693+K693+L693+M693+N693+O693+P693+Q693+R693</f>
        <v>109750</v>
      </c>
      <c r="T693" s="18">
        <v>124200</v>
      </c>
      <c r="U693" s="19">
        <v>124200</v>
      </c>
    </row>
    <row r="694" spans="1:21" ht="25.5" outlineLevel="5">
      <c r="A694" s="39" t="s">
        <v>401</v>
      </c>
      <c r="B694" s="35" t="s">
        <v>598</v>
      </c>
      <c r="C694" s="35" t="s">
        <v>494</v>
      </c>
      <c r="D694" s="35" t="s">
        <v>123</v>
      </c>
      <c r="E694" s="35" t="s">
        <v>179</v>
      </c>
      <c r="F694" s="36"/>
      <c r="G694" s="36"/>
      <c r="H694" s="36"/>
      <c r="I694" s="36"/>
      <c r="J694" s="57"/>
      <c r="K694" s="57"/>
      <c r="L694" s="106"/>
      <c r="M694" s="106"/>
      <c r="N694" s="106"/>
      <c r="O694" s="106"/>
      <c r="P694" s="106"/>
      <c r="Q694" s="92">
        <f>Q695+Q696</f>
        <v>12900.93</v>
      </c>
      <c r="R694" s="92"/>
      <c r="S694" s="92">
        <f>S695+S696</f>
        <v>294400.93</v>
      </c>
      <c r="T694" s="18">
        <f>T695+T696</f>
        <v>229500</v>
      </c>
      <c r="U694" s="19">
        <f>U695+U696</f>
        <v>229500</v>
      </c>
    </row>
    <row r="695" spans="1:21" ht="25.5" outlineLevel="5">
      <c r="A695" s="39" t="s">
        <v>402</v>
      </c>
      <c r="B695" s="35" t="s">
        <v>598</v>
      </c>
      <c r="C695" s="35" t="s">
        <v>494</v>
      </c>
      <c r="D695" s="35" t="s">
        <v>123</v>
      </c>
      <c r="E695" s="35" t="s">
        <v>529</v>
      </c>
      <c r="F695" s="36"/>
      <c r="G695" s="36"/>
      <c r="H695" s="36"/>
      <c r="I695" s="36">
        <v>359000</v>
      </c>
      <c r="J695" s="57"/>
      <c r="K695" s="57"/>
      <c r="L695" s="106"/>
      <c r="M695" s="106">
        <v>-68300</v>
      </c>
      <c r="N695" s="106"/>
      <c r="O695" s="106"/>
      <c r="P695" s="106"/>
      <c r="Q695" s="106">
        <v>12900.93</v>
      </c>
      <c r="R695" s="106">
        <v>-9200</v>
      </c>
      <c r="S695" s="92">
        <f>F695+G695+H695+I695+J695+K695+L695+M695+N695+O695+P695+Q695+R695</f>
        <v>294400.93</v>
      </c>
      <c r="T695" s="18">
        <v>229500</v>
      </c>
      <c r="U695" s="19">
        <v>229500</v>
      </c>
    </row>
    <row r="696" spans="1:21" ht="25.5" hidden="1" outlineLevel="5">
      <c r="A696" s="9" t="s">
        <v>195</v>
      </c>
      <c r="B696" s="35" t="s">
        <v>598</v>
      </c>
      <c r="C696" s="35" t="s">
        <v>494</v>
      </c>
      <c r="D696" s="35" t="s">
        <v>123</v>
      </c>
      <c r="E696" s="35" t="s">
        <v>451</v>
      </c>
      <c r="F696" s="36">
        <v>359000</v>
      </c>
      <c r="G696" s="36"/>
      <c r="H696" s="36"/>
      <c r="I696" s="36">
        <v>-359000</v>
      </c>
      <c r="J696" s="57"/>
      <c r="K696" s="57"/>
      <c r="L696" s="106"/>
      <c r="M696" s="106"/>
      <c r="N696" s="106"/>
      <c r="O696" s="106"/>
      <c r="P696" s="106"/>
      <c r="Q696" s="106"/>
      <c r="R696" s="106"/>
      <c r="S696" s="92">
        <f>F696+G696+H696+I696</f>
        <v>0</v>
      </c>
      <c r="T696" s="18">
        <v>0</v>
      </c>
      <c r="U696" s="19">
        <v>0</v>
      </c>
    </row>
    <row r="697" spans="1:21" ht="15" outlineLevel="5">
      <c r="A697" s="39" t="s">
        <v>403</v>
      </c>
      <c r="B697" s="35" t="s">
        <v>598</v>
      </c>
      <c r="C697" s="35" t="s">
        <v>494</v>
      </c>
      <c r="D697" s="35" t="s">
        <v>123</v>
      </c>
      <c r="E697" s="35" t="s">
        <v>180</v>
      </c>
      <c r="F697" s="36"/>
      <c r="G697" s="36"/>
      <c r="H697" s="36"/>
      <c r="I697" s="36"/>
      <c r="J697" s="57"/>
      <c r="K697" s="57"/>
      <c r="L697" s="106"/>
      <c r="M697" s="106"/>
      <c r="N697" s="106"/>
      <c r="O697" s="106"/>
      <c r="P697" s="106"/>
      <c r="Q697" s="92">
        <f>Q698</f>
        <v>-2900.93</v>
      </c>
      <c r="R697" s="92"/>
      <c r="S697" s="92">
        <f>S698</f>
        <v>3099.07</v>
      </c>
      <c r="T697" s="18">
        <f>T699+T700</f>
        <v>6000</v>
      </c>
      <c r="U697" s="19">
        <f>U699+U700</f>
        <v>6000</v>
      </c>
    </row>
    <row r="698" spans="1:21" ht="25.5" outlineLevel="5">
      <c r="A698" s="38" t="s">
        <v>33</v>
      </c>
      <c r="B698" s="35" t="s">
        <v>598</v>
      </c>
      <c r="C698" s="35" t="s">
        <v>494</v>
      </c>
      <c r="D698" s="35" t="s">
        <v>123</v>
      </c>
      <c r="E698" s="35" t="s">
        <v>32</v>
      </c>
      <c r="F698" s="36"/>
      <c r="G698" s="36"/>
      <c r="H698" s="36"/>
      <c r="I698" s="36"/>
      <c r="J698" s="57"/>
      <c r="K698" s="57"/>
      <c r="L698" s="106"/>
      <c r="M698" s="106"/>
      <c r="N698" s="106"/>
      <c r="O698" s="106"/>
      <c r="P698" s="106"/>
      <c r="Q698" s="92">
        <f>Q699+Q700</f>
        <v>-2900.93</v>
      </c>
      <c r="R698" s="92"/>
      <c r="S698" s="92">
        <f>S699+S700</f>
        <v>3099.07</v>
      </c>
      <c r="T698" s="18"/>
      <c r="U698" s="19"/>
    </row>
    <row r="699" spans="1:21" ht="25.5" outlineLevel="5">
      <c r="A699" s="9" t="s">
        <v>196</v>
      </c>
      <c r="B699" s="35" t="s">
        <v>598</v>
      </c>
      <c r="C699" s="35" t="s">
        <v>494</v>
      </c>
      <c r="D699" s="35" t="s">
        <v>123</v>
      </c>
      <c r="E699" s="35" t="s">
        <v>453</v>
      </c>
      <c r="F699" s="36">
        <v>3000</v>
      </c>
      <c r="G699" s="36"/>
      <c r="H699" s="36"/>
      <c r="I699" s="36"/>
      <c r="J699" s="57"/>
      <c r="K699" s="57"/>
      <c r="L699" s="106"/>
      <c r="M699" s="106"/>
      <c r="N699" s="106"/>
      <c r="O699" s="106"/>
      <c r="P699" s="106"/>
      <c r="Q699" s="106">
        <v>-2995</v>
      </c>
      <c r="R699" s="106"/>
      <c r="S699" s="92">
        <f>F699+G699+H699+I699+J699+K699+L699+M699+N699+O699+P699+Q699+R699</f>
        <v>5</v>
      </c>
      <c r="T699" s="18">
        <v>3000</v>
      </c>
      <c r="U699" s="19">
        <v>3000</v>
      </c>
    </row>
    <row r="700" spans="1:21" ht="25.5" outlineLevel="5">
      <c r="A700" s="9" t="s">
        <v>197</v>
      </c>
      <c r="B700" s="35" t="s">
        <v>598</v>
      </c>
      <c r="C700" s="35" t="s">
        <v>494</v>
      </c>
      <c r="D700" s="35" t="s">
        <v>123</v>
      </c>
      <c r="E700" s="35" t="s">
        <v>455</v>
      </c>
      <c r="F700" s="36">
        <v>3000</v>
      </c>
      <c r="G700" s="36"/>
      <c r="H700" s="36"/>
      <c r="I700" s="36"/>
      <c r="J700" s="57"/>
      <c r="K700" s="57"/>
      <c r="L700" s="106"/>
      <c r="M700" s="106"/>
      <c r="N700" s="106"/>
      <c r="O700" s="106"/>
      <c r="P700" s="106"/>
      <c r="Q700" s="106">
        <v>94.07</v>
      </c>
      <c r="R700" s="106"/>
      <c r="S700" s="92">
        <f>F700+G700+H700+I700+J700+K700+L700+M700+N700+O700+P700+Q700+R700</f>
        <v>3094.07</v>
      </c>
      <c r="T700" s="18">
        <v>3000</v>
      </c>
      <c r="U700" s="19">
        <v>3000</v>
      </c>
    </row>
    <row r="701" spans="1:21" ht="38.25" outlineLevel="2">
      <c r="A701" s="9" t="s">
        <v>368</v>
      </c>
      <c r="B701" s="35" t="s">
        <v>598</v>
      </c>
      <c r="C701" s="35" t="s">
        <v>494</v>
      </c>
      <c r="D701" s="35" t="s">
        <v>125</v>
      </c>
      <c r="E701" s="35" t="s">
        <v>177</v>
      </c>
      <c r="F701" s="36"/>
      <c r="G701" s="36"/>
      <c r="H701" s="36"/>
      <c r="I701" s="36"/>
      <c r="J701" s="57"/>
      <c r="K701" s="57"/>
      <c r="L701" s="106"/>
      <c r="M701" s="106"/>
      <c r="N701" s="106"/>
      <c r="O701" s="106"/>
      <c r="P701" s="106"/>
      <c r="Q701" s="106"/>
      <c r="R701" s="106"/>
      <c r="S701" s="92">
        <f aca="true" t="shared" si="30" ref="S701:U702">S702</f>
        <v>1434197.5</v>
      </c>
      <c r="T701" s="18">
        <f t="shared" si="30"/>
        <v>1437300</v>
      </c>
      <c r="U701" s="19">
        <f t="shared" si="30"/>
        <v>1437300</v>
      </c>
    </row>
    <row r="702" spans="1:21" ht="25.5" outlineLevel="3">
      <c r="A702" s="9" t="s">
        <v>280</v>
      </c>
      <c r="B702" s="35" t="s">
        <v>598</v>
      </c>
      <c r="C702" s="35" t="s">
        <v>494</v>
      </c>
      <c r="D702" s="35" t="s">
        <v>126</v>
      </c>
      <c r="E702" s="35" t="s">
        <v>177</v>
      </c>
      <c r="F702" s="36"/>
      <c r="G702" s="36"/>
      <c r="H702" s="36"/>
      <c r="I702" s="36"/>
      <c r="J702" s="57"/>
      <c r="K702" s="57"/>
      <c r="L702" s="106"/>
      <c r="M702" s="106"/>
      <c r="N702" s="106"/>
      <c r="O702" s="106"/>
      <c r="P702" s="106"/>
      <c r="Q702" s="106"/>
      <c r="R702" s="106"/>
      <c r="S702" s="92">
        <f t="shared" si="30"/>
        <v>1434197.5</v>
      </c>
      <c r="T702" s="18">
        <f t="shared" si="30"/>
        <v>1437300</v>
      </c>
      <c r="U702" s="19">
        <f t="shared" si="30"/>
        <v>1437300</v>
      </c>
    </row>
    <row r="703" spans="1:21" ht="51" outlineLevel="3">
      <c r="A703" s="39" t="s">
        <v>405</v>
      </c>
      <c r="B703" s="35" t="s">
        <v>598</v>
      </c>
      <c r="C703" s="35" t="s">
        <v>494</v>
      </c>
      <c r="D703" s="35" t="s">
        <v>126</v>
      </c>
      <c r="E703" s="35" t="s">
        <v>182</v>
      </c>
      <c r="F703" s="36"/>
      <c r="G703" s="36"/>
      <c r="H703" s="36"/>
      <c r="I703" s="36"/>
      <c r="J703" s="57"/>
      <c r="K703" s="57"/>
      <c r="L703" s="106"/>
      <c r="M703" s="106"/>
      <c r="N703" s="106"/>
      <c r="O703" s="106"/>
      <c r="P703" s="106"/>
      <c r="Q703" s="106"/>
      <c r="R703" s="106"/>
      <c r="S703" s="92">
        <f>S704</f>
        <v>1434197.5</v>
      </c>
      <c r="T703" s="18">
        <f>T705</f>
        <v>1437300</v>
      </c>
      <c r="U703" s="19">
        <f>U705</f>
        <v>1437300</v>
      </c>
    </row>
    <row r="704" spans="1:21" ht="25.5" outlineLevel="3">
      <c r="A704" s="9" t="s">
        <v>37</v>
      </c>
      <c r="B704" s="35" t="s">
        <v>598</v>
      </c>
      <c r="C704" s="35" t="s">
        <v>494</v>
      </c>
      <c r="D704" s="35" t="s">
        <v>126</v>
      </c>
      <c r="E704" s="35" t="s">
        <v>36</v>
      </c>
      <c r="F704" s="36"/>
      <c r="G704" s="36"/>
      <c r="H704" s="36"/>
      <c r="I704" s="36"/>
      <c r="J704" s="57"/>
      <c r="K704" s="57"/>
      <c r="L704" s="106"/>
      <c r="M704" s="106"/>
      <c r="N704" s="106"/>
      <c r="O704" s="106"/>
      <c r="P704" s="106"/>
      <c r="Q704" s="106"/>
      <c r="R704" s="106"/>
      <c r="S704" s="92">
        <f>S705</f>
        <v>1434197.5</v>
      </c>
      <c r="T704" s="18"/>
      <c r="U704" s="19"/>
    </row>
    <row r="705" spans="1:21" ht="63.75" outlineLevel="5">
      <c r="A705" s="9" t="s">
        <v>281</v>
      </c>
      <c r="B705" s="35" t="s">
        <v>598</v>
      </c>
      <c r="C705" s="35" t="s">
        <v>494</v>
      </c>
      <c r="D705" s="35" t="s">
        <v>126</v>
      </c>
      <c r="E705" s="35" t="s">
        <v>607</v>
      </c>
      <c r="F705" s="36">
        <v>1437300</v>
      </c>
      <c r="G705" s="36"/>
      <c r="H705" s="36"/>
      <c r="I705" s="36"/>
      <c r="J705" s="57"/>
      <c r="K705" s="57"/>
      <c r="L705" s="106"/>
      <c r="M705" s="106"/>
      <c r="N705" s="106"/>
      <c r="O705" s="106"/>
      <c r="P705" s="106"/>
      <c r="Q705" s="106"/>
      <c r="R705" s="106">
        <v>-3102.5</v>
      </c>
      <c r="S705" s="92">
        <f>F705+G705+H705+I705+J705+K705+L705+M705+N705+O705+P705+Q705+R705</f>
        <v>1434197.5</v>
      </c>
      <c r="T705" s="18">
        <v>1437300</v>
      </c>
      <c r="U705" s="19">
        <v>1437300</v>
      </c>
    </row>
    <row r="706" spans="1:21" ht="76.5" outlineLevel="2">
      <c r="A706" s="9" t="s">
        <v>369</v>
      </c>
      <c r="B706" s="35" t="s">
        <v>598</v>
      </c>
      <c r="C706" s="35" t="s">
        <v>494</v>
      </c>
      <c r="D706" s="35" t="s">
        <v>128</v>
      </c>
      <c r="E706" s="35" t="s">
        <v>177</v>
      </c>
      <c r="F706" s="36"/>
      <c r="G706" s="36"/>
      <c r="H706" s="36"/>
      <c r="I706" s="36"/>
      <c r="J706" s="57"/>
      <c r="K706" s="57"/>
      <c r="L706" s="106"/>
      <c r="M706" s="106"/>
      <c r="N706" s="106"/>
      <c r="O706" s="106"/>
      <c r="P706" s="106"/>
      <c r="Q706" s="106"/>
      <c r="R706" s="106"/>
      <c r="S706" s="92">
        <f aca="true" t="shared" si="31" ref="S706:U707">S707</f>
        <v>20349486</v>
      </c>
      <c r="T706" s="18">
        <f t="shared" si="31"/>
        <v>17016100</v>
      </c>
      <c r="U706" s="19">
        <f t="shared" si="31"/>
        <v>17016100</v>
      </c>
    </row>
    <row r="707" spans="1:21" ht="25.5" outlineLevel="3">
      <c r="A707" s="9" t="s">
        <v>280</v>
      </c>
      <c r="B707" s="35" t="s">
        <v>598</v>
      </c>
      <c r="C707" s="35" t="s">
        <v>494</v>
      </c>
      <c r="D707" s="35" t="s">
        <v>129</v>
      </c>
      <c r="E707" s="35" t="s">
        <v>177</v>
      </c>
      <c r="F707" s="36"/>
      <c r="G707" s="36"/>
      <c r="H707" s="36"/>
      <c r="I707" s="36"/>
      <c r="J707" s="57"/>
      <c r="K707" s="57"/>
      <c r="L707" s="106"/>
      <c r="M707" s="106"/>
      <c r="N707" s="106"/>
      <c r="O707" s="106"/>
      <c r="P707" s="106"/>
      <c r="Q707" s="106"/>
      <c r="R707" s="106"/>
      <c r="S707" s="92">
        <f t="shared" si="31"/>
        <v>20349486</v>
      </c>
      <c r="T707" s="18">
        <f t="shared" si="31"/>
        <v>17016100</v>
      </c>
      <c r="U707" s="19">
        <f t="shared" si="31"/>
        <v>17016100</v>
      </c>
    </row>
    <row r="708" spans="1:21" ht="51" outlineLevel="3">
      <c r="A708" s="39" t="s">
        <v>405</v>
      </c>
      <c r="B708" s="35" t="s">
        <v>598</v>
      </c>
      <c r="C708" s="35" t="s">
        <v>494</v>
      </c>
      <c r="D708" s="35" t="s">
        <v>129</v>
      </c>
      <c r="E708" s="35" t="s">
        <v>182</v>
      </c>
      <c r="F708" s="36"/>
      <c r="G708" s="36"/>
      <c r="H708" s="36"/>
      <c r="I708" s="36"/>
      <c r="J708" s="57"/>
      <c r="K708" s="57"/>
      <c r="L708" s="106"/>
      <c r="M708" s="106"/>
      <c r="N708" s="106"/>
      <c r="O708" s="106"/>
      <c r="P708" s="106"/>
      <c r="Q708" s="106"/>
      <c r="R708" s="106"/>
      <c r="S708" s="92">
        <f>S709</f>
        <v>20349486</v>
      </c>
      <c r="T708" s="18">
        <f>T710</f>
        <v>17016100</v>
      </c>
      <c r="U708" s="19">
        <f>U710</f>
        <v>17016100</v>
      </c>
    </row>
    <row r="709" spans="1:21" ht="25.5" outlineLevel="3">
      <c r="A709" s="9" t="s">
        <v>37</v>
      </c>
      <c r="B709" s="35" t="s">
        <v>598</v>
      </c>
      <c r="C709" s="35" t="s">
        <v>494</v>
      </c>
      <c r="D709" s="35" t="s">
        <v>129</v>
      </c>
      <c r="E709" s="35" t="s">
        <v>36</v>
      </c>
      <c r="F709" s="36"/>
      <c r="G709" s="36"/>
      <c r="H709" s="36"/>
      <c r="I709" s="36"/>
      <c r="J709" s="57"/>
      <c r="K709" s="57"/>
      <c r="L709" s="106"/>
      <c r="M709" s="106"/>
      <c r="N709" s="106"/>
      <c r="O709" s="106"/>
      <c r="P709" s="106"/>
      <c r="Q709" s="106"/>
      <c r="R709" s="106"/>
      <c r="S709" s="92">
        <f>S710</f>
        <v>20349486</v>
      </c>
      <c r="T709" s="18"/>
      <c r="U709" s="19"/>
    </row>
    <row r="710" spans="1:21" ht="63.75" outlineLevel="5">
      <c r="A710" s="9" t="s">
        <v>281</v>
      </c>
      <c r="B710" s="35" t="s">
        <v>598</v>
      </c>
      <c r="C710" s="35" t="s">
        <v>494</v>
      </c>
      <c r="D710" s="35" t="s">
        <v>129</v>
      </c>
      <c r="E710" s="35" t="s">
        <v>607</v>
      </c>
      <c r="F710" s="36">
        <v>17016100</v>
      </c>
      <c r="G710" s="36"/>
      <c r="H710" s="36"/>
      <c r="I710" s="36"/>
      <c r="J710" s="57"/>
      <c r="K710" s="57"/>
      <c r="L710" s="106"/>
      <c r="M710" s="106"/>
      <c r="N710" s="106"/>
      <c r="O710" s="106"/>
      <c r="P710" s="106"/>
      <c r="Q710" s="106"/>
      <c r="R710" s="106">
        <v>3333386</v>
      </c>
      <c r="S710" s="92">
        <f>F710+G710+H710+I710+J710+K710+L710+M710+N710+O710+P710+Q710+R710</f>
        <v>20349486</v>
      </c>
      <c r="T710" s="18">
        <v>17016100</v>
      </c>
      <c r="U710" s="19">
        <v>17016100</v>
      </c>
    </row>
    <row r="711" spans="1:21" ht="25.5" outlineLevel="5">
      <c r="A711" s="9" t="s">
        <v>685</v>
      </c>
      <c r="B711" s="35" t="s">
        <v>598</v>
      </c>
      <c r="C711" s="35" t="s">
        <v>494</v>
      </c>
      <c r="D711" s="35" t="s">
        <v>686</v>
      </c>
      <c r="E711" s="35"/>
      <c r="F711" s="36"/>
      <c r="G711" s="36"/>
      <c r="H711" s="36"/>
      <c r="I711" s="18"/>
      <c r="J711" s="18"/>
      <c r="K711" s="58"/>
      <c r="L711" s="92"/>
      <c r="M711" s="71"/>
      <c r="N711" s="71"/>
      <c r="O711" s="71"/>
      <c r="P711" s="71"/>
      <c r="Q711" s="92">
        <f aca="true" t="shared" si="32" ref="Q711:S713">Q712</f>
        <v>447800</v>
      </c>
      <c r="R711" s="92"/>
      <c r="S711" s="92">
        <f t="shared" si="32"/>
        <v>447800</v>
      </c>
      <c r="T711" s="18"/>
      <c r="U711" s="19"/>
    </row>
    <row r="712" spans="1:21" ht="63.75" outlineLevel="5">
      <c r="A712" s="9" t="s">
        <v>45</v>
      </c>
      <c r="B712" s="35" t="s">
        <v>598</v>
      </c>
      <c r="C712" s="35" t="s">
        <v>494</v>
      </c>
      <c r="D712" s="35" t="s">
        <v>46</v>
      </c>
      <c r="E712" s="35"/>
      <c r="F712" s="36"/>
      <c r="G712" s="36"/>
      <c r="H712" s="36"/>
      <c r="I712" s="18"/>
      <c r="J712" s="18"/>
      <c r="K712" s="58"/>
      <c r="L712" s="92"/>
      <c r="M712" s="71"/>
      <c r="N712" s="71"/>
      <c r="O712" s="71"/>
      <c r="P712" s="71"/>
      <c r="Q712" s="92">
        <f t="shared" si="32"/>
        <v>447800</v>
      </c>
      <c r="R712" s="92"/>
      <c r="S712" s="92">
        <f t="shared" si="32"/>
        <v>447800</v>
      </c>
      <c r="T712" s="18"/>
      <c r="U712" s="19"/>
    </row>
    <row r="713" spans="1:21" ht="25.5" outlineLevel="5">
      <c r="A713" s="39" t="s">
        <v>401</v>
      </c>
      <c r="B713" s="35" t="s">
        <v>598</v>
      </c>
      <c r="C713" s="35" t="s">
        <v>494</v>
      </c>
      <c r="D713" s="35" t="s">
        <v>46</v>
      </c>
      <c r="E713" s="35" t="s">
        <v>179</v>
      </c>
      <c r="F713" s="36"/>
      <c r="G713" s="36"/>
      <c r="H713" s="36"/>
      <c r="I713" s="18"/>
      <c r="J713" s="18"/>
      <c r="K713" s="58"/>
      <c r="L713" s="92"/>
      <c r="M713" s="71"/>
      <c r="N713" s="71"/>
      <c r="O713" s="71"/>
      <c r="P713" s="71"/>
      <c r="Q713" s="92">
        <f t="shared" si="32"/>
        <v>447800</v>
      </c>
      <c r="R713" s="92"/>
      <c r="S713" s="92">
        <f t="shared" si="32"/>
        <v>447800</v>
      </c>
      <c r="T713" s="18"/>
      <c r="U713" s="19"/>
    </row>
    <row r="714" spans="1:21" ht="25.5" outlineLevel="5">
      <c r="A714" s="39" t="s">
        <v>402</v>
      </c>
      <c r="B714" s="35" t="s">
        <v>598</v>
      </c>
      <c r="C714" s="35" t="s">
        <v>494</v>
      </c>
      <c r="D714" s="35" t="s">
        <v>46</v>
      </c>
      <c r="E714" s="35" t="s">
        <v>529</v>
      </c>
      <c r="F714" s="36"/>
      <c r="G714" s="36"/>
      <c r="H714" s="36"/>
      <c r="I714" s="18"/>
      <c r="J714" s="18"/>
      <c r="K714" s="58"/>
      <c r="L714" s="92"/>
      <c r="M714" s="71"/>
      <c r="N714" s="71"/>
      <c r="O714" s="71"/>
      <c r="P714" s="71">
        <v>0</v>
      </c>
      <c r="Q714" s="71">
        <v>447800</v>
      </c>
      <c r="R714" s="71"/>
      <c r="S714" s="92">
        <f>F714+G714+H714+I714+J714+K714+L714+M714+N714+O714+P714+Q714+R714</f>
        <v>447800</v>
      </c>
      <c r="T714" s="18"/>
      <c r="U714" s="19"/>
    </row>
    <row r="715" spans="1:21" ht="25.5" outlineLevel="2">
      <c r="A715" s="9" t="s">
        <v>216</v>
      </c>
      <c r="B715" s="35" t="s">
        <v>598</v>
      </c>
      <c r="C715" s="35" t="s">
        <v>494</v>
      </c>
      <c r="D715" s="35" t="s">
        <v>487</v>
      </c>
      <c r="E715" s="35" t="s">
        <v>177</v>
      </c>
      <c r="F715" s="36"/>
      <c r="G715" s="36"/>
      <c r="H715" s="36"/>
      <c r="I715" s="36"/>
      <c r="J715" s="57"/>
      <c r="K715" s="57"/>
      <c r="L715" s="106"/>
      <c r="M715" s="106"/>
      <c r="N715" s="106"/>
      <c r="O715" s="106"/>
      <c r="P715" s="106"/>
      <c r="Q715" s="92">
        <f>Q720+Q724+Q716+Q732+Q728</f>
        <v>141461</v>
      </c>
      <c r="R715" s="92"/>
      <c r="S715" s="92">
        <f>S720+S724+S716+S732+S728</f>
        <v>8336596.38</v>
      </c>
      <c r="T715" s="18">
        <f>T720+T724</f>
        <v>0</v>
      </c>
      <c r="U715" s="19">
        <f>U720+U724</f>
        <v>0</v>
      </c>
    </row>
    <row r="716" spans="1:21" ht="51" hidden="1" outlineLevel="2">
      <c r="A716" s="9" t="s">
        <v>641</v>
      </c>
      <c r="B716" s="35" t="s">
        <v>598</v>
      </c>
      <c r="C716" s="35" t="s">
        <v>494</v>
      </c>
      <c r="D716" s="35" t="s">
        <v>642</v>
      </c>
      <c r="E716" s="35"/>
      <c r="F716" s="36"/>
      <c r="G716" s="36"/>
      <c r="H716" s="36"/>
      <c r="I716" s="36"/>
      <c r="J716" s="57"/>
      <c r="K716" s="57"/>
      <c r="L716" s="106"/>
      <c r="M716" s="106"/>
      <c r="N716" s="106"/>
      <c r="O716" s="106"/>
      <c r="P716" s="106"/>
      <c r="Q716" s="92">
        <f aca="true" t="shared" si="33" ref="Q716:S718">Q717</f>
        <v>0</v>
      </c>
      <c r="R716" s="92"/>
      <c r="S716" s="92">
        <f t="shared" si="33"/>
        <v>0</v>
      </c>
      <c r="T716" s="18"/>
      <c r="U716" s="19"/>
    </row>
    <row r="717" spans="1:21" ht="51" hidden="1" outlineLevel="2">
      <c r="A717" s="39" t="s">
        <v>405</v>
      </c>
      <c r="B717" s="35" t="s">
        <v>598</v>
      </c>
      <c r="C717" s="35" t="s">
        <v>494</v>
      </c>
      <c r="D717" s="35" t="s">
        <v>642</v>
      </c>
      <c r="E717" s="35" t="s">
        <v>182</v>
      </c>
      <c r="F717" s="36"/>
      <c r="G717" s="36"/>
      <c r="H717" s="36"/>
      <c r="I717" s="36"/>
      <c r="J717" s="57"/>
      <c r="K717" s="57"/>
      <c r="L717" s="106"/>
      <c r="M717" s="106"/>
      <c r="N717" s="106"/>
      <c r="O717" s="106"/>
      <c r="P717" s="106"/>
      <c r="Q717" s="92">
        <f t="shared" si="33"/>
        <v>0</v>
      </c>
      <c r="R717" s="92"/>
      <c r="S717" s="92">
        <f t="shared" si="33"/>
        <v>0</v>
      </c>
      <c r="T717" s="18"/>
      <c r="U717" s="19"/>
    </row>
    <row r="718" spans="1:21" ht="25.5" hidden="1" outlineLevel="2">
      <c r="A718" s="9" t="s">
        <v>37</v>
      </c>
      <c r="B718" s="35" t="s">
        <v>598</v>
      </c>
      <c r="C718" s="35" t="s">
        <v>494</v>
      </c>
      <c r="D718" s="35" t="s">
        <v>642</v>
      </c>
      <c r="E718" s="35" t="s">
        <v>36</v>
      </c>
      <c r="F718" s="36"/>
      <c r="G718" s="36"/>
      <c r="H718" s="36"/>
      <c r="I718" s="36"/>
      <c r="J718" s="57"/>
      <c r="K718" s="57"/>
      <c r="L718" s="106"/>
      <c r="M718" s="106"/>
      <c r="N718" s="106"/>
      <c r="O718" s="106"/>
      <c r="P718" s="106"/>
      <c r="Q718" s="92">
        <f t="shared" si="33"/>
        <v>0</v>
      </c>
      <c r="R718" s="92"/>
      <c r="S718" s="92">
        <f t="shared" si="33"/>
        <v>0</v>
      </c>
      <c r="T718" s="18"/>
      <c r="U718" s="19"/>
    </row>
    <row r="719" spans="1:21" ht="25.5" hidden="1" outlineLevel="2">
      <c r="A719" s="9" t="s">
        <v>622</v>
      </c>
      <c r="B719" s="35" t="s">
        <v>598</v>
      </c>
      <c r="C719" s="35" t="s">
        <v>494</v>
      </c>
      <c r="D719" s="35" t="s">
        <v>642</v>
      </c>
      <c r="E719" s="35" t="s">
        <v>623</v>
      </c>
      <c r="F719" s="36"/>
      <c r="G719" s="36"/>
      <c r="H719" s="36"/>
      <c r="I719" s="36"/>
      <c r="J719" s="57">
        <v>785000</v>
      </c>
      <c r="K719" s="57"/>
      <c r="L719" s="106"/>
      <c r="M719" s="106"/>
      <c r="N719" s="106"/>
      <c r="O719" s="106"/>
      <c r="P719" s="106">
        <v>-785000</v>
      </c>
      <c r="Q719" s="92">
        <v>0</v>
      </c>
      <c r="R719" s="92"/>
      <c r="S719" s="92">
        <f>F719+G719+H719+I719+J719+K719+L719+M719+N719+O719+P719</f>
        <v>0</v>
      </c>
      <c r="T719" s="18"/>
      <c r="U719" s="19"/>
    </row>
    <row r="720" spans="1:21" ht="38.25" outlineLevel="4">
      <c r="A720" s="9" t="s">
        <v>370</v>
      </c>
      <c r="B720" s="35" t="s">
        <v>598</v>
      </c>
      <c r="C720" s="35" t="s">
        <v>494</v>
      </c>
      <c r="D720" s="35" t="s">
        <v>131</v>
      </c>
      <c r="E720" s="35" t="s">
        <v>177</v>
      </c>
      <c r="F720" s="36"/>
      <c r="G720" s="36"/>
      <c r="H720" s="36"/>
      <c r="I720" s="36"/>
      <c r="J720" s="57"/>
      <c r="K720" s="57"/>
      <c r="L720" s="106"/>
      <c r="M720" s="106"/>
      <c r="N720" s="106"/>
      <c r="O720" s="106"/>
      <c r="P720" s="106"/>
      <c r="Q720" s="92">
        <f>Q721</f>
        <v>141461</v>
      </c>
      <c r="R720" s="92"/>
      <c r="S720" s="92">
        <f>S721</f>
        <v>6332648.38</v>
      </c>
      <c r="T720" s="18">
        <f>T721</f>
        <v>0</v>
      </c>
      <c r="U720" s="19">
        <f>U721</f>
        <v>0</v>
      </c>
    </row>
    <row r="721" spans="1:21" ht="51" outlineLevel="4">
      <c r="A721" s="39" t="s">
        <v>405</v>
      </c>
      <c r="B721" s="35" t="s">
        <v>598</v>
      </c>
      <c r="C721" s="35" t="s">
        <v>494</v>
      </c>
      <c r="D721" s="35" t="s">
        <v>131</v>
      </c>
      <c r="E721" s="35" t="s">
        <v>182</v>
      </c>
      <c r="F721" s="36"/>
      <c r="G721" s="36"/>
      <c r="H721" s="36"/>
      <c r="I721" s="36"/>
      <c r="J721" s="57"/>
      <c r="K721" s="57"/>
      <c r="L721" s="106"/>
      <c r="M721" s="106"/>
      <c r="N721" s="106"/>
      <c r="O721" s="106"/>
      <c r="P721" s="106"/>
      <c r="Q721" s="92">
        <f>Q722</f>
        <v>141461</v>
      </c>
      <c r="R721" s="92"/>
      <c r="S721" s="92">
        <f>S722</f>
        <v>6332648.38</v>
      </c>
      <c r="T721" s="18">
        <f>T723</f>
        <v>0</v>
      </c>
      <c r="U721" s="19">
        <f>U723</f>
        <v>0</v>
      </c>
    </row>
    <row r="722" spans="1:21" ht="25.5" outlineLevel="4">
      <c r="A722" s="9" t="s">
        <v>37</v>
      </c>
      <c r="B722" s="35" t="s">
        <v>598</v>
      </c>
      <c r="C722" s="35" t="s">
        <v>494</v>
      </c>
      <c r="D722" s="35" t="s">
        <v>131</v>
      </c>
      <c r="E722" s="35" t="s">
        <v>36</v>
      </c>
      <c r="F722" s="36"/>
      <c r="G722" s="36"/>
      <c r="H722" s="36"/>
      <c r="I722" s="36"/>
      <c r="J722" s="57"/>
      <c r="K722" s="57"/>
      <c r="L722" s="106"/>
      <c r="M722" s="106"/>
      <c r="N722" s="106"/>
      <c r="O722" s="106"/>
      <c r="P722" s="106"/>
      <c r="Q722" s="92">
        <f>Q723</f>
        <v>141461</v>
      </c>
      <c r="R722" s="92"/>
      <c r="S722" s="92">
        <f>S723</f>
        <v>6332648.38</v>
      </c>
      <c r="T722" s="18"/>
      <c r="U722" s="19"/>
    </row>
    <row r="723" spans="1:21" ht="25.5" outlineLevel="5">
      <c r="A723" s="9" t="s">
        <v>306</v>
      </c>
      <c r="B723" s="35" t="s">
        <v>598</v>
      </c>
      <c r="C723" s="35" t="s">
        <v>494</v>
      </c>
      <c r="D723" s="35" t="s">
        <v>131</v>
      </c>
      <c r="E723" s="35" t="s">
        <v>623</v>
      </c>
      <c r="F723" s="36"/>
      <c r="G723" s="36"/>
      <c r="H723" s="36">
        <v>646469</v>
      </c>
      <c r="I723" s="36">
        <v>209075</v>
      </c>
      <c r="J723" s="57">
        <v>595600</v>
      </c>
      <c r="K723" s="57">
        <v>380542</v>
      </c>
      <c r="L723" s="106">
        <v>196286</v>
      </c>
      <c r="M723" s="106">
        <v>1805906.25</v>
      </c>
      <c r="N723" s="106"/>
      <c r="O723" s="106">
        <v>997089.17</v>
      </c>
      <c r="P723" s="106">
        <v>925180.96</v>
      </c>
      <c r="Q723" s="106">
        <v>141461</v>
      </c>
      <c r="R723" s="106">
        <v>435039</v>
      </c>
      <c r="S723" s="92">
        <f>F723+G723+H723+I723+J723+K723+L723+M723+N723+O723+P723+Q723+R723</f>
        <v>6332648.38</v>
      </c>
      <c r="T723" s="18">
        <v>0</v>
      </c>
      <c r="U723" s="19">
        <v>0</v>
      </c>
    </row>
    <row r="724" spans="1:21" ht="76.5" outlineLevel="4">
      <c r="A724" s="9" t="s">
        <v>223</v>
      </c>
      <c r="B724" s="35" t="s">
        <v>598</v>
      </c>
      <c r="C724" s="35" t="s">
        <v>494</v>
      </c>
      <c r="D724" s="35" t="s">
        <v>501</v>
      </c>
      <c r="E724" s="35" t="s">
        <v>177</v>
      </c>
      <c r="F724" s="36"/>
      <c r="G724" s="36"/>
      <c r="H724" s="36"/>
      <c r="I724" s="36"/>
      <c r="J724" s="57"/>
      <c r="K724" s="57"/>
      <c r="L724" s="106"/>
      <c r="M724" s="106"/>
      <c r="N724" s="106"/>
      <c r="O724" s="106"/>
      <c r="P724" s="106"/>
      <c r="Q724" s="106"/>
      <c r="R724" s="106"/>
      <c r="S724" s="92">
        <f>S725</f>
        <v>1932648</v>
      </c>
      <c r="T724" s="18">
        <f>T725</f>
        <v>0</v>
      </c>
      <c r="U724" s="19">
        <f>U725</f>
        <v>0</v>
      </c>
    </row>
    <row r="725" spans="1:21" ht="51" outlineLevel="4">
      <c r="A725" s="39" t="s">
        <v>405</v>
      </c>
      <c r="B725" s="35" t="s">
        <v>598</v>
      </c>
      <c r="C725" s="35" t="s">
        <v>494</v>
      </c>
      <c r="D725" s="35" t="s">
        <v>501</v>
      </c>
      <c r="E725" s="35" t="s">
        <v>182</v>
      </c>
      <c r="F725" s="36"/>
      <c r="G725" s="36"/>
      <c r="H725" s="36"/>
      <c r="I725" s="36"/>
      <c r="J725" s="57"/>
      <c r="K725" s="57"/>
      <c r="L725" s="106"/>
      <c r="M725" s="106"/>
      <c r="N725" s="106"/>
      <c r="O725" s="106"/>
      <c r="P725" s="106"/>
      <c r="Q725" s="106"/>
      <c r="R725" s="106"/>
      <c r="S725" s="92">
        <f>S726</f>
        <v>1932648</v>
      </c>
      <c r="T725" s="18">
        <f>T727</f>
        <v>0</v>
      </c>
      <c r="U725" s="19">
        <f>U727</f>
        <v>0</v>
      </c>
    </row>
    <row r="726" spans="1:21" ht="25.5" outlineLevel="4">
      <c r="A726" s="9" t="s">
        <v>37</v>
      </c>
      <c r="B726" s="35" t="s">
        <v>598</v>
      </c>
      <c r="C726" s="35" t="s">
        <v>494</v>
      </c>
      <c r="D726" s="35" t="s">
        <v>501</v>
      </c>
      <c r="E726" s="35" t="s">
        <v>36</v>
      </c>
      <c r="F726" s="36"/>
      <c r="G726" s="36"/>
      <c r="H726" s="36"/>
      <c r="I726" s="36"/>
      <c r="J726" s="57"/>
      <c r="K726" s="57"/>
      <c r="L726" s="106"/>
      <c r="M726" s="106"/>
      <c r="N726" s="106"/>
      <c r="O726" s="106"/>
      <c r="P726" s="106"/>
      <c r="Q726" s="106"/>
      <c r="R726" s="106"/>
      <c r="S726" s="92">
        <f>S727</f>
        <v>1932648</v>
      </c>
      <c r="T726" s="18"/>
      <c r="U726" s="19"/>
    </row>
    <row r="727" spans="1:21" ht="25.5" outlineLevel="5">
      <c r="A727" s="9" t="s">
        <v>306</v>
      </c>
      <c r="B727" s="35" t="s">
        <v>598</v>
      </c>
      <c r="C727" s="35" t="s">
        <v>494</v>
      </c>
      <c r="D727" s="35" t="s">
        <v>501</v>
      </c>
      <c r="E727" s="35" t="s">
        <v>623</v>
      </c>
      <c r="F727" s="36">
        <v>1932648</v>
      </c>
      <c r="G727" s="36"/>
      <c r="H727" s="36"/>
      <c r="I727" s="36"/>
      <c r="J727" s="57"/>
      <c r="K727" s="57"/>
      <c r="L727" s="106"/>
      <c r="M727" s="106"/>
      <c r="N727" s="106"/>
      <c r="O727" s="106"/>
      <c r="P727" s="106"/>
      <c r="Q727" s="106"/>
      <c r="R727" s="106"/>
      <c r="S727" s="92">
        <f>F727+G727+H727+I727+J727+K727+L727+M727+N727+O727+P727+Q727+R727</f>
        <v>1932648</v>
      </c>
      <c r="T727" s="18">
        <v>0</v>
      </c>
      <c r="U727" s="19">
        <v>0</v>
      </c>
    </row>
    <row r="728" spans="1:21" ht="76.5" outlineLevel="5">
      <c r="A728" s="9" t="s">
        <v>43</v>
      </c>
      <c r="B728" s="35" t="s">
        <v>598</v>
      </c>
      <c r="C728" s="35" t="s">
        <v>494</v>
      </c>
      <c r="D728" s="35" t="s">
        <v>543</v>
      </c>
      <c r="E728" s="35"/>
      <c r="F728" s="36"/>
      <c r="G728" s="36"/>
      <c r="H728" s="36"/>
      <c r="I728" s="36"/>
      <c r="J728" s="57"/>
      <c r="K728" s="57"/>
      <c r="L728" s="106"/>
      <c r="M728" s="106"/>
      <c r="N728" s="106"/>
      <c r="O728" s="106"/>
      <c r="P728" s="106"/>
      <c r="Q728" s="106"/>
      <c r="R728" s="106"/>
      <c r="S728" s="92">
        <f>S729</f>
        <v>3000</v>
      </c>
      <c r="T728" s="18"/>
      <c r="U728" s="19"/>
    </row>
    <row r="729" spans="1:21" ht="51" outlineLevel="5">
      <c r="A729" s="39" t="s">
        <v>405</v>
      </c>
      <c r="B729" s="35" t="s">
        <v>598</v>
      </c>
      <c r="C729" s="35" t="s">
        <v>494</v>
      </c>
      <c r="D729" s="35" t="s">
        <v>543</v>
      </c>
      <c r="E729" s="35" t="s">
        <v>182</v>
      </c>
      <c r="F729" s="36"/>
      <c r="G729" s="36"/>
      <c r="H729" s="36"/>
      <c r="I729" s="36"/>
      <c r="J729" s="57"/>
      <c r="K729" s="57"/>
      <c r="L729" s="106"/>
      <c r="M729" s="106"/>
      <c r="N729" s="106"/>
      <c r="O729" s="106"/>
      <c r="P729" s="106"/>
      <c r="Q729" s="106"/>
      <c r="R729" s="106"/>
      <c r="S729" s="92">
        <f>S730</f>
        <v>3000</v>
      </c>
      <c r="T729" s="18"/>
      <c r="U729" s="19"/>
    </row>
    <row r="730" spans="1:21" ht="25.5" outlineLevel="5">
      <c r="A730" s="9" t="s">
        <v>37</v>
      </c>
      <c r="B730" s="35" t="s">
        <v>598</v>
      </c>
      <c r="C730" s="35" t="s">
        <v>494</v>
      </c>
      <c r="D730" s="35" t="s">
        <v>543</v>
      </c>
      <c r="E730" s="35" t="s">
        <v>36</v>
      </c>
      <c r="F730" s="36"/>
      <c r="G730" s="36"/>
      <c r="H730" s="36"/>
      <c r="I730" s="36"/>
      <c r="J730" s="57"/>
      <c r="K730" s="57"/>
      <c r="L730" s="106"/>
      <c r="M730" s="106"/>
      <c r="N730" s="106"/>
      <c r="O730" s="106"/>
      <c r="P730" s="106"/>
      <c r="Q730" s="106"/>
      <c r="R730" s="106"/>
      <c r="S730" s="92">
        <f>S731</f>
        <v>3000</v>
      </c>
      <c r="T730" s="18"/>
      <c r="U730" s="19"/>
    </row>
    <row r="731" spans="1:21" ht="25.5" outlineLevel="5">
      <c r="A731" s="9" t="s">
        <v>622</v>
      </c>
      <c r="B731" s="35" t="s">
        <v>598</v>
      </c>
      <c r="C731" s="35" t="s">
        <v>494</v>
      </c>
      <c r="D731" s="35" t="s">
        <v>543</v>
      </c>
      <c r="E731" s="35" t="s">
        <v>623</v>
      </c>
      <c r="F731" s="36"/>
      <c r="G731" s="36"/>
      <c r="H731" s="36"/>
      <c r="I731" s="36"/>
      <c r="J731" s="57"/>
      <c r="K731" s="57"/>
      <c r="L731" s="106"/>
      <c r="M731" s="106"/>
      <c r="N731" s="106"/>
      <c r="O731" s="106"/>
      <c r="P731" s="106">
        <v>3000</v>
      </c>
      <c r="Q731" s="106"/>
      <c r="R731" s="106"/>
      <c r="S731" s="92">
        <f>F731+G731+H731+I731+J731+K731+L731+M731+N731+O731+P731+Q731+R731</f>
        <v>3000</v>
      </c>
      <c r="T731" s="18"/>
      <c r="U731" s="19"/>
    </row>
    <row r="732" spans="1:21" ht="51" outlineLevel="5">
      <c r="A732" s="9" t="s">
        <v>339</v>
      </c>
      <c r="B732" s="35" t="s">
        <v>598</v>
      </c>
      <c r="C732" s="35" t="s">
        <v>494</v>
      </c>
      <c r="D732" s="35" t="s">
        <v>340</v>
      </c>
      <c r="E732" s="35"/>
      <c r="F732" s="36"/>
      <c r="G732" s="36"/>
      <c r="H732" s="36"/>
      <c r="I732" s="36"/>
      <c r="J732" s="57"/>
      <c r="K732" s="57"/>
      <c r="L732" s="106"/>
      <c r="M732" s="106"/>
      <c r="N732" s="106"/>
      <c r="O732" s="106"/>
      <c r="P732" s="106"/>
      <c r="Q732" s="106"/>
      <c r="R732" s="106"/>
      <c r="S732" s="92">
        <f>S733</f>
        <v>68300</v>
      </c>
      <c r="T732" s="18"/>
      <c r="U732" s="19"/>
    </row>
    <row r="733" spans="1:21" ht="25.5" outlineLevel="5">
      <c r="A733" s="39" t="s">
        <v>401</v>
      </c>
      <c r="B733" s="35" t="s">
        <v>598</v>
      </c>
      <c r="C733" s="35" t="s">
        <v>494</v>
      </c>
      <c r="D733" s="35" t="s">
        <v>340</v>
      </c>
      <c r="E733" s="35" t="s">
        <v>179</v>
      </c>
      <c r="F733" s="36"/>
      <c r="G733" s="36"/>
      <c r="H733" s="36"/>
      <c r="I733" s="36"/>
      <c r="J733" s="57"/>
      <c r="K733" s="57"/>
      <c r="L733" s="106"/>
      <c r="M733" s="106"/>
      <c r="N733" s="106"/>
      <c r="O733" s="106"/>
      <c r="P733" s="106"/>
      <c r="Q733" s="106"/>
      <c r="R733" s="106"/>
      <c r="S733" s="92">
        <f>S734</f>
        <v>68300</v>
      </c>
      <c r="T733" s="18"/>
      <c r="U733" s="19"/>
    </row>
    <row r="734" spans="1:21" ht="25.5" outlineLevel="5">
      <c r="A734" s="9" t="s">
        <v>758</v>
      </c>
      <c r="B734" s="35" t="s">
        <v>598</v>
      </c>
      <c r="C734" s="35" t="s">
        <v>494</v>
      </c>
      <c r="D734" s="35" t="s">
        <v>340</v>
      </c>
      <c r="E734" s="35" t="s">
        <v>529</v>
      </c>
      <c r="F734" s="36"/>
      <c r="G734" s="36"/>
      <c r="H734" s="36"/>
      <c r="I734" s="36"/>
      <c r="J734" s="57"/>
      <c r="K734" s="57"/>
      <c r="L734" s="106"/>
      <c r="M734" s="106">
        <v>68300</v>
      </c>
      <c r="N734" s="106"/>
      <c r="O734" s="106"/>
      <c r="P734" s="106"/>
      <c r="Q734" s="106"/>
      <c r="R734" s="106"/>
      <c r="S734" s="92">
        <f>F734+G734+H734+I734+J734+K734+L734+M734+N734+O734+P734+Q734+R734</f>
        <v>68300</v>
      </c>
      <c r="T734" s="18"/>
      <c r="U734" s="19"/>
    </row>
    <row r="735" spans="1:21" ht="25.5">
      <c r="A735" s="9" t="s">
        <v>371</v>
      </c>
      <c r="B735" s="35" t="s">
        <v>512</v>
      </c>
      <c r="C735" s="35"/>
      <c r="D735" s="35" t="s">
        <v>177</v>
      </c>
      <c r="E735" s="35" t="s">
        <v>177</v>
      </c>
      <c r="F735" s="36"/>
      <c r="G735" s="36"/>
      <c r="H735" s="36"/>
      <c r="I735" s="36"/>
      <c r="J735" s="57"/>
      <c r="K735" s="57"/>
      <c r="L735" s="106"/>
      <c r="M735" s="106"/>
      <c r="N735" s="106"/>
      <c r="O735" s="106"/>
      <c r="P735" s="106"/>
      <c r="Q735" s="92">
        <f>Q736+Q769</f>
        <v>220000</v>
      </c>
      <c r="R735" s="92"/>
      <c r="S735" s="92">
        <f>S736+S769</f>
        <v>27699830.82</v>
      </c>
      <c r="T735" s="18">
        <f>T736+T769</f>
        <v>21194260</v>
      </c>
      <c r="U735" s="19">
        <f>U736+U769</f>
        <v>19232460</v>
      </c>
    </row>
    <row r="736" spans="1:21" ht="15" outlineLevel="1">
      <c r="A736" s="9" t="s">
        <v>372</v>
      </c>
      <c r="B736" s="35" t="s">
        <v>512</v>
      </c>
      <c r="C736" s="35" t="s">
        <v>439</v>
      </c>
      <c r="D736" s="35" t="s">
        <v>177</v>
      </c>
      <c r="E736" s="35" t="s">
        <v>177</v>
      </c>
      <c r="F736" s="36"/>
      <c r="G736" s="36"/>
      <c r="H736" s="36"/>
      <c r="I736" s="36"/>
      <c r="J736" s="57"/>
      <c r="K736" s="57"/>
      <c r="L736" s="106"/>
      <c r="M736" s="106"/>
      <c r="N736" s="106"/>
      <c r="O736" s="106"/>
      <c r="P736" s="106"/>
      <c r="Q736" s="106"/>
      <c r="R736" s="106"/>
      <c r="S736" s="92">
        <f>S737+S747+S752+S760+S765</f>
        <v>19690793.84</v>
      </c>
      <c r="T736" s="18">
        <f>T737+T747+T752</f>
        <v>19194260</v>
      </c>
      <c r="U736" s="19">
        <f>U737+U747+U752</f>
        <v>19232460</v>
      </c>
    </row>
    <row r="737" spans="1:21" ht="38.25" outlineLevel="2">
      <c r="A737" s="9" t="s">
        <v>373</v>
      </c>
      <c r="B737" s="35" t="s">
        <v>512</v>
      </c>
      <c r="C737" s="35" t="s">
        <v>439</v>
      </c>
      <c r="D737" s="35" t="s">
        <v>627</v>
      </c>
      <c r="E737" s="35" t="s">
        <v>177</v>
      </c>
      <c r="F737" s="36"/>
      <c r="G737" s="36"/>
      <c r="H737" s="36"/>
      <c r="I737" s="36"/>
      <c r="J737" s="57"/>
      <c r="K737" s="57"/>
      <c r="L737" s="106"/>
      <c r="M737" s="106"/>
      <c r="N737" s="106"/>
      <c r="O737" s="106"/>
      <c r="P737" s="106"/>
      <c r="Q737" s="106"/>
      <c r="R737" s="106"/>
      <c r="S737" s="92">
        <f>S738</f>
        <v>10763634</v>
      </c>
      <c r="T737" s="18">
        <f>T738</f>
        <v>10589500</v>
      </c>
      <c r="U737" s="19">
        <f>U738</f>
        <v>10627700</v>
      </c>
    </row>
    <row r="738" spans="1:21" ht="25.5" outlineLevel="3">
      <c r="A738" s="9" t="s">
        <v>280</v>
      </c>
      <c r="B738" s="35" t="s">
        <v>512</v>
      </c>
      <c r="C738" s="35" t="s">
        <v>439</v>
      </c>
      <c r="D738" s="35" t="s">
        <v>628</v>
      </c>
      <c r="E738" s="35" t="s">
        <v>177</v>
      </c>
      <c r="F738" s="36"/>
      <c r="G738" s="36"/>
      <c r="H738" s="36"/>
      <c r="I738" s="36"/>
      <c r="J738" s="57"/>
      <c r="K738" s="57"/>
      <c r="L738" s="106"/>
      <c r="M738" s="106"/>
      <c r="N738" s="106"/>
      <c r="O738" s="106"/>
      <c r="P738" s="106"/>
      <c r="Q738" s="106"/>
      <c r="R738" s="106"/>
      <c r="S738" s="92">
        <f>S739+S743</f>
        <v>10763634</v>
      </c>
      <c r="T738" s="18">
        <f>T739+T743</f>
        <v>10589500</v>
      </c>
      <c r="U738" s="19">
        <f>U739+U743</f>
        <v>10627700</v>
      </c>
    </row>
    <row r="739" spans="1:21" ht="38.25" outlineLevel="4">
      <c r="A739" s="9" t="s">
        <v>374</v>
      </c>
      <c r="B739" s="35" t="s">
        <v>512</v>
      </c>
      <c r="C739" s="35" t="s">
        <v>439</v>
      </c>
      <c r="D739" s="35" t="s">
        <v>630</v>
      </c>
      <c r="E739" s="35" t="s">
        <v>177</v>
      </c>
      <c r="F739" s="36"/>
      <c r="G739" s="36"/>
      <c r="H739" s="36"/>
      <c r="I739" s="36"/>
      <c r="J739" s="57"/>
      <c r="K739" s="57"/>
      <c r="L739" s="106"/>
      <c r="M739" s="106"/>
      <c r="N739" s="106"/>
      <c r="O739" s="106"/>
      <c r="P739" s="106"/>
      <c r="Q739" s="106"/>
      <c r="R739" s="106"/>
      <c r="S739" s="92">
        <f>S740</f>
        <v>5753737</v>
      </c>
      <c r="T739" s="18">
        <f>T740</f>
        <v>5711100</v>
      </c>
      <c r="U739" s="19">
        <f>U740</f>
        <v>5724400</v>
      </c>
    </row>
    <row r="740" spans="1:21" ht="51" outlineLevel="4">
      <c r="A740" s="39" t="s">
        <v>405</v>
      </c>
      <c r="B740" s="35" t="s">
        <v>512</v>
      </c>
      <c r="C740" s="35" t="s">
        <v>439</v>
      </c>
      <c r="D740" s="35" t="s">
        <v>630</v>
      </c>
      <c r="E740" s="35" t="s">
        <v>182</v>
      </c>
      <c r="F740" s="36"/>
      <c r="G740" s="36"/>
      <c r="H740" s="36"/>
      <c r="I740" s="36"/>
      <c r="J740" s="57"/>
      <c r="K740" s="57"/>
      <c r="L740" s="106"/>
      <c r="M740" s="106"/>
      <c r="N740" s="106"/>
      <c r="O740" s="106"/>
      <c r="P740" s="106"/>
      <c r="Q740" s="106"/>
      <c r="R740" s="106"/>
      <c r="S740" s="92">
        <f>S741</f>
        <v>5753737</v>
      </c>
      <c r="T740" s="18">
        <f>T742</f>
        <v>5711100</v>
      </c>
      <c r="U740" s="19">
        <f>U742</f>
        <v>5724400</v>
      </c>
    </row>
    <row r="741" spans="1:21" ht="25.5" outlineLevel="4">
      <c r="A741" s="9" t="s">
        <v>37</v>
      </c>
      <c r="B741" s="35" t="s">
        <v>512</v>
      </c>
      <c r="C741" s="35" t="s">
        <v>439</v>
      </c>
      <c r="D741" s="35" t="s">
        <v>630</v>
      </c>
      <c r="E741" s="35" t="s">
        <v>36</v>
      </c>
      <c r="F741" s="36"/>
      <c r="G741" s="36"/>
      <c r="H741" s="36"/>
      <c r="I741" s="36"/>
      <c r="J741" s="57"/>
      <c r="K741" s="57"/>
      <c r="L741" s="106"/>
      <c r="M741" s="106"/>
      <c r="N741" s="106"/>
      <c r="O741" s="106"/>
      <c r="P741" s="106"/>
      <c r="Q741" s="106"/>
      <c r="R741" s="106"/>
      <c r="S741" s="92">
        <f>S742</f>
        <v>5753737</v>
      </c>
      <c r="T741" s="18"/>
      <c r="U741" s="19"/>
    </row>
    <row r="742" spans="1:21" ht="63.75" outlineLevel="5">
      <c r="A742" s="9" t="s">
        <v>281</v>
      </c>
      <c r="B742" s="35" t="s">
        <v>512</v>
      </c>
      <c r="C742" s="35" t="s">
        <v>439</v>
      </c>
      <c r="D742" s="35" t="s">
        <v>630</v>
      </c>
      <c r="E742" s="35" t="s">
        <v>607</v>
      </c>
      <c r="F742" s="36">
        <v>5698100</v>
      </c>
      <c r="G742" s="36"/>
      <c r="H742" s="36"/>
      <c r="I742" s="36"/>
      <c r="J742" s="57"/>
      <c r="K742" s="57"/>
      <c r="L742" s="106"/>
      <c r="M742" s="106"/>
      <c r="N742" s="106"/>
      <c r="O742" s="106">
        <v>11825</v>
      </c>
      <c r="P742" s="106">
        <v>43812</v>
      </c>
      <c r="Q742" s="106"/>
      <c r="R742" s="106"/>
      <c r="S742" s="92">
        <f>F742+G742+H742+I742+J742+K742+L742+M742+N742+O742+P742+Q742+R742</f>
        <v>5753737</v>
      </c>
      <c r="T742" s="18">
        <v>5711100</v>
      </c>
      <c r="U742" s="19">
        <v>5724400</v>
      </c>
    </row>
    <row r="743" spans="1:21" ht="51" outlineLevel="4">
      <c r="A743" s="9" t="s">
        <v>375</v>
      </c>
      <c r="B743" s="35" t="s">
        <v>512</v>
      </c>
      <c r="C743" s="35" t="s">
        <v>439</v>
      </c>
      <c r="D743" s="35" t="s">
        <v>632</v>
      </c>
      <c r="E743" s="35" t="s">
        <v>177</v>
      </c>
      <c r="F743" s="36"/>
      <c r="G743" s="36"/>
      <c r="H743" s="36"/>
      <c r="I743" s="36"/>
      <c r="J743" s="57"/>
      <c r="K743" s="57"/>
      <c r="L743" s="106"/>
      <c r="M743" s="106"/>
      <c r="N743" s="106"/>
      <c r="O743" s="106"/>
      <c r="P743" s="106"/>
      <c r="Q743" s="106"/>
      <c r="R743" s="106"/>
      <c r="S743" s="92">
        <f>S744</f>
        <v>5009897</v>
      </c>
      <c r="T743" s="18">
        <f>T744</f>
        <v>4878400</v>
      </c>
      <c r="U743" s="19">
        <f>U744</f>
        <v>4903300</v>
      </c>
    </row>
    <row r="744" spans="1:21" ht="51" outlineLevel="4">
      <c r="A744" s="39" t="s">
        <v>405</v>
      </c>
      <c r="B744" s="35" t="s">
        <v>512</v>
      </c>
      <c r="C744" s="35" t="s">
        <v>439</v>
      </c>
      <c r="D744" s="35" t="s">
        <v>632</v>
      </c>
      <c r="E744" s="35" t="s">
        <v>182</v>
      </c>
      <c r="F744" s="36"/>
      <c r="G744" s="36"/>
      <c r="H744" s="36"/>
      <c r="I744" s="36"/>
      <c r="J744" s="57"/>
      <c r="K744" s="57"/>
      <c r="L744" s="106"/>
      <c r="M744" s="106"/>
      <c r="N744" s="106"/>
      <c r="O744" s="106"/>
      <c r="P744" s="106"/>
      <c r="Q744" s="106"/>
      <c r="R744" s="106"/>
      <c r="S744" s="92">
        <f>S745</f>
        <v>5009897</v>
      </c>
      <c r="T744" s="18">
        <f>T746</f>
        <v>4878400</v>
      </c>
      <c r="U744" s="19">
        <f>U746</f>
        <v>4903300</v>
      </c>
    </row>
    <row r="745" spans="1:21" ht="25.5" outlineLevel="4">
      <c r="A745" s="9" t="s">
        <v>37</v>
      </c>
      <c r="B745" s="35" t="s">
        <v>512</v>
      </c>
      <c r="C745" s="35" t="s">
        <v>439</v>
      </c>
      <c r="D745" s="35" t="s">
        <v>632</v>
      </c>
      <c r="E745" s="35" t="s">
        <v>36</v>
      </c>
      <c r="F745" s="36"/>
      <c r="G745" s="36"/>
      <c r="H745" s="36"/>
      <c r="I745" s="36"/>
      <c r="J745" s="57"/>
      <c r="K745" s="57"/>
      <c r="L745" s="106"/>
      <c r="M745" s="106"/>
      <c r="N745" s="106"/>
      <c r="O745" s="106"/>
      <c r="P745" s="106"/>
      <c r="Q745" s="106"/>
      <c r="R745" s="106"/>
      <c r="S745" s="92">
        <f>S746</f>
        <v>5009897</v>
      </c>
      <c r="T745" s="18"/>
      <c r="U745" s="19"/>
    </row>
    <row r="746" spans="1:21" ht="63.75" outlineLevel="5">
      <c r="A746" s="9" t="s">
        <v>281</v>
      </c>
      <c r="B746" s="35" t="s">
        <v>512</v>
      </c>
      <c r="C746" s="35" t="s">
        <v>439</v>
      </c>
      <c r="D746" s="35" t="s">
        <v>632</v>
      </c>
      <c r="E746" s="35" t="s">
        <v>607</v>
      </c>
      <c r="F746" s="36">
        <v>4854700</v>
      </c>
      <c r="G746" s="36"/>
      <c r="H746" s="36"/>
      <c r="I746" s="36"/>
      <c r="J746" s="57"/>
      <c r="K746" s="57"/>
      <c r="L746" s="106"/>
      <c r="M746" s="106"/>
      <c r="N746" s="106"/>
      <c r="O746" s="106">
        <v>54325</v>
      </c>
      <c r="P746" s="106">
        <v>100872</v>
      </c>
      <c r="Q746" s="106"/>
      <c r="R746" s="106"/>
      <c r="S746" s="92">
        <f>F746+G746+H746+I746+J746+K746+L746+M746+N746+O746+P746+Q746+R746</f>
        <v>5009897</v>
      </c>
      <c r="T746" s="18">
        <v>4878400</v>
      </c>
      <c r="U746" s="19">
        <v>4903300</v>
      </c>
    </row>
    <row r="747" spans="1:21" ht="15" outlineLevel="2">
      <c r="A747" s="9" t="s">
        <v>376</v>
      </c>
      <c r="B747" s="35" t="s">
        <v>512</v>
      </c>
      <c r="C747" s="35" t="s">
        <v>439</v>
      </c>
      <c r="D747" s="35" t="s">
        <v>634</v>
      </c>
      <c r="E747" s="35" t="s">
        <v>177</v>
      </c>
      <c r="F747" s="36"/>
      <c r="G747" s="36"/>
      <c r="H747" s="36"/>
      <c r="I747" s="36"/>
      <c r="J747" s="57"/>
      <c r="K747" s="57"/>
      <c r="L747" s="106"/>
      <c r="M747" s="106"/>
      <c r="N747" s="106"/>
      <c r="O747" s="106"/>
      <c r="P747" s="106"/>
      <c r="Q747" s="106"/>
      <c r="R747" s="106"/>
      <c r="S747" s="92">
        <f aca="true" t="shared" si="34" ref="S747:U748">S748</f>
        <v>8919799.84</v>
      </c>
      <c r="T747" s="18">
        <f t="shared" si="34"/>
        <v>8598400</v>
      </c>
      <c r="U747" s="19">
        <f t="shared" si="34"/>
        <v>8598400</v>
      </c>
    </row>
    <row r="748" spans="1:21" ht="25.5" outlineLevel="3">
      <c r="A748" s="9" t="s">
        <v>280</v>
      </c>
      <c r="B748" s="35" t="s">
        <v>512</v>
      </c>
      <c r="C748" s="35" t="s">
        <v>439</v>
      </c>
      <c r="D748" s="35" t="s">
        <v>635</v>
      </c>
      <c r="E748" s="35" t="s">
        <v>177</v>
      </c>
      <c r="F748" s="36"/>
      <c r="G748" s="36"/>
      <c r="H748" s="36"/>
      <c r="I748" s="36"/>
      <c r="J748" s="57"/>
      <c r="K748" s="57"/>
      <c r="L748" s="106"/>
      <c r="M748" s="106"/>
      <c r="N748" s="106"/>
      <c r="O748" s="106"/>
      <c r="P748" s="106"/>
      <c r="Q748" s="106"/>
      <c r="R748" s="106"/>
      <c r="S748" s="92">
        <f t="shared" si="34"/>
        <v>8919799.84</v>
      </c>
      <c r="T748" s="18">
        <f t="shared" si="34"/>
        <v>8598400</v>
      </c>
      <c r="U748" s="19">
        <f t="shared" si="34"/>
        <v>8598400</v>
      </c>
    </row>
    <row r="749" spans="1:21" ht="51" outlineLevel="3">
      <c r="A749" s="39" t="s">
        <v>405</v>
      </c>
      <c r="B749" s="35" t="s">
        <v>512</v>
      </c>
      <c r="C749" s="35" t="s">
        <v>439</v>
      </c>
      <c r="D749" s="35" t="s">
        <v>635</v>
      </c>
      <c r="E749" s="35" t="s">
        <v>182</v>
      </c>
      <c r="F749" s="36"/>
      <c r="G749" s="36"/>
      <c r="H749" s="36"/>
      <c r="I749" s="36"/>
      <c r="J749" s="57"/>
      <c r="K749" s="57"/>
      <c r="L749" s="106"/>
      <c r="M749" s="106"/>
      <c r="N749" s="106"/>
      <c r="O749" s="106"/>
      <c r="P749" s="106"/>
      <c r="Q749" s="106"/>
      <c r="R749" s="106"/>
      <c r="S749" s="92">
        <f>S750</f>
        <v>8919799.84</v>
      </c>
      <c r="T749" s="18">
        <f>T751</f>
        <v>8598400</v>
      </c>
      <c r="U749" s="19">
        <f>U751</f>
        <v>8598400</v>
      </c>
    </row>
    <row r="750" spans="1:21" ht="25.5" outlineLevel="3">
      <c r="A750" s="9" t="s">
        <v>37</v>
      </c>
      <c r="B750" s="35" t="s">
        <v>512</v>
      </c>
      <c r="C750" s="35" t="s">
        <v>439</v>
      </c>
      <c r="D750" s="35" t="s">
        <v>635</v>
      </c>
      <c r="E750" s="35" t="s">
        <v>36</v>
      </c>
      <c r="F750" s="36"/>
      <c r="G750" s="36"/>
      <c r="H750" s="36"/>
      <c r="I750" s="36"/>
      <c r="J750" s="57"/>
      <c r="K750" s="57"/>
      <c r="L750" s="106"/>
      <c r="M750" s="106"/>
      <c r="N750" s="106"/>
      <c r="O750" s="106"/>
      <c r="P750" s="106"/>
      <c r="Q750" s="106"/>
      <c r="R750" s="106"/>
      <c r="S750" s="92">
        <f>S751</f>
        <v>8919799.84</v>
      </c>
      <c r="T750" s="18"/>
      <c r="U750" s="19"/>
    </row>
    <row r="751" spans="1:21" ht="63.75" outlineLevel="5">
      <c r="A751" s="9" t="s">
        <v>281</v>
      </c>
      <c r="B751" s="35" t="s">
        <v>512</v>
      </c>
      <c r="C751" s="35" t="s">
        <v>439</v>
      </c>
      <c r="D751" s="35" t="s">
        <v>635</v>
      </c>
      <c r="E751" s="35" t="s">
        <v>607</v>
      </c>
      <c r="F751" s="36">
        <v>8598400</v>
      </c>
      <c r="G751" s="36"/>
      <c r="H751" s="36"/>
      <c r="I751" s="36"/>
      <c r="J751" s="57"/>
      <c r="K751" s="57">
        <v>80510.02</v>
      </c>
      <c r="L751" s="106"/>
      <c r="M751" s="106"/>
      <c r="N751" s="106"/>
      <c r="O751" s="106">
        <v>131250</v>
      </c>
      <c r="P751" s="106">
        <v>0</v>
      </c>
      <c r="Q751" s="106"/>
      <c r="R751" s="106">
        <v>109639.82</v>
      </c>
      <c r="S751" s="92">
        <f>F751+G751+H751+I751+J751+K751+L751+M751+N751+O751+P751+Q751+R751</f>
        <v>8919799.84</v>
      </c>
      <c r="T751" s="18">
        <v>8598400</v>
      </c>
      <c r="U751" s="19">
        <v>8598400</v>
      </c>
    </row>
    <row r="752" spans="1:21" ht="15" outlineLevel="2">
      <c r="A752" s="9" t="s">
        <v>212</v>
      </c>
      <c r="B752" s="35" t="s">
        <v>512</v>
      </c>
      <c r="C752" s="35" t="s">
        <v>439</v>
      </c>
      <c r="D752" s="35" t="s">
        <v>479</v>
      </c>
      <c r="E752" s="35" t="s">
        <v>177</v>
      </c>
      <c r="F752" s="36"/>
      <c r="G752" s="36"/>
      <c r="H752" s="36"/>
      <c r="I752" s="36"/>
      <c r="J752" s="57"/>
      <c r="K752" s="57"/>
      <c r="L752" s="106"/>
      <c r="M752" s="106"/>
      <c r="N752" s="106"/>
      <c r="O752" s="106"/>
      <c r="P752" s="106"/>
      <c r="Q752" s="106"/>
      <c r="R752" s="106"/>
      <c r="S752" s="92">
        <f aca="true" t="shared" si="35" ref="S752:U755">S753</f>
        <v>6360</v>
      </c>
      <c r="T752" s="18">
        <f t="shared" si="35"/>
        <v>6360</v>
      </c>
      <c r="U752" s="19">
        <f t="shared" si="35"/>
        <v>6360</v>
      </c>
    </row>
    <row r="753" spans="1:21" ht="127.5" outlineLevel="3">
      <c r="A753" s="9" t="s">
        <v>213</v>
      </c>
      <c r="B753" s="35" t="s">
        <v>512</v>
      </c>
      <c r="C753" s="35" t="s">
        <v>439</v>
      </c>
      <c r="D753" s="35" t="s">
        <v>481</v>
      </c>
      <c r="E753" s="35" t="s">
        <v>177</v>
      </c>
      <c r="F753" s="36"/>
      <c r="G753" s="36"/>
      <c r="H753" s="36"/>
      <c r="I753" s="36"/>
      <c r="J753" s="57"/>
      <c r="K753" s="57"/>
      <c r="L753" s="106"/>
      <c r="M753" s="106"/>
      <c r="N753" s="106"/>
      <c r="O753" s="106"/>
      <c r="P753" s="106"/>
      <c r="Q753" s="106"/>
      <c r="R753" s="106"/>
      <c r="S753" s="92">
        <f t="shared" si="35"/>
        <v>6360</v>
      </c>
      <c r="T753" s="18">
        <f t="shared" si="35"/>
        <v>6360</v>
      </c>
      <c r="U753" s="19">
        <f t="shared" si="35"/>
        <v>6360</v>
      </c>
    </row>
    <row r="754" spans="1:21" ht="89.25" outlineLevel="4">
      <c r="A754" s="9" t="s">
        <v>377</v>
      </c>
      <c r="B754" s="35" t="s">
        <v>512</v>
      </c>
      <c r="C754" s="35" t="s">
        <v>439</v>
      </c>
      <c r="D754" s="35" t="s">
        <v>637</v>
      </c>
      <c r="E754" s="35"/>
      <c r="F754" s="36"/>
      <c r="G754" s="36"/>
      <c r="H754" s="36"/>
      <c r="I754" s="18">
        <v>0</v>
      </c>
      <c r="J754" s="58"/>
      <c r="K754" s="58"/>
      <c r="L754" s="87"/>
      <c r="M754" s="87"/>
      <c r="N754" s="87"/>
      <c r="O754" s="87"/>
      <c r="P754" s="87"/>
      <c r="Q754" s="87"/>
      <c r="R754" s="87"/>
      <c r="S754" s="92">
        <f>S755+S757</f>
        <v>6360</v>
      </c>
      <c r="T754" s="18">
        <f>T755+T757</f>
        <v>6360</v>
      </c>
      <c r="U754" s="18">
        <f>U755+U757</f>
        <v>6360</v>
      </c>
    </row>
    <row r="755" spans="1:21" ht="25.5" hidden="1" outlineLevel="4">
      <c r="A755" s="39" t="s">
        <v>406</v>
      </c>
      <c r="B755" s="35" t="s">
        <v>512</v>
      </c>
      <c r="C755" s="35" t="s">
        <v>439</v>
      </c>
      <c r="D755" s="35" t="s">
        <v>637</v>
      </c>
      <c r="E755" s="35" t="s">
        <v>183</v>
      </c>
      <c r="F755" s="36"/>
      <c r="G755" s="36"/>
      <c r="H755" s="36"/>
      <c r="I755" s="36"/>
      <c r="J755" s="57"/>
      <c r="K755" s="57"/>
      <c r="L755" s="106"/>
      <c r="M755" s="106"/>
      <c r="N755" s="106"/>
      <c r="O755" s="106"/>
      <c r="P755" s="106"/>
      <c r="Q755" s="106"/>
      <c r="R755" s="106"/>
      <c r="S755" s="92">
        <f>S756</f>
        <v>0</v>
      </c>
      <c r="T755" s="18">
        <f t="shared" si="35"/>
        <v>0</v>
      </c>
      <c r="U755" s="19">
        <f t="shared" si="35"/>
        <v>0</v>
      </c>
    </row>
    <row r="756" spans="1:21" ht="38.25" hidden="1" outlineLevel="5">
      <c r="A756" s="9" t="s">
        <v>0</v>
      </c>
      <c r="B756" s="35" t="s">
        <v>512</v>
      </c>
      <c r="C756" s="35" t="s">
        <v>439</v>
      </c>
      <c r="D756" s="35" t="s">
        <v>637</v>
      </c>
      <c r="E756" s="35" t="s">
        <v>639</v>
      </c>
      <c r="F756" s="36">
        <v>6400</v>
      </c>
      <c r="G756" s="36">
        <v>-40</v>
      </c>
      <c r="H756" s="36"/>
      <c r="I756" s="36">
        <v>-6360</v>
      </c>
      <c r="J756" s="57"/>
      <c r="K756" s="57"/>
      <c r="L756" s="106"/>
      <c r="M756" s="106"/>
      <c r="N756" s="106"/>
      <c r="O756" s="106"/>
      <c r="P756" s="106"/>
      <c r="Q756" s="106"/>
      <c r="R756" s="106"/>
      <c r="S756" s="92">
        <f>F756+G756+H756+I756</f>
        <v>0</v>
      </c>
      <c r="T756" s="18">
        <v>0</v>
      </c>
      <c r="U756" s="19">
        <v>0</v>
      </c>
    </row>
    <row r="757" spans="1:21" ht="51" outlineLevel="5">
      <c r="A757" s="39" t="s">
        <v>405</v>
      </c>
      <c r="B757" s="35" t="s">
        <v>512</v>
      </c>
      <c r="C757" s="35" t="s">
        <v>439</v>
      </c>
      <c r="D757" s="35" t="s">
        <v>637</v>
      </c>
      <c r="E757" s="35" t="s">
        <v>182</v>
      </c>
      <c r="F757" s="36"/>
      <c r="G757" s="36"/>
      <c r="H757" s="36"/>
      <c r="I757" s="36">
        <v>0</v>
      </c>
      <c r="J757" s="57"/>
      <c r="K757" s="57"/>
      <c r="L757" s="106"/>
      <c r="M757" s="106"/>
      <c r="N757" s="106"/>
      <c r="O757" s="106"/>
      <c r="P757" s="106"/>
      <c r="Q757" s="106"/>
      <c r="R757" s="106"/>
      <c r="S757" s="92">
        <f>S758</f>
        <v>6360</v>
      </c>
      <c r="T757" s="18">
        <f>T759</f>
        <v>6360</v>
      </c>
      <c r="U757" s="18">
        <f>U759</f>
        <v>6360</v>
      </c>
    </row>
    <row r="758" spans="1:21" ht="25.5" outlineLevel="5">
      <c r="A758" s="9" t="s">
        <v>37</v>
      </c>
      <c r="B758" s="35" t="s">
        <v>512</v>
      </c>
      <c r="C758" s="35" t="s">
        <v>439</v>
      </c>
      <c r="D758" s="35" t="s">
        <v>637</v>
      </c>
      <c r="E758" s="35" t="s">
        <v>36</v>
      </c>
      <c r="F758" s="36"/>
      <c r="G758" s="36"/>
      <c r="H758" s="36"/>
      <c r="I758" s="36"/>
      <c r="J758" s="57"/>
      <c r="K758" s="57"/>
      <c r="L758" s="106"/>
      <c r="M758" s="106"/>
      <c r="N758" s="106"/>
      <c r="O758" s="106"/>
      <c r="P758" s="106"/>
      <c r="Q758" s="106"/>
      <c r="R758" s="106"/>
      <c r="S758" s="92">
        <f>S759</f>
        <v>6360</v>
      </c>
      <c r="T758" s="18"/>
      <c r="U758" s="58"/>
    </row>
    <row r="759" spans="1:21" ht="63.75" outlineLevel="5">
      <c r="A759" s="9" t="s">
        <v>281</v>
      </c>
      <c r="B759" s="35" t="s">
        <v>512</v>
      </c>
      <c r="C759" s="35" t="s">
        <v>439</v>
      </c>
      <c r="D759" s="35" t="s">
        <v>637</v>
      </c>
      <c r="E759" s="35" t="s">
        <v>607</v>
      </c>
      <c r="F759" s="36"/>
      <c r="G759" s="36"/>
      <c r="H759" s="36"/>
      <c r="I759" s="36">
        <v>6360</v>
      </c>
      <c r="J759" s="57"/>
      <c r="K759" s="57"/>
      <c r="L759" s="106"/>
      <c r="M759" s="106"/>
      <c r="N759" s="106"/>
      <c r="O759" s="106"/>
      <c r="P759" s="106"/>
      <c r="Q759" s="106"/>
      <c r="R759" s="106"/>
      <c r="S759" s="92">
        <f>F759+G759+H759+I759+J759+K759+L759+M759+N759+O759+P759+Q759+R759</f>
        <v>6360</v>
      </c>
      <c r="T759" s="18">
        <v>6360</v>
      </c>
      <c r="U759" s="19">
        <v>6360</v>
      </c>
    </row>
    <row r="760" spans="1:21" ht="25.5" outlineLevel="5">
      <c r="A760" s="9" t="s">
        <v>486</v>
      </c>
      <c r="B760" s="35" t="s">
        <v>512</v>
      </c>
      <c r="C760" s="35" t="s">
        <v>439</v>
      </c>
      <c r="D760" s="35" t="s">
        <v>487</v>
      </c>
      <c r="E760" s="35"/>
      <c r="F760" s="36"/>
      <c r="G760" s="36"/>
      <c r="H760" s="36"/>
      <c r="I760" s="36"/>
      <c r="J760" s="57"/>
      <c r="K760" s="57"/>
      <c r="L760" s="106"/>
      <c r="M760" s="106"/>
      <c r="N760" s="106"/>
      <c r="O760" s="106"/>
      <c r="P760" s="106"/>
      <c r="Q760" s="106"/>
      <c r="R760" s="106"/>
      <c r="S760" s="92">
        <f>S761</f>
        <v>1000</v>
      </c>
      <c r="T760" s="18"/>
      <c r="U760" s="19"/>
    </row>
    <row r="761" spans="1:21" ht="76.5" outlineLevel="5">
      <c r="A761" s="9" t="s">
        <v>542</v>
      </c>
      <c r="B761" s="35" t="s">
        <v>512</v>
      </c>
      <c r="C761" s="35" t="s">
        <v>439</v>
      </c>
      <c r="D761" s="35" t="s">
        <v>543</v>
      </c>
      <c r="E761" s="35"/>
      <c r="F761" s="36"/>
      <c r="G761" s="36"/>
      <c r="H761" s="36"/>
      <c r="I761" s="36"/>
      <c r="J761" s="57"/>
      <c r="K761" s="57"/>
      <c r="L761" s="106"/>
      <c r="M761" s="106"/>
      <c r="N761" s="106"/>
      <c r="O761" s="106"/>
      <c r="P761" s="106"/>
      <c r="Q761" s="106"/>
      <c r="R761" s="106"/>
      <c r="S761" s="92">
        <f>S762</f>
        <v>1000</v>
      </c>
      <c r="T761" s="18"/>
      <c r="U761" s="19"/>
    </row>
    <row r="762" spans="1:21" ht="51" outlineLevel="5">
      <c r="A762" s="39" t="s">
        <v>405</v>
      </c>
      <c r="B762" s="35" t="s">
        <v>512</v>
      </c>
      <c r="C762" s="35" t="s">
        <v>439</v>
      </c>
      <c r="D762" s="35" t="s">
        <v>543</v>
      </c>
      <c r="E762" s="35" t="s">
        <v>182</v>
      </c>
      <c r="F762" s="36"/>
      <c r="G762" s="36"/>
      <c r="H762" s="36"/>
      <c r="I762" s="36"/>
      <c r="J762" s="57"/>
      <c r="K762" s="57"/>
      <c r="L762" s="106"/>
      <c r="M762" s="106"/>
      <c r="N762" s="106"/>
      <c r="O762" s="106"/>
      <c r="P762" s="106"/>
      <c r="Q762" s="106"/>
      <c r="R762" s="106"/>
      <c r="S762" s="92">
        <f>S763</f>
        <v>1000</v>
      </c>
      <c r="T762" s="18"/>
      <c r="U762" s="19"/>
    </row>
    <row r="763" spans="1:21" ht="25.5" outlineLevel="5">
      <c r="A763" s="9" t="s">
        <v>37</v>
      </c>
      <c r="B763" s="35" t="s">
        <v>512</v>
      </c>
      <c r="C763" s="35" t="s">
        <v>439</v>
      </c>
      <c r="D763" s="35" t="s">
        <v>543</v>
      </c>
      <c r="E763" s="35" t="s">
        <v>36</v>
      </c>
      <c r="F763" s="36"/>
      <c r="G763" s="36"/>
      <c r="H763" s="36"/>
      <c r="I763" s="36"/>
      <c r="J763" s="57"/>
      <c r="K763" s="57"/>
      <c r="L763" s="106"/>
      <c r="M763" s="106"/>
      <c r="N763" s="106"/>
      <c r="O763" s="106"/>
      <c r="P763" s="106"/>
      <c r="Q763" s="106"/>
      <c r="R763" s="106"/>
      <c r="S763" s="92">
        <f>S764</f>
        <v>1000</v>
      </c>
      <c r="T763" s="18"/>
      <c r="U763" s="19"/>
    </row>
    <row r="764" spans="1:21" ht="25.5" outlineLevel="5">
      <c r="A764" s="9" t="s">
        <v>622</v>
      </c>
      <c r="B764" s="35" t="s">
        <v>512</v>
      </c>
      <c r="C764" s="35" t="s">
        <v>439</v>
      </c>
      <c r="D764" s="35" t="s">
        <v>543</v>
      </c>
      <c r="E764" s="35" t="s">
        <v>623</v>
      </c>
      <c r="F764" s="36"/>
      <c r="G764" s="36"/>
      <c r="H764" s="36"/>
      <c r="I764" s="36"/>
      <c r="J764" s="57"/>
      <c r="K764" s="57"/>
      <c r="L764" s="106"/>
      <c r="M764" s="106">
        <v>1000</v>
      </c>
      <c r="N764" s="106"/>
      <c r="O764" s="106"/>
      <c r="P764" s="106"/>
      <c r="Q764" s="106"/>
      <c r="R764" s="106"/>
      <c r="S764" s="92">
        <f>F764+G764+H764+I764+J764+K764+L764+M764+N764+O764+P764+Q764+R764</f>
        <v>1000</v>
      </c>
      <c r="T764" s="18"/>
      <c r="U764" s="19"/>
    </row>
    <row r="765" spans="1:21" ht="51" hidden="1" outlineLevel="5">
      <c r="A765" s="132" t="s">
        <v>782</v>
      </c>
      <c r="B765" s="35" t="s">
        <v>512</v>
      </c>
      <c r="C765" s="35" t="s">
        <v>439</v>
      </c>
      <c r="D765" s="35" t="s">
        <v>783</v>
      </c>
      <c r="E765" s="35"/>
      <c r="F765" s="36"/>
      <c r="G765" s="36"/>
      <c r="H765" s="36"/>
      <c r="I765" s="36"/>
      <c r="J765" s="57"/>
      <c r="K765" s="57"/>
      <c r="L765" s="106"/>
      <c r="M765" s="106"/>
      <c r="N765" s="106"/>
      <c r="O765" s="106"/>
      <c r="P765" s="106"/>
      <c r="Q765" s="106"/>
      <c r="R765" s="106"/>
      <c r="S765" s="92">
        <f>S766</f>
        <v>0</v>
      </c>
      <c r="T765" s="18"/>
      <c r="U765" s="19"/>
    </row>
    <row r="766" spans="1:21" ht="51" hidden="1" outlineLevel="5">
      <c r="A766" s="39" t="s">
        <v>405</v>
      </c>
      <c r="B766" s="35" t="s">
        <v>512</v>
      </c>
      <c r="C766" s="35" t="s">
        <v>439</v>
      </c>
      <c r="D766" s="35" t="s">
        <v>783</v>
      </c>
      <c r="E766" s="35" t="s">
        <v>182</v>
      </c>
      <c r="F766" s="36"/>
      <c r="G766" s="36"/>
      <c r="H766" s="36"/>
      <c r="I766" s="36"/>
      <c r="J766" s="57"/>
      <c r="K766" s="57"/>
      <c r="L766" s="106"/>
      <c r="M766" s="106"/>
      <c r="N766" s="106"/>
      <c r="O766" s="106"/>
      <c r="P766" s="106"/>
      <c r="Q766" s="106"/>
      <c r="R766" s="106"/>
      <c r="S766" s="92">
        <f>S767</f>
        <v>0</v>
      </c>
      <c r="T766" s="18"/>
      <c r="U766" s="19"/>
    </row>
    <row r="767" spans="1:21" ht="25.5" hidden="1" outlineLevel="5">
      <c r="A767" s="9" t="s">
        <v>37</v>
      </c>
      <c r="B767" s="35" t="s">
        <v>512</v>
      </c>
      <c r="C767" s="35" t="s">
        <v>439</v>
      </c>
      <c r="D767" s="35" t="s">
        <v>783</v>
      </c>
      <c r="E767" s="35" t="s">
        <v>36</v>
      </c>
      <c r="F767" s="36"/>
      <c r="G767" s="36"/>
      <c r="H767" s="36"/>
      <c r="I767" s="36"/>
      <c r="J767" s="57"/>
      <c r="K767" s="57"/>
      <c r="L767" s="106"/>
      <c r="M767" s="106"/>
      <c r="N767" s="106"/>
      <c r="O767" s="106"/>
      <c r="P767" s="106"/>
      <c r="Q767" s="106"/>
      <c r="R767" s="106"/>
      <c r="S767" s="92">
        <f>S768</f>
        <v>0</v>
      </c>
      <c r="T767" s="18"/>
      <c r="U767" s="19"/>
    </row>
    <row r="768" spans="1:21" ht="25.5" hidden="1" outlineLevel="5">
      <c r="A768" s="9" t="s">
        <v>622</v>
      </c>
      <c r="B768" s="35" t="s">
        <v>512</v>
      </c>
      <c r="C768" s="35" t="s">
        <v>439</v>
      </c>
      <c r="D768" s="35" t="s">
        <v>783</v>
      </c>
      <c r="E768" s="35" t="s">
        <v>623</v>
      </c>
      <c r="F768" s="36"/>
      <c r="G768" s="36"/>
      <c r="H768" s="36"/>
      <c r="I768" s="36"/>
      <c r="J768" s="57"/>
      <c r="K768" s="57"/>
      <c r="L768" s="106"/>
      <c r="M768" s="106"/>
      <c r="N768" s="106"/>
      <c r="O768" s="106"/>
      <c r="P768" s="106"/>
      <c r="Q768" s="106"/>
      <c r="R768" s="106">
        <v>0</v>
      </c>
      <c r="S768" s="92">
        <f>F768+G768+H768+I768+J768+K768+L768+M768+N768+O768+P768+Q768+R768</f>
        <v>0</v>
      </c>
      <c r="T768" s="18"/>
      <c r="U768" s="19"/>
    </row>
    <row r="769" spans="1:21" ht="25.5" outlineLevel="1" collapsed="1">
      <c r="A769" s="9" t="s">
        <v>1</v>
      </c>
      <c r="B769" s="35" t="s">
        <v>512</v>
      </c>
      <c r="C769" s="35" t="s">
        <v>459</v>
      </c>
      <c r="D769" s="35" t="s">
        <v>177</v>
      </c>
      <c r="E769" s="35" t="s">
        <v>177</v>
      </c>
      <c r="F769" s="36"/>
      <c r="G769" s="36"/>
      <c r="H769" s="36"/>
      <c r="I769" s="36"/>
      <c r="J769" s="57"/>
      <c r="K769" s="57"/>
      <c r="L769" s="106"/>
      <c r="M769" s="106"/>
      <c r="N769" s="106"/>
      <c r="O769" s="106"/>
      <c r="P769" s="106"/>
      <c r="Q769" s="92">
        <f>Q770</f>
        <v>220000</v>
      </c>
      <c r="R769" s="92"/>
      <c r="S769" s="92">
        <f>S770</f>
        <v>8009036.98</v>
      </c>
      <c r="T769" s="18">
        <f>T770</f>
        <v>2000000</v>
      </c>
      <c r="U769" s="19">
        <f>U770</f>
        <v>0</v>
      </c>
    </row>
    <row r="770" spans="1:21" ht="25.5" outlineLevel="2">
      <c r="A770" s="9" t="s">
        <v>216</v>
      </c>
      <c r="B770" s="35" t="s">
        <v>512</v>
      </c>
      <c r="C770" s="35" t="s">
        <v>459</v>
      </c>
      <c r="D770" s="35" t="s">
        <v>487</v>
      </c>
      <c r="E770" s="35" t="s">
        <v>177</v>
      </c>
      <c r="F770" s="36"/>
      <c r="G770" s="36"/>
      <c r="H770" s="36"/>
      <c r="I770" s="36"/>
      <c r="J770" s="57"/>
      <c r="K770" s="57"/>
      <c r="L770" s="106"/>
      <c r="M770" s="106"/>
      <c r="N770" s="106"/>
      <c r="O770" s="106"/>
      <c r="P770" s="106"/>
      <c r="Q770" s="92">
        <f>Q771+Q778</f>
        <v>220000</v>
      </c>
      <c r="R770" s="92"/>
      <c r="S770" s="92">
        <f>S771+S778</f>
        <v>8009036.98</v>
      </c>
      <c r="T770" s="18">
        <f>T771+T778</f>
        <v>2000000</v>
      </c>
      <c r="U770" s="19">
        <f>U771+U778</f>
        <v>0</v>
      </c>
    </row>
    <row r="771" spans="1:21" ht="51" outlineLevel="4">
      <c r="A771" s="9" t="s">
        <v>2</v>
      </c>
      <c r="B771" s="35" t="s">
        <v>512</v>
      </c>
      <c r="C771" s="35" t="s">
        <v>459</v>
      </c>
      <c r="D771" s="35" t="s">
        <v>642</v>
      </c>
      <c r="E771" s="35" t="s">
        <v>177</v>
      </c>
      <c r="F771" s="36"/>
      <c r="G771" s="36"/>
      <c r="H771" s="36"/>
      <c r="I771" s="36"/>
      <c r="J771" s="57"/>
      <c r="K771" s="57"/>
      <c r="L771" s="106"/>
      <c r="M771" s="106"/>
      <c r="N771" s="106"/>
      <c r="O771" s="106"/>
      <c r="P771" s="106"/>
      <c r="Q771" s="92">
        <f>Q772+Q775</f>
        <v>220000</v>
      </c>
      <c r="R771" s="92"/>
      <c r="S771" s="92">
        <f>S772+S775</f>
        <v>7789561.98</v>
      </c>
      <c r="T771" s="18">
        <f>T772+T775</f>
        <v>2000000</v>
      </c>
      <c r="U771" s="19">
        <f>U772+U775</f>
        <v>0</v>
      </c>
    </row>
    <row r="772" spans="1:21" ht="25.5" outlineLevel="4">
      <c r="A772" s="39" t="s">
        <v>401</v>
      </c>
      <c r="B772" s="35" t="s">
        <v>512</v>
      </c>
      <c r="C772" s="35" t="s">
        <v>459</v>
      </c>
      <c r="D772" s="35" t="s">
        <v>642</v>
      </c>
      <c r="E772" s="35" t="s">
        <v>179</v>
      </c>
      <c r="F772" s="36"/>
      <c r="G772" s="36"/>
      <c r="H772" s="36"/>
      <c r="I772" s="36"/>
      <c r="J772" s="57"/>
      <c r="K772" s="57"/>
      <c r="L772" s="106"/>
      <c r="M772" s="106"/>
      <c r="N772" s="106"/>
      <c r="O772" s="106"/>
      <c r="P772" s="106"/>
      <c r="Q772" s="92">
        <f>Q773+Q774</f>
        <v>-160000</v>
      </c>
      <c r="R772" s="92"/>
      <c r="S772" s="92">
        <f>S773+S774</f>
        <v>1811218.2</v>
      </c>
      <c r="T772" s="18">
        <f>T773+T774</f>
        <v>2000000</v>
      </c>
      <c r="U772" s="19">
        <f>U773+U774</f>
        <v>0</v>
      </c>
    </row>
    <row r="773" spans="1:21" ht="25.5" outlineLevel="4">
      <c r="A773" s="39" t="s">
        <v>402</v>
      </c>
      <c r="B773" s="35" t="s">
        <v>512</v>
      </c>
      <c r="C773" s="35" t="s">
        <v>459</v>
      </c>
      <c r="D773" s="35" t="s">
        <v>642</v>
      </c>
      <c r="E773" s="35" t="s">
        <v>529</v>
      </c>
      <c r="F773" s="36"/>
      <c r="G773" s="36"/>
      <c r="H773" s="36"/>
      <c r="I773" s="36">
        <v>1229494.4</v>
      </c>
      <c r="J773" s="57">
        <v>75850</v>
      </c>
      <c r="K773" s="57"/>
      <c r="L773" s="106">
        <v>184300</v>
      </c>
      <c r="M773" s="106">
        <v>161773.8</v>
      </c>
      <c r="N773" s="106"/>
      <c r="O773" s="106">
        <v>82000</v>
      </c>
      <c r="P773" s="106">
        <v>36000</v>
      </c>
      <c r="Q773" s="106">
        <v>-160000</v>
      </c>
      <c r="R773" s="106">
        <v>201800</v>
      </c>
      <c r="S773" s="92">
        <f>F773+G773+H773+I773+J773+K773+L773+M773+N773+O773+P773+Q773+R773</f>
        <v>1811218.2</v>
      </c>
      <c r="T773" s="18">
        <v>2000000</v>
      </c>
      <c r="U773" s="19">
        <v>0</v>
      </c>
    </row>
    <row r="774" spans="1:21" ht="25.5" hidden="1" outlineLevel="5">
      <c r="A774" s="9" t="s">
        <v>195</v>
      </c>
      <c r="B774" s="35" t="s">
        <v>512</v>
      </c>
      <c r="C774" s="35" t="s">
        <v>459</v>
      </c>
      <c r="D774" s="35" t="s">
        <v>642</v>
      </c>
      <c r="E774" s="35" t="s">
        <v>451</v>
      </c>
      <c r="F774" s="36">
        <v>2000000</v>
      </c>
      <c r="G774" s="36"/>
      <c r="H774" s="36"/>
      <c r="I774" s="36">
        <v>-2000000</v>
      </c>
      <c r="J774" s="57"/>
      <c r="K774" s="57"/>
      <c r="L774" s="106"/>
      <c r="M774" s="106"/>
      <c r="N774" s="106"/>
      <c r="O774" s="106"/>
      <c r="P774" s="106"/>
      <c r="Q774" s="106"/>
      <c r="R774" s="106"/>
      <c r="S774" s="92">
        <f>F774+G774+H774+I774</f>
        <v>0</v>
      </c>
      <c r="T774" s="18">
        <v>0</v>
      </c>
      <c r="U774" s="19">
        <v>0</v>
      </c>
    </row>
    <row r="775" spans="1:21" ht="51" outlineLevel="5">
      <c r="A775" s="39" t="s">
        <v>405</v>
      </c>
      <c r="B775" s="35" t="s">
        <v>512</v>
      </c>
      <c r="C775" s="35" t="s">
        <v>459</v>
      </c>
      <c r="D775" s="35" t="s">
        <v>642</v>
      </c>
      <c r="E775" s="35" t="s">
        <v>182</v>
      </c>
      <c r="F775" s="36"/>
      <c r="G775" s="36"/>
      <c r="H775" s="36"/>
      <c r="I775" s="36"/>
      <c r="J775" s="57"/>
      <c r="K775" s="57"/>
      <c r="L775" s="106"/>
      <c r="M775" s="106"/>
      <c r="N775" s="106"/>
      <c r="O775" s="106"/>
      <c r="P775" s="106"/>
      <c r="Q775" s="92">
        <f>Q776</f>
        <v>380000</v>
      </c>
      <c r="R775" s="92"/>
      <c r="S775" s="92">
        <f>S776</f>
        <v>5978343.78</v>
      </c>
      <c r="T775" s="18">
        <f>T777</f>
        <v>0</v>
      </c>
      <c r="U775" s="19">
        <f>U777</f>
        <v>0</v>
      </c>
    </row>
    <row r="776" spans="1:21" ht="25.5" outlineLevel="5">
      <c r="A776" s="9" t="s">
        <v>37</v>
      </c>
      <c r="B776" s="35" t="s">
        <v>512</v>
      </c>
      <c r="C776" s="35" t="s">
        <v>459</v>
      </c>
      <c r="D776" s="35" t="s">
        <v>642</v>
      </c>
      <c r="E776" s="35" t="s">
        <v>36</v>
      </c>
      <c r="F776" s="36"/>
      <c r="G776" s="36"/>
      <c r="H776" s="36"/>
      <c r="I776" s="36"/>
      <c r="J776" s="57"/>
      <c r="K776" s="57"/>
      <c r="L776" s="106"/>
      <c r="M776" s="106"/>
      <c r="N776" s="106"/>
      <c r="O776" s="106"/>
      <c r="P776" s="106"/>
      <c r="Q776" s="92">
        <f>Q777</f>
        <v>380000</v>
      </c>
      <c r="R776" s="92"/>
      <c r="S776" s="92">
        <f>S777</f>
        <v>5978343.78</v>
      </c>
      <c r="T776" s="18"/>
      <c r="U776" s="19"/>
    </row>
    <row r="777" spans="1:21" ht="25.5" outlineLevel="5">
      <c r="A777" s="9" t="s">
        <v>306</v>
      </c>
      <c r="B777" s="35" t="s">
        <v>512</v>
      </c>
      <c r="C777" s="35" t="s">
        <v>459</v>
      </c>
      <c r="D777" s="35" t="s">
        <v>642</v>
      </c>
      <c r="E777" s="35" t="s">
        <v>623</v>
      </c>
      <c r="F777" s="36">
        <v>0</v>
      </c>
      <c r="G777" s="36"/>
      <c r="H777" s="36">
        <v>399516.78</v>
      </c>
      <c r="I777" s="36">
        <v>858396</v>
      </c>
      <c r="J777" s="57">
        <v>3678192</v>
      </c>
      <c r="K777" s="57"/>
      <c r="L777" s="106">
        <v>237142</v>
      </c>
      <c r="M777" s="106">
        <v>263097</v>
      </c>
      <c r="N777" s="106"/>
      <c r="O777" s="106">
        <v>162000</v>
      </c>
      <c r="P777" s="106">
        <v>109639.82</v>
      </c>
      <c r="Q777" s="106">
        <v>380000</v>
      </c>
      <c r="R777" s="106">
        <v>-109639.82</v>
      </c>
      <c r="S777" s="92">
        <f>F777+G777+H777+I777+J777+K777+L777+M777+N777+O777+P777+Q777+R777</f>
        <v>5978343.78</v>
      </c>
      <c r="T777" s="18">
        <v>0</v>
      </c>
      <c r="U777" s="19">
        <v>0</v>
      </c>
    </row>
    <row r="778" spans="1:21" ht="76.5" outlineLevel="4">
      <c r="A778" s="9" t="s">
        <v>223</v>
      </c>
      <c r="B778" s="35" t="s">
        <v>512</v>
      </c>
      <c r="C778" s="35" t="s">
        <v>459</v>
      </c>
      <c r="D778" s="35" t="s">
        <v>501</v>
      </c>
      <c r="E778" s="35" t="s">
        <v>177</v>
      </c>
      <c r="F778" s="36"/>
      <c r="G778" s="36"/>
      <c r="H778" s="36"/>
      <c r="I778" s="36"/>
      <c r="J778" s="57"/>
      <c r="K778" s="57"/>
      <c r="L778" s="106"/>
      <c r="M778" s="106"/>
      <c r="N778" s="106"/>
      <c r="O778" s="106"/>
      <c r="P778" s="106"/>
      <c r="Q778" s="106"/>
      <c r="R778" s="106"/>
      <c r="S778" s="92">
        <f>S779</f>
        <v>219475</v>
      </c>
      <c r="T778" s="18">
        <f>T779</f>
        <v>0</v>
      </c>
      <c r="U778" s="19">
        <f>U779</f>
        <v>0</v>
      </c>
    </row>
    <row r="779" spans="1:21" ht="51" outlineLevel="4">
      <c r="A779" s="39" t="s">
        <v>405</v>
      </c>
      <c r="B779" s="35" t="s">
        <v>512</v>
      </c>
      <c r="C779" s="35" t="s">
        <v>459</v>
      </c>
      <c r="D779" s="35" t="s">
        <v>501</v>
      </c>
      <c r="E779" s="35" t="s">
        <v>182</v>
      </c>
      <c r="F779" s="36"/>
      <c r="G779" s="36"/>
      <c r="H779" s="36"/>
      <c r="I779" s="36"/>
      <c r="J779" s="57"/>
      <c r="K779" s="57"/>
      <c r="L779" s="106"/>
      <c r="M779" s="106"/>
      <c r="N779" s="106"/>
      <c r="O779" s="106"/>
      <c r="P779" s="106"/>
      <c r="Q779" s="106"/>
      <c r="R779" s="106"/>
      <c r="S779" s="92">
        <f>S780</f>
        <v>219475</v>
      </c>
      <c r="T779" s="18">
        <f>T781</f>
        <v>0</v>
      </c>
      <c r="U779" s="19">
        <f>U781</f>
        <v>0</v>
      </c>
    </row>
    <row r="780" spans="1:21" ht="25.5" outlineLevel="4">
      <c r="A780" s="9" t="s">
        <v>37</v>
      </c>
      <c r="B780" s="35" t="s">
        <v>512</v>
      </c>
      <c r="C780" s="35" t="s">
        <v>459</v>
      </c>
      <c r="D780" s="35" t="s">
        <v>501</v>
      </c>
      <c r="E780" s="35" t="s">
        <v>36</v>
      </c>
      <c r="F780" s="36"/>
      <c r="G780" s="36"/>
      <c r="H780" s="36"/>
      <c r="I780" s="36"/>
      <c r="J780" s="57"/>
      <c r="K780" s="57"/>
      <c r="L780" s="106"/>
      <c r="M780" s="106"/>
      <c r="N780" s="106"/>
      <c r="O780" s="106"/>
      <c r="P780" s="106"/>
      <c r="Q780" s="106"/>
      <c r="R780" s="106"/>
      <c r="S780" s="92">
        <f>S781</f>
        <v>219475</v>
      </c>
      <c r="T780" s="18"/>
      <c r="U780" s="19"/>
    </row>
    <row r="781" spans="1:21" ht="25.5" outlineLevel="5">
      <c r="A781" s="9" t="s">
        <v>306</v>
      </c>
      <c r="B781" s="35" t="s">
        <v>512</v>
      </c>
      <c r="C781" s="35" t="s">
        <v>459</v>
      </c>
      <c r="D781" s="35" t="s">
        <v>501</v>
      </c>
      <c r="E781" s="35" t="s">
        <v>623</v>
      </c>
      <c r="F781" s="36">
        <v>4258352</v>
      </c>
      <c r="G781" s="36"/>
      <c r="H781" s="36"/>
      <c r="I781" s="36"/>
      <c r="J781" s="57">
        <v>-4038877</v>
      </c>
      <c r="K781" s="57"/>
      <c r="L781" s="106"/>
      <c r="M781" s="106"/>
      <c r="N781" s="106"/>
      <c r="O781" s="106"/>
      <c r="P781" s="106"/>
      <c r="Q781" s="106"/>
      <c r="R781" s="106"/>
      <c r="S781" s="92">
        <f>F781+G781+H781+I781+J781+K781+L781+M781+N781+O781+P781+Q781+R781</f>
        <v>219475</v>
      </c>
      <c r="T781" s="18">
        <v>0</v>
      </c>
      <c r="U781" s="19">
        <v>0</v>
      </c>
    </row>
    <row r="782" spans="1:21" ht="15">
      <c r="A782" s="9" t="s">
        <v>3</v>
      </c>
      <c r="B782" s="35" t="s">
        <v>494</v>
      </c>
      <c r="C782" s="35" t="s">
        <v>177</v>
      </c>
      <c r="D782" s="35" t="s">
        <v>177</v>
      </c>
      <c r="E782" s="35" t="s">
        <v>177</v>
      </c>
      <c r="F782" s="36"/>
      <c r="G782" s="36"/>
      <c r="H782" s="36"/>
      <c r="I782" s="36"/>
      <c r="J782" s="57"/>
      <c r="K782" s="57"/>
      <c r="L782" s="106"/>
      <c r="M782" s="106"/>
      <c r="N782" s="106"/>
      <c r="O782" s="106"/>
      <c r="P782" s="106"/>
      <c r="Q782" s="92">
        <f>Q783</f>
        <v>40668000</v>
      </c>
      <c r="R782" s="92"/>
      <c r="S782" s="92">
        <f>S783</f>
        <v>76168000</v>
      </c>
      <c r="T782" s="18">
        <f>T783</f>
        <v>1000000</v>
      </c>
      <c r="U782" s="19">
        <f>U783</f>
        <v>1000000</v>
      </c>
    </row>
    <row r="783" spans="1:21" ht="15" outlineLevel="1">
      <c r="A783" s="9" t="s">
        <v>4</v>
      </c>
      <c r="B783" s="35" t="s">
        <v>494</v>
      </c>
      <c r="C783" s="35" t="s">
        <v>439</v>
      </c>
      <c r="D783" s="35" t="s">
        <v>177</v>
      </c>
      <c r="E783" s="35" t="s">
        <v>177</v>
      </c>
      <c r="F783" s="36"/>
      <c r="G783" s="36"/>
      <c r="H783" s="36"/>
      <c r="I783" s="36"/>
      <c r="J783" s="57"/>
      <c r="K783" s="57"/>
      <c r="L783" s="106"/>
      <c r="M783" s="106"/>
      <c r="N783" s="106"/>
      <c r="O783" s="106"/>
      <c r="P783" s="106"/>
      <c r="Q783" s="92">
        <f>Q784+Q791+Q788</f>
        <v>40668000</v>
      </c>
      <c r="R783" s="92"/>
      <c r="S783" s="92">
        <f>S784+S791+S788</f>
        <v>76168000</v>
      </c>
      <c r="T783" s="18">
        <f>T784+T791</f>
        <v>1000000</v>
      </c>
      <c r="U783" s="19">
        <f>U784+U791</f>
        <v>1000000</v>
      </c>
    </row>
    <row r="784" spans="1:21" ht="25.5" outlineLevel="2">
      <c r="A784" s="9" t="s">
        <v>5</v>
      </c>
      <c r="B784" s="35" t="s">
        <v>494</v>
      </c>
      <c r="C784" s="35" t="s">
        <v>439</v>
      </c>
      <c r="D784" s="35" t="s">
        <v>646</v>
      </c>
      <c r="E784" s="35" t="s">
        <v>177</v>
      </c>
      <c r="F784" s="36"/>
      <c r="G784" s="36"/>
      <c r="H784" s="36"/>
      <c r="I784" s="36"/>
      <c r="J784" s="57"/>
      <c r="K784" s="57"/>
      <c r="L784" s="106"/>
      <c r="M784" s="106"/>
      <c r="N784" s="106"/>
      <c r="O784" s="106"/>
      <c r="P784" s="106"/>
      <c r="Q784" s="106"/>
      <c r="R784" s="106"/>
      <c r="S784" s="92">
        <f aca="true" t="shared" si="36" ref="S784:U786">S785</f>
        <v>10500000</v>
      </c>
      <c r="T784" s="18">
        <f t="shared" si="36"/>
        <v>1000000</v>
      </c>
      <c r="U784" s="19">
        <f t="shared" si="36"/>
        <v>1000000</v>
      </c>
    </row>
    <row r="785" spans="1:21" ht="25.5" outlineLevel="3">
      <c r="A785" s="9" t="s">
        <v>6</v>
      </c>
      <c r="B785" s="35" t="s">
        <v>494</v>
      </c>
      <c r="C785" s="35" t="s">
        <v>439</v>
      </c>
      <c r="D785" s="35" t="s">
        <v>648</v>
      </c>
      <c r="E785" s="35" t="s">
        <v>177</v>
      </c>
      <c r="F785" s="36"/>
      <c r="G785" s="36"/>
      <c r="H785" s="36"/>
      <c r="I785" s="36"/>
      <c r="J785" s="57"/>
      <c r="K785" s="57"/>
      <c r="L785" s="106"/>
      <c r="M785" s="106"/>
      <c r="N785" s="106"/>
      <c r="O785" s="106"/>
      <c r="P785" s="106"/>
      <c r="Q785" s="106"/>
      <c r="R785" s="106"/>
      <c r="S785" s="92">
        <f t="shared" si="36"/>
        <v>10500000</v>
      </c>
      <c r="T785" s="18">
        <f t="shared" si="36"/>
        <v>1000000</v>
      </c>
      <c r="U785" s="19">
        <f t="shared" si="36"/>
        <v>1000000</v>
      </c>
    </row>
    <row r="786" spans="1:21" ht="15" outlineLevel="3">
      <c r="A786" s="39" t="s">
        <v>404</v>
      </c>
      <c r="B786" s="35" t="s">
        <v>494</v>
      </c>
      <c r="C786" s="35" t="s">
        <v>439</v>
      </c>
      <c r="D786" s="35" t="s">
        <v>648</v>
      </c>
      <c r="E786" s="35" t="s">
        <v>181</v>
      </c>
      <c r="F786" s="36"/>
      <c r="G786" s="36"/>
      <c r="H786" s="36"/>
      <c r="I786" s="36"/>
      <c r="J786" s="57"/>
      <c r="K786" s="57"/>
      <c r="L786" s="106"/>
      <c r="M786" s="106"/>
      <c r="N786" s="106"/>
      <c r="O786" s="106"/>
      <c r="P786" s="106"/>
      <c r="Q786" s="106"/>
      <c r="R786" s="106"/>
      <c r="S786" s="92">
        <f>S787</f>
        <v>10500000</v>
      </c>
      <c r="T786" s="18">
        <f t="shared" si="36"/>
        <v>1000000</v>
      </c>
      <c r="U786" s="19">
        <f t="shared" si="36"/>
        <v>1000000</v>
      </c>
    </row>
    <row r="787" spans="1:21" ht="51" outlineLevel="5">
      <c r="A787" s="9" t="s">
        <v>7</v>
      </c>
      <c r="B787" s="35" t="s">
        <v>494</v>
      </c>
      <c r="C787" s="35" t="s">
        <v>439</v>
      </c>
      <c r="D787" s="35" t="s">
        <v>648</v>
      </c>
      <c r="E787" s="35" t="s">
        <v>650</v>
      </c>
      <c r="F787" s="36"/>
      <c r="G787" s="36"/>
      <c r="H787" s="36"/>
      <c r="I787" s="36">
        <v>10500000</v>
      </c>
      <c r="J787" s="57"/>
      <c r="K787" s="57"/>
      <c r="L787" s="106"/>
      <c r="M787" s="106"/>
      <c r="N787" s="106"/>
      <c r="O787" s="106"/>
      <c r="P787" s="106"/>
      <c r="Q787" s="106"/>
      <c r="R787" s="106"/>
      <c r="S787" s="92">
        <f>F787+G787+H787+I787+J787+K787+L787+M787+N787+O787+P787+Q787+R787</f>
        <v>10500000</v>
      </c>
      <c r="T787" s="18">
        <v>1000000</v>
      </c>
      <c r="U787" s="19">
        <v>1000000</v>
      </c>
    </row>
    <row r="788" spans="1:21" ht="51" outlineLevel="5">
      <c r="A788" s="9" t="s">
        <v>28</v>
      </c>
      <c r="B788" s="35" t="s">
        <v>494</v>
      </c>
      <c r="C788" s="35" t="s">
        <v>439</v>
      </c>
      <c r="D788" s="35" t="s">
        <v>29</v>
      </c>
      <c r="E788" s="35"/>
      <c r="F788" s="36"/>
      <c r="G788" s="36"/>
      <c r="H788" s="36"/>
      <c r="I788" s="36"/>
      <c r="J788" s="57"/>
      <c r="K788" s="57"/>
      <c r="L788" s="106"/>
      <c r="M788" s="106"/>
      <c r="N788" s="106"/>
      <c r="O788" s="106"/>
      <c r="P788" s="106"/>
      <c r="Q788" s="92">
        <f>Q789</f>
        <v>40668000</v>
      </c>
      <c r="R788" s="92"/>
      <c r="S788" s="92">
        <f>S789</f>
        <v>40668000</v>
      </c>
      <c r="T788" s="18"/>
      <c r="U788" s="19"/>
    </row>
    <row r="789" spans="1:21" ht="15" outlineLevel="5">
      <c r="A789" s="39" t="s">
        <v>404</v>
      </c>
      <c r="B789" s="35" t="s">
        <v>494</v>
      </c>
      <c r="C789" s="35" t="s">
        <v>439</v>
      </c>
      <c r="D789" s="35" t="s">
        <v>29</v>
      </c>
      <c r="E789" s="35" t="s">
        <v>181</v>
      </c>
      <c r="F789" s="36"/>
      <c r="G789" s="36"/>
      <c r="H789" s="36"/>
      <c r="I789" s="36"/>
      <c r="J789" s="57"/>
      <c r="K789" s="57"/>
      <c r="L789" s="106"/>
      <c r="M789" s="106"/>
      <c r="N789" s="106"/>
      <c r="O789" s="106"/>
      <c r="P789" s="106"/>
      <c r="Q789" s="92">
        <f>Q790</f>
        <v>40668000</v>
      </c>
      <c r="R789" s="92"/>
      <c r="S789" s="92">
        <f>S790</f>
        <v>40668000</v>
      </c>
      <c r="T789" s="18"/>
      <c r="U789" s="19"/>
    </row>
    <row r="790" spans="1:21" ht="51" outlineLevel="5">
      <c r="A790" s="9" t="s">
        <v>30</v>
      </c>
      <c r="B790" s="35" t="s">
        <v>494</v>
      </c>
      <c r="C790" s="35" t="s">
        <v>439</v>
      </c>
      <c r="D790" s="35" t="s">
        <v>29</v>
      </c>
      <c r="E790" s="35" t="s">
        <v>650</v>
      </c>
      <c r="F790" s="36"/>
      <c r="G790" s="36"/>
      <c r="H790" s="36"/>
      <c r="I790" s="36"/>
      <c r="J790" s="57"/>
      <c r="K790" s="57"/>
      <c r="L790" s="106"/>
      <c r="M790" s="106"/>
      <c r="N790" s="106"/>
      <c r="O790" s="106"/>
      <c r="P790" s="106"/>
      <c r="Q790" s="106">
        <v>40668000</v>
      </c>
      <c r="R790" s="106"/>
      <c r="S790" s="92">
        <f>F790+G790+H790+I790+J790+K790+L790+M790+N790+O790+P790+Q790+R790</f>
        <v>40668000</v>
      </c>
      <c r="T790" s="18"/>
      <c r="U790" s="19"/>
    </row>
    <row r="791" spans="1:21" ht="51" outlineLevel="2">
      <c r="A791" s="9" t="s">
        <v>8</v>
      </c>
      <c r="B791" s="35" t="s">
        <v>494</v>
      </c>
      <c r="C791" s="35" t="s">
        <v>439</v>
      </c>
      <c r="D791" s="35" t="s">
        <v>652</v>
      </c>
      <c r="E791" s="35" t="s">
        <v>177</v>
      </c>
      <c r="F791" s="36"/>
      <c r="G791" s="36"/>
      <c r="H791" s="36"/>
      <c r="I791" s="36"/>
      <c r="J791" s="57"/>
      <c r="K791" s="57"/>
      <c r="L791" s="106"/>
      <c r="M791" s="106"/>
      <c r="N791" s="106"/>
      <c r="O791" s="106"/>
      <c r="P791" s="106"/>
      <c r="Q791" s="106"/>
      <c r="R791" s="106"/>
      <c r="S791" s="92">
        <f aca="true" t="shared" si="37" ref="S791:U793">S792</f>
        <v>25000000</v>
      </c>
      <c r="T791" s="18">
        <f t="shared" si="37"/>
        <v>0</v>
      </c>
      <c r="U791" s="19">
        <f t="shared" si="37"/>
        <v>0</v>
      </c>
    </row>
    <row r="792" spans="1:21" ht="89.25" outlineLevel="3">
      <c r="A792" s="9" t="s">
        <v>9</v>
      </c>
      <c r="B792" s="35" t="s">
        <v>494</v>
      </c>
      <c r="C792" s="35" t="s">
        <v>439</v>
      </c>
      <c r="D792" s="35" t="s">
        <v>654</v>
      </c>
      <c r="E792" s="35" t="s">
        <v>177</v>
      </c>
      <c r="F792" s="36"/>
      <c r="G792" s="36"/>
      <c r="H792" s="36"/>
      <c r="I792" s="36"/>
      <c r="J792" s="57"/>
      <c r="K792" s="57"/>
      <c r="L792" s="106"/>
      <c r="M792" s="106"/>
      <c r="N792" s="106"/>
      <c r="O792" s="106"/>
      <c r="P792" s="106"/>
      <c r="Q792" s="106"/>
      <c r="R792" s="106"/>
      <c r="S792" s="92">
        <f t="shared" si="37"/>
        <v>25000000</v>
      </c>
      <c r="T792" s="18">
        <f t="shared" si="37"/>
        <v>0</v>
      </c>
      <c r="U792" s="19">
        <f t="shared" si="37"/>
        <v>0</v>
      </c>
    </row>
    <row r="793" spans="1:21" ht="15" outlineLevel="3">
      <c r="A793" s="39" t="s">
        <v>404</v>
      </c>
      <c r="B793" s="35" t="s">
        <v>494</v>
      </c>
      <c r="C793" s="35" t="s">
        <v>439</v>
      </c>
      <c r="D793" s="35" t="s">
        <v>654</v>
      </c>
      <c r="E793" s="35" t="s">
        <v>181</v>
      </c>
      <c r="F793" s="36"/>
      <c r="G793" s="36"/>
      <c r="H793" s="36"/>
      <c r="I793" s="36"/>
      <c r="J793" s="57"/>
      <c r="K793" s="57"/>
      <c r="L793" s="106"/>
      <c r="M793" s="106"/>
      <c r="N793" s="106"/>
      <c r="O793" s="106"/>
      <c r="P793" s="106"/>
      <c r="Q793" s="106"/>
      <c r="R793" s="106"/>
      <c r="S793" s="92">
        <f>S794</f>
        <v>25000000</v>
      </c>
      <c r="T793" s="18">
        <f t="shared" si="37"/>
        <v>0</v>
      </c>
      <c r="U793" s="19">
        <f t="shared" si="37"/>
        <v>0</v>
      </c>
    </row>
    <row r="794" spans="1:21" ht="51" outlineLevel="5">
      <c r="A794" s="9" t="s">
        <v>7</v>
      </c>
      <c r="B794" s="35" t="s">
        <v>494</v>
      </c>
      <c r="C794" s="35" t="s">
        <v>439</v>
      </c>
      <c r="D794" s="35" t="s">
        <v>654</v>
      </c>
      <c r="E794" s="35" t="s">
        <v>650</v>
      </c>
      <c r="F794" s="36"/>
      <c r="G794" s="36"/>
      <c r="H794" s="36"/>
      <c r="I794" s="36">
        <v>25000000</v>
      </c>
      <c r="J794" s="57"/>
      <c r="K794" s="57"/>
      <c r="L794" s="106"/>
      <c r="M794" s="106"/>
      <c r="N794" s="106"/>
      <c r="O794" s="106"/>
      <c r="P794" s="106"/>
      <c r="Q794" s="106"/>
      <c r="R794" s="106"/>
      <c r="S794" s="92">
        <f>F794+G794+H794+I794+J794+K794+L794+M794+N794+O794+P794+Q794+R794</f>
        <v>25000000</v>
      </c>
      <c r="T794" s="18">
        <v>0</v>
      </c>
      <c r="U794" s="19">
        <v>0</v>
      </c>
    </row>
    <row r="795" spans="1:21" ht="15">
      <c r="A795" s="9" t="s">
        <v>10</v>
      </c>
      <c r="B795" s="35" t="s">
        <v>507</v>
      </c>
      <c r="C795" s="35" t="s">
        <v>177</v>
      </c>
      <c r="D795" s="35" t="s">
        <v>177</v>
      </c>
      <c r="E795" s="35" t="s">
        <v>177</v>
      </c>
      <c r="F795" s="36"/>
      <c r="G795" s="36"/>
      <c r="H795" s="36"/>
      <c r="I795" s="36"/>
      <c r="J795" s="57"/>
      <c r="K795" s="57"/>
      <c r="L795" s="106"/>
      <c r="M795" s="106"/>
      <c r="N795" s="106"/>
      <c r="O795" s="106"/>
      <c r="P795" s="106"/>
      <c r="Q795" s="92">
        <f>Q796+Q802+Q830+Q860</f>
        <v>4926605</v>
      </c>
      <c r="R795" s="92"/>
      <c r="S795" s="92">
        <f>S796+S802+S830+S860</f>
        <v>51219078.879999995</v>
      </c>
      <c r="T795" s="18">
        <f>T796+T802+T830+T860</f>
        <v>44890800</v>
      </c>
      <c r="U795" s="19">
        <f>U796+U802+U830+U860</f>
        <v>51440100</v>
      </c>
    </row>
    <row r="796" spans="1:21" ht="15" outlineLevel="1">
      <c r="A796" s="9" t="s">
        <v>11</v>
      </c>
      <c r="B796" s="35" t="s">
        <v>507</v>
      </c>
      <c r="C796" s="35" t="s">
        <v>439</v>
      </c>
      <c r="D796" s="35" t="s">
        <v>177</v>
      </c>
      <c r="E796" s="35" t="s">
        <v>177</v>
      </c>
      <c r="F796" s="36"/>
      <c r="G796" s="36"/>
      <c r="H796" s="36"/>
      <c r="I796" s="36"/>
      <c r="J796" s="57"/>
      <c r="K796" s="57"/>
      <c r="L796" s="106"/>
      <c r="M796" s="106"/>
      <c r="N796" s="106"/>
      <c r="O796" s="106"/>
      <c r="P796" s="106"/>
      <c r="Q796" s="106"/>
      <c r="R796" s="106"/>
      <c r="S796" s="92">
        <f aca="true" t="shared" si="38" ref="S796:U798">S797</f>
        <v>3090600</v>
      </c>
      <c r="T796" s="18">
        <f t="shared" si="38"/>
        <v>3245100</v>
      </c>
      <c r="U796" s="19">
        <f t="shared" si="38"/>
        <v>3407400</v>
      </c>
    </row>
    <row r="797" spans="1:21" ht="38.25" outlineLevel="2">
      <c r="A797" s="9" t="s">
        <v>12</v>
      </c>
      <c r="B797" s="35" t="s">
        <v>507</v>
      </c>
      <c r="C797" s="35" t="s">
        <v>439</v>
      </c>
      <c r="D797" s="35" t="s">
        <v>658</v>
      </c>
      <c r="E797" s="35" t="s">
        <v>177</v>
      </c>
      <c r="F797" s="36"/>
      <c r="G797" s="36"/>
      <c r="H797" s="36"/>
      <c r="I797" s="36"/>
      <c r="J797" s="57"/>
      <c r="K797" s="57"/>
      <c r="L797" s="106"/>
      <c r="M797" s="106"/>
      <c r="N797" s="106"/>
      <c r="O797" s="106"/>
      <c r="P797" s="106"/>
      <c r="Q797" s="106"/>
      <c r="R797" s="106"/>
      <c r="S797" s="92">
        <f t="shared" si="38"/>
        <v>3090600</v>
      </c>
      <c r="T797" s="18">
        <f t="shared" si="38"/>
        <v>3245100</v>
      </c>
      <c r="U797" s="19">
        <f t="shared" si="38"/>
        <v>3407400</v>
      </c>
    </row>
    <row r="798" spans="1:21" ht="51" outlineLevel="3">
      <c r="A798" s="9" t="s">
        <v>13</v>
      </c>
      <c r="B798" s="35" t="s">
        <v>507</v>
      </c>
      <c r="C798" s="35" t="s">
        <v>439</v>
      </c>
      <c r="D798" s="35" t="s">
        <v>660</v>
      </c>
      <c r="E798" s="35" t="s">
        <v>177</v>
      </c>
      <c r="F798" s="36"/>
      <c r="G798" s="36"/>
      <c r="H798" s="36"/>
      <c r="I798" s="36"/>
      <c r="J798" s="57"/>
      <c r="K798" s="57"/>
      <c r="L798" s="106"/>
      <c r="M798" s="106"/>
      <c r="N798" s="106"/>
      <c r="O798" s="106"/>
      <c r="P798" s="106"/>
      <c r="Q798" s="106"/>
      <c r="R798" s="106"/>
      <c r="S798" s="92">
        <f t="shared" si="38"/>
        <v>3090600</v>
      </c>
      <c r="T798" s="18">
        <f t="shared" si="38"/>
        <v>3245100</v>
      </c>
      <c r="U798" s="19">
        <f t="shared" si="38"/>
        <v>3407400</v>
      </c>
    </row>
    <row r="799" spans="1:21" ht="25.5" outlineLevel="3">
      <c r="A799" s="39" t="s">
        <v>406</v>
      </c>
      <c r="B799" s="35" t="s">
        <v>507</v>
      </c>
      <c r="C799" s="35" t="s">
        <v>439</v>
      </c>
      <c r="D799" s="35" t="s">
        <v>660</v>
      </c>
      <c r="E799" s="35" t="s">
        <v>183</v>
      </c>
      <c r="F799" s="36"/>
      <c r="G799" s="36"/>
      <c r="H799" s="36"/>
      <c r="I799" s="36"/>
      <c r="J799" s="57"/>
      <c r="K799" s="57"/>
      <c r="L799" s="106"/>
      <c r="M799" s="106"/>
      <c r="N799" s="106"/>
      <c r="O799" s="106"/>
      <c r="P799" s="106"/>
      <c r="Q799" s="106"/>
      <c r="R799" s="106"/>
      <c r="S799" s="92">
        <f>S800</f>
        <v>3090600</v>
      </c>
      <c r="T799" s="18">
        <f>T801</f>
        <v>3245100</v>
      </c>
      <c r="U799" s="19">
        <f>U801</f>
        <v>3407400</v>
      </c>
    </row>
    <row r="800" spans="1:21" ht="25.5" outlineLevel="3">
      <c r="A800" s="39" t="s">
        <v>38</v>
      </c>
      <c r="B800" s="35" t="s">
        <v>507</v>
      </c>
      <c r="C800" s="35" t="s">
        <v>439</v>
      </c>
      <c r="D800" s="35" t="s">
        <v>660</v>
      </c>
      <c r="E800" s="35" t="s">
        <v>571</v>
      </c>
      <c r="F800" s="36"/>
      <c r="G800" s="36"/>
      <c r="H800" s="36"/>
      <c r="I800" s="36"/>
      <c r="J800" s="57"/>
      <c r="K800" s="57"/>
      <c r="L800" s="106"/>
      <c r="M800" s="106"/>
      <c r="N800" s="106"/>
      <c r="O800" s="106"/>
      <c r="P800" s="106"/>
      <c r="Q800" s="106"/>
      <c r="R800" s="106"/>
      <c r="S800" s="92">
        <f>S801</f>
        <v>3090600</v>
      </c>
      <c r="T800" s="18"/>
      <c r="U800" s="19"/>
    </row>
    <row r="801" spans="1:21" ht="38.25" outlineLevel="5">
      <c r="A801" s="9" t="s">
        <v>14</v>
      </c>
      <c r="B801" s="35" t="s">
        <v>507</v>
      </c>
      <c r="C801" s="35" t="s">
        <v>439</v>
      </c>
      <c r="D801" s="35" t="s">
        <v>660</v>
      </c>
      <c r="E801" s="35" t="s">
        <v>662</v>
      </c>
      <c r="F801" s="36">
        <v>3090600</v>
      </c>
      <c r="G801" s="36"/>
      <c r="H801" s="36"/>
      <c r="I801" s="36"/>
      <c r="J801" s="57"/>
      <c r="K801" s="57"/>
      <c r="L801" s="106"/>
      <c r="M801" s="106"/>
      <c r="N801" s="106"/>
      <c r="O801" s="106"/>
      <c r="P801" s="106"/>
      <c r="Q801" s="106"/>
      <c r="R801" s="106"/>
      <c r="S801" s="92">
        <f>F801+G801+H801+I801+J801+K801+L801+M801+N801+O801+P801+Q801+R801</f>
        <v>3090600</v>
      </c>
      <c r="T801" s="18">
        <v>3245100</v>
      </c>
      <c r="U801" s="19">
        <v>3407400</v>
      </c>
    </row>
    <row r="802" spans="1:21" ht="15" outlineLevel="1">
      <c r="A802" s="9" t="s">
        <v>15</v>
      </c>
      <c r="B802" s="35" t="s">
        <v>507</v>
      </c>
      <c r="C802" s="35" t="s">
        <v>441</v>
      </c>
      <c r="D802" s="35"/>
      <c r="E802" s="35"/>
      <c r="F802" s="36"/>
      <c r="G802" s="36"/>
      <c r="H802" s="36"/>
      <c r="I802" s="36"/>
      <c r="J802" s="57"/>
      <c r="K802" s="57"/>
      <c r="L802" s="106"/>
      <c r="M802" s="106"/>
      <c r="N802" s="106"/>
      <c r="O802" s="106"/>
      <c r="P802" s="106"/>
      <c r="Q802" s="92">
        <f>Q811+Q816+Q803+Q807+Q821</f>
        <v>4926605</v>
      </c>
      <c r="R802" s="92"/>
      <c r="S802" s="92">
        <f>S811+S816+S803+S807+S821+S826</f>
        <v>7438728</v>
      </c>
      <c r="T802" s="18">
        <f>T811+T816</f>
        <v>872200</v>
      </c>
      <c r="U802" s="19">
        <f>U811+U816</f>
        <v>972200</v>
      </c>
    </row>
    <row r="803" spans="1:21" ht="15" outlineLevel="1">
      <c r="A803" s="9" t="s">
        <v>464</v>
      </c>
      <c r="B803" s="35" t="s">
        <v>507</v>
      </c>
      <c r="C803" s="35" t="s">
        <v>441</v>
      </c>
      <c r="D803" s="35" t="s">
        <v>465</v>
      </c>
      <c r="E803" s="35"/>
      <c r="F803" s="36"/>
      <c r="G803" s="36"/>
      <c r="H803" s="36"/>
      <c r="I803" s="36"/>
      <c r="J803" s="57"/>
      <c r="K803" s="57"/>
      <c r="L803" s="106"/>
      <c r="M803" s="106"/>
      <c r="N803" s="106"/>
      <c r="O803" s="106"/>
      <c r="P803" s="106"/>
      <c r="Q803" s="92">
        <f aca="true" t="shared" si="39" ref="Q803:S805">Q804</f>
        <v>5000</v>
      </c>
      <c r="R803" s="92"/>
      <c r="S803" s="92">
        <f t="shared" si="39"/>
        <v>622353</v>
      </c>
      <c r="T803" s="18"/>
      <c r="U803" s="19"/>
    </row>
    <row r="804" spans="1:21" ht="25.5" outlineLevel="1">
      <c r="A804" s="9" t="s">
        <v>466</v>
      </c>
      <c r="B804" s="35" t="s">
        <v>507</v>
      </c>
      <c r="C804" s="35" t="s">
        <v>441</v>
      </c>
      <c r="D804" s="35" t="s">
        <v>467</v>
      </c>
      <c r="E804" s="35"/>
      <c r="F804" s="36"/>
      <c r="G804" s="36"/>
      <c r="H804" s="36"/>
      <c r="I804" s="36"/>
      <c r="J804" s="57"/>
      <c r="K804" s="57"/>
      <c r="L804" s="106"/>
      <c r="M804" s="106"/>
      <c r="N804" s="106"/>
      <c r="O804" s="106"/>
      <c r="P804" s="106"/>
      <c r="Q804" s="92">
        <f t="shared" si="39"/>
        <v>5000</v>
      </c>
      <c r="R804" s="92"/>
      <c r="S804" s="92">
        <f t="shared" si="39"/>
        <v>622353</v>
      </c>
      <c r="T804" s="18"/>
      <c r="U804" s="19"/>
    </row>
    <row r="805" spans="1:21" ht="15" outlineLevel="1">
      <c r="A805" s="39" t="s">
        <v>403</v>
      </c>
      <c r="B805" s="35" t="s">
        <v>507</v>
      </c>
      <c r="C805" s="35" t="s">
        <v>441</v>
      </c>
      <c r="D805" s="35" t="s">
        <v>467</v>
      </c>
      <c r="E805" s="35" t="s">
        <v>180</v>
      </c>
      <c r="F805" s="36"/>
      <c r="G805" s="36"/>
      <c r="H805" s="36"/>
      <c r="I805" s="36"/>
      <c r="J805" s="57"/>
      <c r="K805" s="57"/>
      <c r="L805" s="106"/>
      <c r="M805" s="106"/>
      <c r="N805" s="106"/>
      <c r="O805" s="106"/>
      <c r="P805" s="106"/>
      <c r="Q805" s="92">
        <f t="shared" si="39"/>
        <v>5000</v>
      </c>
      <c r="R805" s="92"/>
      <c r="S805" s="92">
        <f t="shared" si="39"/>
        <v>622353</v>
      </c>
      <c r="T805" s="18"/>
      <c r="U805" s="19"/>
    </row>
    <row r="806" spans="1:21" ht="15" outlineLevel="1">
      <c r="A806" s="9" t="s">
        <v>468</v>
      </c>
      <c r="B806" s="35" t="s">
        <v>507</v>
      </c>
      <c r="C806" s="35" t="s">
        <v>441</v>
      </c>
      <c r="D806" s="35" t="s">
        <v>467</v>
      </c>
      <c r="E806" s="35" t="s">
        <v>469</v>
      </c>
      <c r="F806" s="36"/>
      <c r="G806" s="36"/>
      <c r="H806" s="36"/>
      <c r="I806" s="36">
        <v>7000</v>
      </c>
      <c r="J806" s="57"/>
      <c r="K806" s="57">
        <v>109000</v>
      </c>
      <c r="L806" s="106">
        <v>43400</v>
      </c>
      <c r="M806" s="106">
        <v>263953</v>
      </c>
      <c r="N806" s="106"/>
      <c r="O806" s="106">
        <v>134000</v>
      </c>
      <c r="P806" s="106">
        <v>5000</v>
      </c>
      <c r="Q806" s="106">
        <v>5000</v>
      </c>
      <c r="R806" s="106">
        <v>55000</v>
      </c>
      <c r="S806" s="92">
        <f>F806+G806+H806+I806+J806+K806+L806+M806+N806+O806+P806+Q806+R806</f>
        <v>622353</v>
      </c>
      <c r="T806" s="18"/>
      <c r="U806" s="19"/>
    </row>
    <row r="807" spans="1:21" ht="89.25" outlineLevel="1">
      <c r="A807" s="9" t="s">
        <v>770</v>
      </c>
      <c r="B807" s="35" t="s">
        <v>507</v>
      </c>
      <c r="C807" s="35" t="s">
        <v>441</v>
      </c>
      <c r="D807" s="35" t="s">
        <v>771</v>
      </c>
      <c r="E807" s="35"/>
      <c r="F807" s="36"/>
      <c r="G807" s="36"/>
      <c r="H807" s="36"/>
      <c r="I807" s="36"/>
      <c r="J807" s="57"/>
      <c r="K807" s="57"/>
      <c r="L807" s="106"/>
      <c r="M807" s="106"/>
      <c r="N807" s="106"/>
      <c r="O807" s="106"/>
      <c r="P807" s="106"/>
      <c r="Q807" s="92">
        <f aca="true" t="shared" si="40" ref="Q807:S809">Q808</f>
        <v>676620</v>
      </c>
      <c r="R807" s="92"/>
      <c r="S807" s="92">
        <f t="shared" si="40"/>
        <v>676620</v>
      </c>
      <c r="T807" s="18"/>
      <c r="U807" s="19"/>
    </row>
    <row r="808" spans="1:21" ht="25.5" outlineLevel="1">
      <c r="A808" s="39" t="s">
        <v>406</v>
      </c>
      <c r="B808" s="35" t="s">
        <v>507</v>
      </c>
      <c r="C808" s="35" t="s">
        <v>441</v>
      </c>
      <c r="D808" s="35" t="s">
        <v>771</v>
      </c>
      <c r="E808" s="35" t="s">
        <v>183</v>
      </c>
      <c r="F808" s="36"/>
      <c r="G808" s="36"/>
      <c r="H808" s="36"/>
      <c r="I808" s="36"/>
      <c r="J808" s="57"/>
      <c r="K808" s="57"/>
      <c r="L808" s="106"/>
      <c r="M808" s="106"/>
      <c r="N808" s="106"/>
      <c r="O808" s="106"/>
      <c r="P808" s="106"/>
      <c r="Q808" s="92">
        <f t="shared" si="40"/>
        <v>676620</v>
      </c>
      <c r="R808" s="92"/>
      <c r="S808" s="92">
        <f t="shared" si="40"/>
        <v>676620</v>
      </c>
      <c r="T808" s="18"/>
      <c r="U808" s="19"/>
    </row>
    <row r="809" spans="1:21" ht="38.25" outlineLevel="1">
      <c r="A809" s="39" t="s">
        <v>39</v>
      </c>
      <c r="B809" s="35" t="s">
        <v>507</v>
      </c>
      <c r="C809" s="35" t="s">
        <v>441</v>
      </c>
      <c r="D809" s="35" t="s">
        <v>771</v>
      </c>
      <c r="E809" s="35" t="s">
        <v>40</v>
      </c>
      <c r="F809" s="36"/>
      <c r="G809" s="36"/>
      <c r="H809" s="36"/>
      <c r="I809" s="36"/>
      <c r="J809" s="57"/>
      <c r="K809" s="57"/>
      <c r="L809" s="106"/>
      <c r="M809" s="106"/>
      <c r="N809" s="106"/>
      <c r="O809" s="106"/>
      <c r="P809" s="106"/>
      <c r="Q809" s="92">
        <f t="shared" si="40"/>
        <v>676620</v>
      </c>
      <c r="R809" s="92"/>
      <c r="S809" s="92">
        <f t="shared" si="40"/>
        <v>676620</v>
      </c>
      <c r="T809" s="18"/>
      <c r="U809" s="19"/>
    </row>
    <row r="810" spans="1:21" ht="25.5" outlineLevel="1">
      <c r="A810" s="9" t="s">
        <v>672</v>
      </c>
      <c r="B810" s="35" t="s">
        <v>507</v>
      </c>
      <c r="C810" s="35" t="s">
        <v>441</v>
      </c>
      <c r="D810" s="35" t="s">
        <v>771</v>
      </c>
      <c r="E810" s="35" t="s">
        <v>673</v>
      </c>
      <c r="F810" s="36"/>
      <c r="G810" s="36"/>
      <c r="H810" s="36"/>
      <c r="I810" s="36"/>
      <c r="J810" s="57"/>
      <c r="K810" s="57"/>
      <c r="L810" s="106"/>
      <c r="M810" s="106"/>
      <c r="N810" s="106"/>
      <c r="O810" s="106"/>
      <c r="P810" s="106"/>
      <c r="Q810" s="106">
        <v>676620</v>
      </c>
      <c r="R810" s="106"/>
      <c r="S810" s="92">
        <f>F810+G810+H810+I810+J810+K810+L810+M810+N810+O810+P810+Q810+R810</f>
        <v>676620</v>
      </c>
      <c r="T810" s="18"/>
      <c r="U810" s="19"/>
    </row>
    <row r="811" spans="1:21" ht="15" outlineLevel="2">
      <c r="A811" s="9" t="s">
        <v>16</v>
      </c>
      <c r="B811" s="35" t="s">
        <v>507</v>
      </c>
      <c r="C811" s="35" t="s">
        <v>441</v>
      </c>
      <c r="D811" s="35" t="s">
        <v>665</v>
      </c>
      <c r="E811" s="35" t="s">
        <v>177</v>
      </c>
      <c r="F811" s="36"/>
      <c r="G811" s="36"/>
      <c r="H811" s="36"/>
      <c r="I811" s="36"/>
      <c r="J811" s="57"/>
      <c r="K811" s="57"/>
      <c r="L811" s="106"/>
      <c r="M811" s="106"/>
      <c r="N811" s="106"/>
      <c r="O811" s="106"/>
      <c r="P811" s="106"/>
      <c r="Q811" s="106"/>
      <c r="R811" s="106"/>
      <c r="S811" s="92">
        <f aca="true" t="shared" si="41" ref="S811:U812">S812</f>
        <v>171000</v>
      </c>
      <c r="T811" s="18">
        <f t="shared" si="41"/>
        <v>172200</v>
      </c>
      <c r="U811" s="19">
        <f t="shared" si="41"/>
        <v>172200</v>
      </c>
    </row>
    <row r="812" spans="1:21" ht="51" outlineLevel="3">
      <c r="A812" s="9" t="s">
        <v>17</v>
      </c>
      <c r="B812" s="35" t="s">
        <v>507</v>
      </c>
      <c r="C812" s="35" t="s">
        <v>441</v>
      </c>
      <c r="D812" s="35" t="s">
        <v>667</v>
      </c>
      <c r="E812" s="35" t="s">
        <v>177</v>
      </c>
      <c r="F812" s="36"/>
      <c r="G812" s="36"/>
      <c r="H812" s="36"/>
      <c r="I812" s="36"/>
      <c r="J812" s="57"/>
      <c r="K812" s="57"/>
      <c r="L812" s="106"/>
      <c r="M812" s="106"/>
      <c r="N812" s="106"/>
      <c r="O812" s="106"/>
      <c r="P812" s="106"/>
      <c r="Q812" s="106"/>
      <c r="R812" s="106"/>
      <c r="S812" s="92">
        <f t="shared" si="41"/>
        <v>171000</v>
      </c>
      <c r="T812" s="18">
        <f t="shared" si="41"/>
        <v>172200</v>
      </c>
      <c r="U812" s="19">
        <f t="shared" si="41"/>
        <v>172200</v>
      </c>
    </row>
    <row r="813" spans="1:21" ht="25.5" outlineLevel="3">
      <c r="A813" s="39" t="s">
        <v>406</v>
      </c>
      <c r="B813" s="35" t="s">
        <v>507</v>
      </c>
      <c r="C813" s="35" t="s">
        <v>441</v>
      </c>
      <c r="D813" s="35" t="s">
        <v>667</v>
      </c>
      <c r="E813" s="35" t="s">
        <v>183</v>
      </c>
      <c r="F813" s="36"/>
      <c r="G813" s="36"/>
      <c r="H813" s="36"/>
      <c r="I813" s="36"/>
      <c r="J813" s="57"/>
      <c r="K813" s="57"/>
      <c r="L813" s="106"/>
      <c r="M813" s="106"/>
      <c r="N813" s="106"/>
      <c r="O813" s="106"/>
      <c r="P813" s="106"/>
      <c r="Q813" s="106"/>
      <c r="R813" s="106"/>
      <c r="S813" s="92">
        <f>S814</f>
        <v>171000</v>
      </c>
      <c r="T813" s="18">
        <f>T815</f>
        <v>172200</v>
      </c>
      <c r="U813" s="19">
        <f>U815</f>
        <v>172200</v>
      </c>
    </row>
    <row r="814" spans="1:21" ht="38.25" outlineLevel="3">
      <c r="A814" s="39" t="s">
        <v>39</v>
      </c>
      <c r="B814" s="35" t="s">
        <v>507</v>
      </c>
      <c r="C814" s="35" t="s">
        <v>441</v>
      </c>
      <c r="D814" s="35" t="s">
        <v>667</v>
      </c>
      <c r="E814" s="35" t="s">
        <v>40</v>
      </c>
      <c r="F814" s="36"/>
      <c r="G814" s="36"/>
      <c r="H814" s="36"/>
      <c r="I814" s="36"/>
      <c r="J814" s="57"/>
      <c r="K814" s="57"/>
      <c r="L814" s="106"/>
      <c r="M814" s="106"/>
      <c r="N814" s="106"/>
      <c r="O814" s="106"/>
      <c r="P814" s="106"/>
      <c r="Q814" s="106"/>
      <c r="R814" s="106"/>
      <c r="S814" s="92">
        <f>S815</f>
        <v>171000</v>
      </c>
      <c r="T814" s="18"/>
      <c r="U814" s="19"/>
    </row>
    <row r="815" spans="1:21" ht="25.5" outlineLevel="5">
      <c r="A815" s="9" t="s">
        <v>18</v>
      </c>
      <c r="B815" s="35" t="s">
        <v>507</v>
      </c>
      <c r="C815" s="35" t="s">
        <v>441</v>
      </c>
      <c r="D815" s="35" t="s">
        <v>667</v>
      </c>
      <c r="E815" s="35" t="s">
        <v>669</v>
      </c>
      <c r="F815" s="36">
        <v>171000</v>
      </c>
      <c r="G815" s="36"/>
      <c r="H815" s="36"/>
      <c r="I815" s="36"/>
      <c r="J815" s="57"/>
      <c r="K815" s="57"/>
      <c r="L815" s="106"/>
      <c r="M815" s="106"/>
      <c r="N815" s="106"/>
      <c r="O815" s="106"/>
      <c r="P815" s="106"/>
      <c r="Q815" s="106"/>
      <c r="R815" s="106"/>
      <c r="S815" s="92">
        <f>F815+G815+H815+I815+J815+K815+L815+M815+N815+O815+P815+Q815+R815</f>
        <v>171000</v>
      </c>
      <c r="T815" s="18">
        <v>172200</v>
      </c>
      <c r="U815" s="19">
        <v>172200</v>
      </c>
    </row>
    <row r="816" spans="1:21" ht="25.5" outlineLevel="2">
      <c r="A816" s="9" t="s">
        <v>216</v>
      </c>
      <c r="B816" s="35" t="s">
        <v>507</v>
      </c>
      <c r="C816" s="35" t="s">
        <v>441</v>
      </c>
      <c r="D816" s="35" t="s">
        <v>487</v>
      </c>
      <c r="E816" s="35" t="s">
        <v>177</v>
      </c>
      <c r="F816" s="36"/>
      <c r="G816" s="36"/>
      <c r="H816" s="36"/>
      <c r="I816" s="36"/>
      <c r="J816" s="57"/>
      <c r="K816" s="57"/>
      <c r="L816" s="106"/>
      <c r="M816" s="106"/>
      <c r="N816" s="106"/>
      <c r="O816" s="106"/>
      <c r="P816" s="106"/>
      <c r="Q816" s="92">
        <f aca="true" t="shared" si="42" ref="Q816:U817">Q817</f>
        <v>48330</v>
      </c>
      <c r="R816" s="92"/>
      <c r="S816" s="92">
        <f t="shared" si="42"/>
        <v>886050</v>
      </c>
      <c r="T816" s="18">
        <f t="shared" si="42"/>
        <v>700000</v>
      </c>
      <c r="U816" s="19">
        <f t="shared" si="42"/>
        <v>800000</v>
      </c>
    </row>
    <row r="817" spans="1:21" ht="38.25" outlineLevel="4">
      <c r="A817" s="9" t="s">
        <v>19</v>
      </c>
      <c r="B817" s="35" t="s">
        <v>507</v>
      </c>
      <c r="C817" s="35" t="s">
        <v>441</v>
      </c>
      <c r="D817" s="35" t="s">
        <v>671</v>
      </c>
      <c r="E817" s="35" t="s">
        <v>177</v>
      </c>
      <c r="F817" s="36"/>
      <c r="G817" s="36"/>
      <c r="H817" s="36"/>
      <c r="I817" s="36"/>
      <c r="J817" s="57"/>
      <c r="K817" s="57"/>
      <c r="L817" s="106"/>
      <c r="M817" s="106"/>
      <c r="N817" s="106"/>
      <c r="O817" s="106"/>
      <c r="P817" s="106"/>
      <c r="Q817" s="92">
        <f t="shared" si="42"/>
        <v>48330</v>
      </c>
      <c r="R817" s="92"/>
      <c r="S817" s="92">
        <f t="shared" si="42"/>
        <v>886050</v>
      </c>
      <c r="T817" s="18">
        <f t="shared" si="42"/>
        <v>700000</v>
      </c>
      <c r="U817" s="19">
        <f t="shared" si="42"/>
        <v>800000</v>
      </c>
    </row>
    <row r="818" spans="1:21" ht="25.5" outlineLevel="4">
      <c r="A818" s="39" t="s">
        <v>406</v>
      </c>
      <c r="B818" s="35" t="s">
        <v>507</v>
      </c>
      <c r="C818" s="35" t="s">
        <v>441</v>
      </c>
      <c r="D818" s="35" t="s">
        <v>671</v>
      </c>
      <c r="E818" s="35" t="s">
        <v>183</v>
      </c>
      <c r="F818" s="36"/>
      <c r="G818" s="36"/>
      <c r="H818" s="36"/>
      <c r="I818" s="36"/>
      <c r="J818" s="57"/>
      <c r="K818" s="57"/>
      <c r="L818" s="106"/>
      <c r="M818" s="106"/>
      <c r="N818" s="106"/>
      <c r="O818" s="106"/>
      <c r="P818" s="106"/>
      <c r="Q818" s="92">
        <f>Q819</f>
        <v>48330</v>
      </c>
      <c r="R818" s="92"/>
      <c r="S818" s="92">
        <f>S819</f>
        <v>886050</v>
      </c>
      <c r="T818" s="18">
        <f>T820</f>
        <v>700000</v>
      </c>
      <c r="U818" s="19">
        <f>U820</f>
        <v>800000</v>
      </c>
    </row>
    <row r="819" spans="1:21" ht="38.25" outlineLevel="4">
      <c r="A819" s="39" t="s">
        <v>39</v>
      </c>
      <c r="B819" s="35" t="s">
        <v>507</v>
      </c>
      <c r="C819" s="35" t="s">
        <v>441</v>
      </c>
      <c r="D819" s="35" t="s">
        <v>671</v>
      </c>
      <c r="E819" s="35" t="s">
        <v>40</v>
      </c>
      <c r="F819" s="36"/>
      <c r="G819" s="36"/>
      <c r="H819" s="36"/>
      <c r="I819" s="36"/>
      <c r="J819" s="57"/>
      <c r="K819" s="57"/>
      <c r="L819" s="106"/>
      <c r="M819" s="106"/>
      <c r="N819" s="106"/>
      <c r="O819" s="106"/>
      <c r="P819" s="106"/>
      <c r="Q819" s="92">
        <f>Q820</f>
        <v>48330</v>
      </c>
      <c r="R819" s="92"/>
      <c r="S819" s="92">
        <f>S820</f>
        <v>886050</v>
      </c>
      <c r="T819" s="18"/>
      <c r="U819" s="19"/>
    </row>
    <row r="820" spans="1:21" ht="25.5" outlineLevel="5">
      <c r="A820" s="9" t="s">
        <v>20</v>
      </c>
      <c r="B820" s="35" t="s">
        <v>507</v>
      </c>
      <c r="C820" s="35" t="s">
        <v>441</v>
      </c>
      <c r="D820" s="35" t="s">
        <v>671</v>
      </c>
      <c r="E820" s="35" t="s">
        <v>673</v>
      </c>
      <c r="F820" s="36">
        <v>600000</v>
      </c>
      <c r="G820" s="36"/>
      <c r="H820" s="36"/>
      <c r="I820" s="36"/>
      <c r="J820" s="57"/>
      <c r="K820" s="57"/>
      <c r="L820" s="106"/>
      <c r="M820" s="106"/>
      <c r="N820" s="106"/>
      <c r="O820" s="106">
        <v>237720</v>
      </c>
      <c r="P820" s="106"/>
      <c r="Q820" s="106">
        <v>48330</v>
      </c>
      <c r="R820" s="106"/>
      <c r="S820" s="92">
        <f>F820+G820+H820+I820+J820+K820+L820+M820+N820+O820+P820+Q820+R820</f>
        <v>886050</v>
      </c>
      <c r="T820" s="18">
        <v>700000</v>
      </c>
      <c r="U820" s="19">
        <v>800000</v>
      </c>
    </row>
    <row r="821" spans="1:21" ht="51" outlineLevel="5">
      <c r="A821" s="9" t="s">
        <v>651</v>
      </c>
      <c r="B821" s="35" t="s">
        <v>507</v>
      </c>
      <c r="C821" s="35" t="s">
        <v>441</v>
      </c>
      <c r="D821" s="35" t="s">
        <v>652</v>
      </c>
      <c r="E821" s="35"/>
      <c r="F821" s="36"/>
      <c r="G821" s="36"/>
      <c r="H821" s="36"/>
      <c r="I821" s="36"/>
      <c r="J821" s="57"/>
      <c r="K821" s="57"/>
      <c r="L821" s="106"/>
      <c r="M821" s="106"/>
      <c r="N821" s="106"/>
      <c r="O821" s="106"/>
      <c r="P821" s="106"/>
      <c r="Q821" s="92">
        <f aca="true" t="shared" si="43" ref="Q821:S824">Q822</f>
        <v>4196655</v>
      </c>
      <c r="R821" s="92"/>
      <c r="S821" s="92">
        <f t="shared" si="43"/>
        <v>4196655</v>
      </c>
      <c r="T821" s="18"/>
      <c r="U821" s="19"/>
    </row>
    <row r="822" spans="1:21" ht="89.25" outlineLevel="5">
      <c r="A822" s="9" t="s">
        <v>770</v>
      </c>
      <c r="B822" s="35" t="s">
        <v>507</v>
      </c>
      <c r="C822" s="35" t="s">
        <v>441</v>
      </c>
      <c r="D822" s="35" t="s">
        <v>772</v>
      </c>
      <c r="E822" s="35"/>
      <c r="F822" s="36"/>
      <c r="G822" s="36"/>
      <c r="H822" s="36"/>
      <c r="I822" s="36"/>
      <c r="J822" s="57"/>
      <c r="K822" s="57"/>
      <c r="L822" s="106"/>
      <c r="M822" s="106"/>
      <c r="N822" s="106"/>
      <c r="O822" s="106"/>
      <c r="P822" s="106"/>
      <c r="Q822" s="92">
        <f t="shared" si="43"/>
        <v>4196655</v>
      </c>
      <c r="R822" s="92"/>
      <c r="S822" s="92">
        <f t="shared" si="43"/>
        <v>4196655</v>
      </c>
      <c r="T822" s="18"/>
      <c r="U822" s="19"/>
    </row>
    <row r="823" spans="1:21" ht="25.5" outlineLevel="5">
      <c r="A823" s="39" t="s">
        <v>406</v>
      </c>
      <c r="B823" s="35" t="s">
        <v>507</v>
      </c>
      <c r="C823" s="35" t="s">
        <v>441</v>
      </c>
      <c r="D823" s="35" t="s">
        <v>772</v>
      </c>
      <c r="E823" s="35" t="s">
        <v>183</v>
      </c>
      <c r="F823" s="36"/>
      <c r="G823" s="36"/>
      <c r="H823" s="36"/>
      <c r="I823" s="36"/>
      <c r="J823" s="57"/>
      <c r="K823" s="57"/>
      <c r="L823" s="106"/>
      <c r="M823" s="106"/>
      <c r="N823" s="106"/>
      <c r="O823" s="106"/>
      <c r="P823" s="106"/>
      <c r="Q823" s="92">
        <f t="shared" si="43"/>
        <v>4196655</v>
      </c>
      <c r="R823" s="92"/>
      <c r="S823" s="92">
        <f t="shared" si="43"/>
        <v>4196655</v>
      </c>
      <c r="T823" s="18"/>
      <c r="U823" s="19"/>
    </row>
    <row r="824" spans="1:21" ht="38.25" outlineLevel="5">
      <c r="A824" s="39" t="s">
        <v>39</v>
      </c>
      <c r="B824" s="35" t="s">
        <v>507</v>
      </c>
      <c r="C824" s="35" t="s">
        <v>441</v>
      </c>
      <c r="D824" s="35" t="s">
        <v>772</v>
      </c>
      <c r="E824" s="35" t="s">
        <v>40</v>
      </c>
      <c r="F824" s="36"/>
      <c r="G824" s="36"/>
      <c r="H824" s="36"/>
      <c r="I824" s="36"/>
      <c r="J824" s="57"/>
      <c r="K824" s="57"/>
      <c r="L824" s="106"/>
      <c r="M824" s="106"/>
      <c r="N824" s="106"/>
      <c r="O824" s="106"/>
      <c r="P824" s="106"/>
      <c r="Q824" s="92">
        <f t="shared" si="43"/>
        <v>4196655</v>
      </c>
      <c r="R824" s="92"/>
      <c r="S824" s="92">
        <f t="shared" si="43"/>
        <v>4196655</v>
      </c>
      <c r="T824" s="18"/>
      <c r="U824" s="19"/>
    </row>
    <row r="825" spans="1:21" ht="25.5" outlineLevel="5">
      <c r="A825" s="9" t="s">
        <v>672</v>
      </c>
      <c r="B825" s="35" t="s">
        <v>507</v>
      </c>
      <c r="C825" s="35" t="s">
        <v>441</v>
      </c>
      <c r="D825" s="35" t="s">
        <v>772</v>
      </c>
      <c r="E825" s="35" t="s">
        <v>673</v>
      </c>
      <c r="F825" s="36"/>
      <c r="G825" s="36"/>
      <c r="H825" s="36"/>
      <c r="I825" s="36"/>
      <c r="J825" s="57"/>
      <c r="K825" s="57"/>
      <c r="L825" s="106"/>
      <c r="M825" s="106"/>
      <c r="N825" s="106"/>
      <c r="O825" s="106"/>
      <c r="P825" s="106"/>
      <c r="Q825" s="106">
        <v>4196655</v>
      </c>
      <c r="R825" s="106"/>
      <c r="S825" s="92">
        <f>F825+G825+H825+I825+J825+K825+L825+M825+N825+O825+P825+Q825+R825</f>
        <v>4196655</v>
      </c>
      <c r="T825" s="18"/>
      <c r="U825" s="19"/>
    </row>
    <row r="826" spans="1:21" ht="76.5" outlineLevel="5">
      <c r="A826" s="132" t="s">
        <v>774</v>
      </c>
      <c r="B826" s="35" t="s">
        <v>507</v>
      </c>
      <c r="C826" s="35" t="s">
        <v>441</v>
      </c>
      <c r="D826" s="35" t="s">
        <v>775</v>
      </c>
      <c r="E826" s="35"/>
      <c r="F826" s="36"/>
      <c r="G826" s="36"/>
      <c r="H826" s="36"/>
      <c r="I826" s="36"/>
      <c r="J826" s="57"/>
      <c r="K826" s="57"/>
      <c r="L826" s="106"/>
      <c r="M826" s="106"/>
      <c r="N826" s="106"/>
      <c r="O826" s="106"/>
      <c r="P826" s="106"/>
      <c r="Q826" s="106"/>
      <c r="R826" s="106"/>
      <c r="S826" s="92">
        <f>S827</f>
        <v>886050</v>
      </c>
      <c r="T826" s="18"/>
      <c r="U826" s="19"/>
    </row>
    <row r="827" spans="1:21" ht="25.5" outlineLevel="5">
      <c r="A827" s="39" t="s">
        <v>406</v>
      </c>
      <c r="B827" s="35" t="s">
        <v>507</v>
      </c>
      <c r="C827" s="35" t="s">
        <v>441</v>
      </c>
      <c r="D827" s="35" t="s">
        <v>775</v>
      </c>
      <c r="E827" s="35" t="s">
        <v>183</v>
      </c>
      <c r="F827" s="36"/>
      <c r="G827" s="36"/>
      <c r="H827" s="36"/>
      <c r="I827" s="36"/>
      <c r="J827" s="57"/>
      <c r="K827" s="57"/>
      <c r="L827" s="106"/>
      <c r="M827" s="106"/>
      <c r="N827" s="106"/>
      <c r="O827" s="106"/>
      <c r="P827" s="106"/>
      <c r="Q827" s="106"/>
      <c r="R827" s="106"/>
      <c r="S827" s="92">
        <f>S828</f>
        <v>886050</v>
      </c>
      <c r="T827" s="18"/>
      <c r="U827" s="19"/>
    </row>
    <row r="828" spans="1:21" ht="38.25" outlineLevel="5">
      <c r="A828" s="39" t="s">
        <v>39</v>
      </c>
      <c r="B828" s="35" t="s">
        <v>507</v>
      </c>
      <c r="C828" s="35" t="s">
        <v>441</v>
      </c>
      <c r="D828" s="35" t="s">
        <v>775</v>
      </c>
      <c r="E828" s="35" t="s">
        <v>40</v>
      </c>
      <c r="F828" s="36"/>
      <c r="G828" s="36"/>
      <c r="H828" s="36"/>
      <c r="I828" s="36"/>
      <c r="J828" s="57"/>
      <c r="K828" s="57"/>
      <c r="L828" s="106"/>
      <c r="M828" s="106"/>
      <c r="N828" s="106"/>
      <c r="O828" s="106"/>
      <c r="P828" s="106"/>
      <c r="Q828" s="106"/>
      <c r="R828" s="106"/>
      <c r="S828" s="92">
        <f>S829</f>
        <v>886050</v>
      </c>
      <c r="T828" s="18"/>
      <c r="U828" s="19"/>
    </row>
    <row r="829" spans="1:21" ht="25.5" outlineLevel="5">
      <c r="A829" s="9" t="s">
        <v>672</v>
      </c>
      <c r="B829" s="35" t="s">
        <v>507</v>
      </c>
      <c r="C829" s="35" t="s">
        <v>441</v>
      </c>
      <c r="D829" s="35" t="s">
        <v>775</v>
      </c>
      <c r="E829" s="35" t="s">
        <v>673</v>
      </c>
      <c r="F829" s="36"/>
      <c r="G829" s="36"/>
      <c r="H829" s="36"/>
      <c r="I829" s="36"/>
      <c r="J829" s="57"/>
      <c r="K829" s="57"/>
      <c r="L829" s="106"/>
      <c r="M829" s="106"/>
      <c r="N829" s="106"/>
      <c r="O829" s="106"/>
      <c r="P829" s="106"/>
      <c r="Q829" s="106"/>
      <c r="R829" s="106">
        <v>886050</v>
      </c>
      <c r="S829" s="92">
        <f>F829+G829+H829+I829+J829+K829+L829+M829+N829+O829+P829+Q829+R829</f>
        <v>886050</v>
      </c>
      <c r="T829" s="18"/>
      <c r="U829" s="19"/>
    </row>
    <row r="830" spans="1:21" ht="15" outlineLevel="1">
      <c r="A830" s="9" t="s">
        <v>21</v>
      </c>
      <c r="B830" s="35" t="s">
        <v>507</v>
      </c>
      <c r="C830" s="35" t="s">
        <v>459</v>
      </c>
      <c r="D830" s="35" t="s">
        <v>177</v>
      </c>
      <c r="E830" s="35" t="s">
        <v>177</v>
      </c>
      <c r="F830" s="36"/>
      <c r="G830" s="36"/>
      <c r="H830" s="36"/>
      <c r="I830" s="36"/>
      <c r="J830" s="57"/>
      <c r="K830" s="57"/>
      <c r="L830" s="106"/>
      <c r="M830" s="106"/>
      <c r="N830" s="106"/>
      <c r="O830" s="106"/>
      <c r="P830" s="106"/>
      <c r="Q830" s="106"/>
      <c r="R830" s="106"/>
      <c r="S830" s="92">
        <f>S831+S849</f>
        <v>38271766.879999995</v>
      </c>
      <c r="T830" s="18">
        <v>38477500</v>
      </c>
      <c r="U830" s="19">
        <v>44764500</v>
      </c>
    </row>
    <row r="831" spans="1:21" ht="15" outlineLevel="2">
      <c r="A831" s="9" t="s">
        <v>16</v>
      </c>
      <c r="B831" s="35" t="s">
        <v>507</v>
      </c>
      <c r="C831" s="35" t="s">
        <v>459</v>
      </c>
      <c r="D831" s="35" t="s">
        <v>665</v>
      </c>
      <c r="E831" s="35" t="s">
        <v>177</v>
      </c>
      <c r="F831" s="36"/>
      <c r="G831" s="36"/>
      <c r="H831" s="36"/>
      <c r="I831" s="36"/>
      <c r="J831" s="57"/>
      <c r="K831" s="57"/>
      <c r="L831" s="106"/>
      <c r="M831" s="106"/>
      <c r="N831" s="106"/>
      <c r="O831" s="106"/>
      <c r="P831" s="106"/>
      <c r="Q831" s="106"/>
      <c r="R831" s="106"/>
      <c r="S831" s="92">
        <f>S832+S837</f>
        <v>16747166.879999999</v>
      </c>
      <c r="T831" s="19">
        <f>T832+T837+T845</f>
        <v>14599600</v>
      </c>
      <c r="U831" s="19">
        <f>U832+U837+U845</f>
        <v>14633000</v>
      </c>
    </row>
    <row r="832" spans="1:21" ht="38.25" outlineLevel="3">
      <c r="A832" s="9" t="s">
        <v>22</v>
      </c>
      <c r="B832" s="35" t="s">
        <v>507</v>
      </c>
      <c r="C832" s="35" t="s">
        <v>459</v>
      </c>
      <c r="D832" s="35" t="s">
        <v>676</v>
      </c>
      <c r="E832" s="35" t="s">
        <v>177</v>
      </c>
      <c r="F832" s="36"/>
      <c r="G832" s="36"/>
      <c r="H832" s="36"/>
      <c r="I832" s="36"/>
      <c r="J832" s="57"/>
      <c r="K832" s="57"/>
      <c r="L832" s="106"/>
      <c r="M832" s="106"/>
      <c r="N832" s="106"/>
      <c r="O832" s="106"/>
      <c r="P832" s="106"/>
      <c r="Q832" s="106"/>
      <c r="R832" s="106"/>
      <c r="S832" s="92">
        <f aca="true" t="shared" si="44" ref="S832:U833">S833</f>
        <v>465500</v>
      </c>
      <c r="T832" s="18">
        <f t="shared" si="44"/>
        <v>667300</v>
      </c>
      <c r="U832" s="19">
        <f t="shared" si="44"/>
        <v>700700</v>
      </c>
    </row>
    <row r="833" spans="1:21" ht="51" outlineLevel="4">
      <c r="A833" s="9" t="s">
        <v>23</v>
      </c>
      <c r="B833" s="35" t="s">
        <v>507</v>
      </c>
      <c r="C833" s="35" t="s">
        <v>459</v>
      </c>
      <c r="D833" s="35" t="s">
        <v>678</v>
      </c>
      <c r="E833" s="35" t="s">
        <v>177</v>
      </c>
      <c r="F833" s="36"/>
      <c r="G833" s="36"/>
      <c r="H833" s="36"/>
      <c r="I833" s="36"/>
      <c r="J833" s="57"/>
      <c r="K833" s="57"/>
      <c r="L833" s="106"/>
      <c r="M833" s="106"/>
      <c r="N833" s="106"/>
      <c r="O833" s="106"/>
      <c r="P833" s="106"/>
      <c r="Q833" s="106"/>
      <c r="R833" s="106"/>
      <c r="S833" s="92">
        <f t="shared" si="44"/>
        <v>465500</v>
      </c>
      <c r="T833" s="18">
        <f t="shared" si="44"/>
        <v>667300</v>
      </c>
      <c r="U833" s="19">
        <f t="shared" si="44"/>
        <v>700700</v>
      </c>
    </row>
    <row r="834" spans="1:21" ht="25.5" outlineLevel="4">
      <c r="A834" s="39" t="s">
        <v>406</v>
      </c>
      <c r="B834" s="35" t="s">
        <v>507</v>
      </c>
      <c r="C834" s="35" t="s">
        <v>459</v>
      </c>
      <c r="D834" s="35" t="s">
        <v>678</v>
      </c>
      <c r="E834" s="35" t="s">
        <v>183</v>
      </c>
      <c r="F834" s="36"/>
      <c r="G834" s="36"/>
      <c r="H834" s="36"/>
      <c r="I834" s="36"/>
      <c r="J834" s="57"/>
      <c r="K834" s="57"/>
      <c r="L834" s="106"/>
      <c r="M834" s="106"/>
      <c r="N834" s="106"/>
      <c r="O834" s="106"/>
      <c r="P834" s="106"/>
      <c r="Q834" s="106"/>
      <c r="R834" s="106"/>
      <c r="S834" s="92">
        <f>S835</f>
        <v>465500</v>
      </c>
      <c r="T834" s="18">
        <f>T836</f>
        <v>667300</v>
      </c>
      <c r="U834" s="19">
        <f>U836</f>
        <v>700700</v>
      </c>
    </row>
    <row r="835" spans="1:21" ht="25.5" outlineLevel="4">
      <c r="A835" s="39" t="s">
        <v>38</v>
      </c>
      <c r="B835" s="35" t="s">
        <v>507</v>
      </c>
      <c r="C835" s="35" t="s">
        <v>459</v>
      </c>
      <c r="D835" s="35" t="s">
        <v>678</v>
      </c>
      <c r="E835" s="35" t="s">
        <v>571</v>
      </c>
      <c r="F835" s="36"/>
      <c r="G835" s="36"/>
      <c r="H835" s="36"/>
      <c r="I835" s="36"/>
      <c r="J835" s="57"/>
      <c r="K835" s="57"/>
      <c r="L835" s="106"/>
      <c r="M835" s="106"/>
      <c r="N835" s="106"/>
      <c r="O835" s="106"/>
      <c r="P835" s="106"/>
      <c r="Q835" s="106"/>
      <c r="R835" s="106"/>
      <c r="S835" s="92">
        <f>S836</f>
        <v>465500</v>
      </c>
      <c r="T835" s="18"/>
      <c r="U835" s="19"/>
    </row>
    <row r="836" spans="1:21" ht="38.25" outlineLevel="5">
      <c r="A836" s="9" t="s">
        <v>24</v>
      </c>
      <c r="B836" s="35" t="s">
        <v>507</v>
      </c>
      <c r="C836" s="35" t="s">
        <v>459</v>
      </c>
      <c r="D836" s="35" t="s">
        <v>678</v>
      </c>
      <c r="E836" s="35" t="s">
        <v>680</v>
      </c>
      <c r="F836" s="36">
        <v>635500</v>
      </c>
      <c r="G836" s="36"/>
      <c r="H836" s="36"/>
      <c r="I836" s="36"/>
      <c r="J836" s="57"/>
      <c r="K836" s="57"/>
      <c r="L836" s="106"/>
      <c r="M836" s="106"/>
      <c r="N836" s="106">
        <v>-170000</v>
      </c>
      <c r="O836" s="106"/>
      <c r="P836" s="106"/>
      <c r="Q836" s="106"/>
      <c r="R836" s="106"/>
      <c r="S836" s="92">
        <f>F836+G836+H836+I836+J836+K836+L836+M836+N836+O836+P836+Q836+R836</f>
        <v>465500</v>
      </c>
      <c r="T836" s="18">
        <v>667300</v>
      </c>
      <c r="U836" s="19">
        <v>700700</v>
      </c>
    </row>
    <row r="837" spans="1:21" ht="63.75" outlineLevel="3">
      <c r="A837" s="9" t="s">
        <v>25</v>
      </c>
      <c r="B837" s="35" t="s">
        <v>507</v>
      </c>
      <c r="C837" s="35" t="s">
        <v>459</v>
      </c>
      <c r="D837" s="35" t="s">
        <v>682</v>
      </c>
      <c r="E837" s="35" t="s">
        <v>177</v>
      </c>
      <c r="F837" s="36"/>
      <c r="G837" s="36"/>
      <c r="H837" s="36"/>
      <c r="I837" s="36"/>
      <c r="J837" s="57"/>
      <c r="K837" s="57"/>
      <c r="L837" s="106"/>
      <c r="M837" s="106"/>
      <c r="N837" s="106"/>
      <c r="O837" s="106"/>
      <c r="P837" s="106"/>
      <c r="Q837" s="106"/>
      <c r="R837" s="106"/>
      <c r="S837" s="92">
        <f>S838+S845</f>
        <v>16281666.879999999</v>
      </c>
      <c r="T837" s="18">
        <f aca="true" t="shared" si="45" ref="S837:U838">T838</f>
        <v>0</v>
      </c>
      <c r="U837" s="19">
        <f t="shared" si="45"/>
        <v>0</v>
      </c>
    </row>
    <row r="838" spans="1:21" ht="76.5" outlineLevel="4">
      <c r="A838" s="9" t="s">
        <v>26</v>
      </c>
      <c r="B838" s="35" t="s">
        <v>507</v>
      </c>
      <c r="C838" s="35" t="s">
        <v>459</v>
      </c>
      <c r="D838" s="35" t="s">
        <v>684</v>
      </c>
      <c r="E838" s="35" t="s">
        <v>177</v>
      </c>
      <c r="F838" s="36"/>
      <c r="G838" s="36"/>
      <c r="H838" s="36"/>
      <c r="I838" s="36"/>
      <c r="J838" s="57"/>
      <c r="K838" s="57"/>
      <c r="L838" s="106"/>
      <c r="M838" s="106"/>
      <c r="N838" s="106"/>
      <c r="O838" s="106"/>
      <c r="P838" s="106"/>
      <c r="Q838" s="106"/>
      <c r="R838" s="106"/>
      <c r="S838" s="92">
        <f t="shared" si="45"/>
        <v>6779666.88</v>
      </c>
      <c r="T838" s="18">
        <f t="shared" si="45"/>
        <v>0</v>
      </c>
      <c r="U838" s="19">
        <f t="shared" si="45"/>
        <v>0</v>
      </c>
    </row>
    <row r="839" spans="1:21" ht="25.5" outlineLevel="4">
      <c r="A839" s="39" t="s">
        <v>406</v>
      </c>
      <c r="B839" s="35" t="s">
        <v>507</v>
      </c>
      <c r="C839" s="35" t="s">
        <v>459</v>
      </c>
      <c r="D839" s="35" t="s">
        <v>684</v>
      </c>
      <c r="E839" s="35" t="s">
        <v>183</v>
      </c>
      <c r="F839" s="36"/>
      <c r="G839" s="36"/>
      <c r="H839" s="36"/>
      <c r="I839" s="36"/>
      <c r="J839" s="57"/>
      <c r="K839" s="57"/>
      <c r="L839" s="106"/>
      <c r="M839" s="106"/>
      <c r="N839" s="106"/>
      <c r="O839" s="106"/>
      <c r="P839" s="106"/>
      <c r="Q839" s="106"/>
      <c r="R839" s="106"/>
      <c r="S839" s="92">
        <f>S840</f>
        <v>6779666.88</v>
      </c>
      <c r="T839" s="18">
        <f>T841</f>
        <v>0</v>
      </c>
      <c r="U839" s="19">
        <f>U841</f>
        <v>0</v>
      </c>
    </row>
    <row r="840" spans="1:21" ht="38.25" outlineLevel="4">
      <c r="A840" s="39" t="s">
        <v>39</v>
      </c>
      <c r="B840" s="35" t="s">
        <v>507</v>
      </c>
      <c r="C840" s="35" t="s">
        <v>459</v>
      </c>
      <c r="D840" s="35" t="s">
        <v>684</v>
      </c>
      <c r="E840" s="35" t="s">
        <v>40</v>
      </c>
      <c r="F840" s="36"/>
      <c r="G840" s="36"/>
      <c r="H840" s="36"/>
      <c r="I840" s="36"/>
      <c r="J840" s="57"/>
      <c r="K840" s="57"/>
      <c r="L840" s="106"/>
      <c r="M840" s="106"/>
      <c r="N840" s="106"/>
      <c r="O840" s="106"/>
      <c r="P840" s="106"/>
      <c r="Q840" s="106"/>
      <c r="R840" s="106"/>
      <c r="S840" s="92">
        <f>S841</f>
        <v>6779666.88</v>
      </c>
      <c r="T840" s="18"/>
      <c r="U840" s="19"/>
    </row>
    <row r="841" spans="1:21" ht="25.5" outlineLevel="5">
      <c r="A841" s="9" t="s">
        <v>18</v>
      </c>
      <c r="B841" s="35" t="s">
        <v>507</v>
      </c>
      <c r="C841" s="35" t="s">
        <v>459</v>
      </c>
      <c r="D841" s="35" t="s">
        <v>684</v>
      </c>
      <c r="E841" s="35" t="s">
        <v>669</v>
      </c>
      <c r="F841" s="36">
        <v>0</v>
      </c>
      <c r="G841" s="36"/>
      <c r="H841" s="36">
        <v>9502000</v>
      </c>
      <c r="I841" s="36"/>
      <c r="J841" s="57">
        <v>-9502000</v>
      </c>
      <c r="K841" s="57">
        <v>6779666.88</v>
      </c>
      <c r="L841" s="106"/>
      <c r="M841" s="106"/>
      <c r="N841" s="106"/>
      <c r="O841" s="106"/>
      <c r="P841" s="106"/>
      <c r="Q841" s="106"/>
      <c r="R841" s="106"/>
      <c r="S841" s="92">
        <f>F841+G841+H841+I841+J841+K841+L841+M841+N841+O841+P841+Q841+R841</f>
        <v>6779666.88</v>
      </c>
      <c r="T841" s="18">
        <v>0</v>
      </c>
      <c r="U841" s="19">
        <v>0</v>
      </c>
    </row>
    <row r="842" spans="1:21" ht="102" hidden="1" outlineLevel="5">
      <c r="A842" s="9" t="s">
        <v>423</v>
      </c>
      <c r="B842" s="35" t="s">
        <v>507</v>
      </c>
      <c r="C842" s="35" t="s">
        <v>459</v>
      </c>
      <c r="D842" s="35" t="s">
        <v>420</v>
      </c>
      <c r="E842" s="35"/>
      <c r="F842" s="36"/>
      <c r="G842" s="36"/>
      <c r="H842" s="36"/>
      <c r="I842" s="36"/>
      <c r="J842" s="57"/>
      <c r="K842" s="57"/>
      <c r="L842" s="106"/>
      <c r="M842" s="106"/>
      <c r="N842" s="106"/>
      <c r="O842" s="106"/>
      <c r="P842" s="106"/>
      <c r="Q842" s="106"/>
      <c r="R842" s="106"/>
      <c r="S842" s="92"/>
      <c r="T842" s="18"/>
      <c r="U842" s="19"/>
    </row>
    <row r="843" spans="1:21" ht="25.5" hidden="1" outlineLevel="5">
      <c r="A843" s="39" t="s">
        <v>406</v>
      </c>
      <c r="B843" s="35" t="s">
        <v>507</v>
      </c>
      <c r="C843" s="35" t="s">
        <v>459</v>
      </c>
      <c r="D843" s="35" t="s">
        <v>420</v>
      </c>
      <c r="E843" s="35" t="s">
        <v>183</v>
      </c>
      <c r="F843" s="36"/>
      <c r="G843" s="36"/>
      <c r="H843" s="36"/>
      <c r="I843" s="36"/>
      <c r="J843" s="57"/>
      <c r="K843" s="57"/>
      <c r="L843" s="106"/>
      <c r="M843" s="106"/>
      <c r="N843" s="106"/>
      <c r="O843" s="106"/>
      <c r="P843" s="106"/>
      <c r="Q843" s="106"/>
      <c r="R843" s="106"/>
      <c r="S843" s="92">
        <f>S844</f>
        <v>0</v>
      </c>
      <c r="T843" s="18"/>
      <c r="U843" s="19"/>
    </row>
    <row r="844" spans="1:21" ht="25.5" hidden="1" outlineLevel="5">
      <c r="A844" s="9" t="s">
        <v>18</v>
      </c>
      <c r="B844" s="35" t="s">
        <v>507</v>
      </c>
      <c r="C844" s="35" t="s">
        <v>459</v>
      </c>
      <c r="D844" s="35" t="s">
        <v>420</v>
      </c>
      <c r="E844" s="35" t="s">
        <v>669</v>
      </c>
      <c r="F844" s="36">
        <v>9502000</v>
      </c>
      <c r="G844" s="36"/>
      <c r="H844" s="36">
        <v>-9502000</v>
      </c>
      <c r="I844" s="36"/>
      <c r="J844" s="57"/>
      <c r="K844" s="57"/>
      <c r="L844" s="106"/>
      <c r="M844" s="106"/>
      <c r="N844" s="106"/>
      <c r="O844" s="106"/>
      <c r="P844" s="106"/>
      <c r="Q844" s="106"/>
      <c r="R844" s="106"/>
      <c r="S844" s="92">
        <f>F844+G844+H844+I844+J844+K844</f>
        <v>0</v>
      </c>
      <c r="T844" s="18"/>
      <c r="U844" s="19"/>
    </row>
    <row r="845" spans="1:21" ht="76.5" outlineLevel="5">
      <c r="A845" s="9" t="s">
        <v>144</v>
      </c>
      <c r="B845" s="35" t="s">
        <v>507</v>
      </c>
      <c r="C845" s="35" t="s">
        <v>459</v>
      </c>
      <c r="D845" s="35" t="s">
        <v>139</v>
      </c>
      <c r="E845" s="35"/>
      <c r="F845" s="36"/>
      <c r="G845" s="36"/>
      <c r="H845" s="36"/>
      <c r="I845" s="36"/>
      <c r="J845" s="57"/>
      <c r="K845" s="57"/>
      <c r="L845" s="106"/>
      <c r="M845" s="106"/>
      <c r="N845" s="106"/>
      <c r="O845" s="106"/>
      <c r="P845" s="106"/>
      <c r="Q845" s="106"/>
      <c r="R845" s="106"/>
      <c r="S845" s="92">
        <f>S846</f>
        <v>9502000</v>
      </c>
      <c r="T845" s="19">
        <f>T846</f>
        <v>13932300</v>
      </c>
      <c r="U845" s="19">
        <f>U846</f>
        <v>13932300</v>
      </c>
    </row>
    <row r="846" spans="1:21" ht="25.5" outlineLevel="5">
      <c r="A846" s="39" t="s">
        <v>406</v>
      </c>
      <c r="B846" s="35" t="s">
        <v>507</v>
      </c>
      <c r="C846" s="35" t="s">
        <v>459</v>
      </c>
      <c r="D846" s="35" t="s">
        <v>139</v>
      </c>
      <c r="E846" s="35" t="s">
        <v>183</v>
      </c>
      <c r="F846" s="36"/>
      <c r="G846" s="36"/>
      <c r="H846" s="36"/>
      <c r="I846" s="36"/>
      <c r="J846" s="57"/>
      <c r="K846" s="57"/>
      <c r="L846" s="106"/>
      <c r="M846" s="106"/>
      <c r="N846" s="106"/>
      <c r="O846" s="106"/>
      <c r="P846" s="106"/>
      <c r="Q846" s="106"/>
      <c r="R846" s="106"/>
      <c r="S846" s="92">
        <f>S847</f>
        <v>9502000</v>
      </c>
      <c r="T846" s="19">
        <f>T848</f>
        <v>13932300</v>
      </c>
      <c r="U846" s="19">
        <f>U848</f>
        <v>13932300</v>
      </c>
    </row>
    <row r="847" spans="1:21" ht="38.25" outlineLevel="5">
      <c r="A847" s="39" t="s">
        <v>39</v>
      </c>
      <c r="B847" s="35" t="s">
        <v>507</v>
      </c>
      <c r="C847" s="35" t="s">
        <v>459</v>
      </c>
      <c r="D847" s="35" t="s">
        <v>139</v>
      </c>
      <c r="E847" s="35" t="s">
        <v>40</v>
      </c>
      <c r="F847" s="36"/>
      <c r="G847" s="36"/>
      <c r="H847" s="36"/>
      <c r="I847" s="36"/>
      <c r="J847" s="57"/>
      <c r="K847" s="57"/>
      <c r="L847" s="106"/>
      <c r="M847" s="106"/>
      <c r="N847" s="106"/>
      <c r="O847" s="106"/>
      <c r="P847" s="106"/>
      <c r="Q847" s="106"/>
      <c r="R847" s="106"/>
      <c r="S847" s="92">
        <f>S848</f>
        <v>9502000</v>
      </c>
      <c r="T847" s="58"/>
      <c r="U847" s="19"/>
    </row>
    <row r="848" spans="1:21" ht="25.5" outlineLevel="5">
      <c r="A848" s="9" t="s">
        <v>668</v>
      </c>
      <c r="B848" s="35" t="s">
        <v>507</v>
      </c>
      <c r="C848" s="35" t="s">
        <v>459</v>
      </c>
      <c r="D848" s="35" t="s">
        <v>139</v>
      </c>
      <c r="E848" s="35" t="s">
        <v>669</v>
      </c>
      <c r="F848" s="36"/>
      <c r="G848" s="36"/>
      <c r="H848" s="36"/>
      <c r="I848" s="36"/>
      <c r="J848" s="57">
        <v>9502000</v>
      </c>
      <c r="K848" s="57"/>
      <c r="L848" s="106"/>
      <c r="M848" s="106"/>
      <c r="N848" s="106"/>
      <c r="O848" s="106"/>
      <c r="P848" s="106"/>
      <c r="Q848" s="106"/>
      <c r="R848" s="106"/>
      <c r="S848" s="92">
        <f>F848+G848+H848+I848+J848+K848+L848+M848+N848+O848+P848+Q848+R848</f>
        <v>9502000</v>
      </c>
      <c r="T848" s="18">
        <v>13932300</v>
      </c>
      <c r="U848" s="19">
        <v>13932300</v>
      </c>
    </row>
    <row r="849" spans="1:21" ht="25.5" outlineLevel="2">
      <c r="A849" s="9" t="s">
        <v>304</v>
      </c>
      <c r="B849" s="35" t="s">
        <v>507</v>
      </c>
      <c r="C849" s="35" t="s">
        <v>459</v>
      </c>
      <c r="D849" s="35" t="s">
        <v>686</v>
      </c>
      <c r="E849" s="35" t="s">
        <v>177</v>
      </c>
      <c r="F849" s="36"/>
      <c r="G849" s="36"/>
      <c r="H849" s="36"/>
      <c r="I849" s="36"/>
      <c r="J849" s="57"/>
      <c r="K849" s="57"/>
      <c r="L849" s="106"/>
      <c r="M849" s="106"/>
      <c r="N849" s="106"/>
      <c r="O849" s="106"/>
      <c r="P849" s="106"/>
      <c r="Q849" s="106"/>
      <c r="R849" s="106"/>
      <c r="S849" s="92">
        <f>S850+S854+S857</f>
        <v>21524600</v>
      </c>
      <c r="T849" s="18">
        <f>T850+T854+T857</f>
        <v>23877900</v>
      </c>
      <c r="U849" s="19">
        <f>U850+U854+U857</f>
        <v>30131500</v>
      </c>
    </row>
    <row r="850" spans="1:21" ht="38.25" outlineLevel="3">
      <c r="A850" s="9" t="s">
        <v>27</v>
      </c>
      <c r="B850" s="35" t="s">
        <v>507</v>
      </c>
      <c r="C850" s="35" t="s">
        <v>459</v>
      </c>
      <c r="D850" s="35" t="s">
        <v>133</v>
      </c>
      <c r="E850" s="35" t="s">
        <v>177</v>
      </c>
      <c r="F850" s="36"/>
      <c r="G850" s="36"/>
      <c r="H850" s="36"/>
      <c r="I850" s="36"/>
      <c r="J850" s="57"/>
      <c r="K850" s="57"/>
      <c r="L850" s="106"/>
      <c r="M850" s="106"/>
      <c r="N850" s="106"/>
      <c r="O850" s="106"/>
      <c r="P850" s="106"/>
      <c r="Q850" s="106"/>
      <c r="R850" s="106"/>
      <c r="S850" s="92">
        <f>S851</f>
        <v>4261500</v>
      </c>
      <c r="T850" s="18">
        <f>T851</f>
        <v>4261500</v>
      </c>
      <c r="U850" s="19">
        <f>U851</f>
        <v>4261500</v>
      </c>
    </row>
    <row r="851" spans="1:21" ht="25.5" outlineLevel="3">
      <c r="A851" s="39" t="s">
        <v>406</v>
      </c>
      <c r="B851" s="35" t="s">
        <v>507</v>
      </c>
      <c r="C851" s="35" t="s">
        <v>459</v>
      </c>
      <c r="D851" s="35" t="s">
        <v>133</v>
      </c>
      <c r="E851" s="35" t="s">
        <v>183</v>
      </c>
      <c r="F851" s="36"/>
      <c r="G851" s="36"/>
      <c r="H851" s="36"/>
      <c r="I851" s="36"/>
      <c r="J851" s="57"/>
      <c r="K851" s="57"/>
      <c r="L851" s="106"/>
      <c r="M851" s="106"/>
      <c r="N851" s="106"/>
      <c r="O851" s="106"/>
      <c r="P851" s="106"/>
      <c r="Q851" s="106"/>
      <c r="R851" s="106"/>
      <c r="S851" s="92">
        <f>S852</f>
        <v>4261500</v>
      </c>
      <c r="T851" s="18">
        <f>T853</f>
        <v>4261500</v>
      </c>
      <c r="U851" s="19">
        <f>U853</f>
        <v>4261500</v>
      </c>
    </row>
    <row r="852" spans="1:21" ht="25.5" outlineLevel="3">
      <c r="A852" s="39" t="s">
        <v>38</v>
      </c>
      <c r="B852" s="35" t="s">
        <v>507</v>
      </c>
      <c r="C852" s="35" t="s">
        <v>459</v>
      </c>
      <c r="D852" s="35" t="s">
        <v>133</v>
      </c>
      <c r="E852" s="35" t="s">
        <v>571</v>
      </c>
      <c r="F852" s="36"/>
      <c r="G852" s="36"/>
      <c r="H852" s="36"/>
      <c r="I852" s="36"/>
      <c r="J852" s="57"/>
      <c r="K852" s="57"/>
      <c r="L852" s="106"/>
      <c r="M852" s="106"/>
      <c r="N852" s="106"/>
      <c r="O852" s="106"/>
      <c r="P852" s="106"/>
      <c r="Q852" s="106"/>
      <c r="R852" s="106"/>
      <c r="S852" s="92">
        <f>S853</f>
        <v>4261500</v>
      </c>
      <c r="T852" s="18"/>
      <c r="U852" s="19"/>
    </row>
    <row r="853" spans="1:21" ht="38.25" outlineLevel="5">
      <c r="A853" s="9" t="s">
        <v>24</v>
      </c>
      <c r="B853" s="35" t="s">
        <v>507</v>
      </c>
      <c r="C853" s="35" t="s">
        <v>459</v>
      </c>
      <c r="D853" s="35" t="s">
        <v>133</v>
      </c>
      <c r="E853" s="35" t="s">
        <v>680</v>
      </c>
      <c r="F853" s="36">
        <v>4261500</v>
      </c>
      <c r="G853" s="36"/>
      <c r="H853" s="36"/>
      <c r="I853" s="36"/>
      <c r="J853" s="57"/>
      <c r="K853" s="57"/>
      <c r="L853" s="106"/>
      <c r="M853" s="106"/>
      <c r="N853" s="106"/>
      <c r="O853" s="106"/>
      <c r="P853" s="106"/>
      <c r="Q853" s="106"/>
      <c r="R853" s="106"/>
      <c r="S853" s="92">
        <f>F853+G853+H853+I853+J853+K853+L853+M853+N853+O853+P853+Q853+R853</f>
        <v>4261500</v>
      </c>
      <c r="T853" s="18">
        <v>4261500</v>
      </c>
      <c r="U853" s="19">
        <v>4261500</v>
      </c>
    </row>
    <row r="854" spans="1:21" ht="76.5" outlineLevel="3">
      <c r="A854" s="9" t="s">
        <v>378</v>
      </c>
      <c r="B854" s="35" t="s">
        <v>507</v>
      </c>
      <c r="C854" s="35" t="s">
        <v>459</v>
      </c>
      <c r="D854" s="35" t="s">
        <v>688</v>
      </c>
      <c r="E854" s="35" t="s">
        <v>177</v>
      </c>
      <c r="F854" s="36"/>
      <c r="G854" s="36"/>
      <c r="H854" s="36"/>
      <c r="I854" s="36"/>
      <c r="J854" s="57"/>
      <c r="K854" s="57"/>
      <c r="L854" s="106"/>
      <c r="M854" s="106"/>
      <c r="N854" s="106"/>
      <c r="O854" s="106"/>
      <c r="P854" s="106"/>
      <c r="Q854" s="106"/>
      <c r="R854" s="106"/>
      <c r="S854" s="92">
        <f aca="true" t="shared" si="46" ref="S854:U855">S855</f>
        <v>1760000</v>
      </c>
      <c r="T854" s="18">
        <f t="shared" si="46"/>
        <v>0</v>
      </c>
      <c r="U854" s="19">
        <f t="shared" si="46"/>
        <v>0</v>
      </c>
    </row>
    <row r="855" spans="1:21" ht="25.5" outlineLevel="3">
      <c r="A855" s="39" t="s">
        <v>401</v>
      </c>
      <c r="B855" s="35" t="s">
        <v>507</v>
      </c>
      <c r="C855" s="35" t="s">
        <v>459</v>
      </c>
      <c r="D855" s="35" t="s">
        <v>688</v>
      </c>
      <c r="E855" s="35" t="s">
        <v>179</v>
      </c>
      <c r="F855" s="36"/>
      <c r="G855" s="36"/>
      <c r="H855" s="36"/>
      <c r="I855" s="36"/>
      <c r="J855" s="57"/>
      <c r="K855" s="57"/>
      <c r="L855" s="106"/>
      <c r="M855" s="106"/>
      <c r="N855" s="106"/>
      <c r="O855" s="106"/>
      <c r="P855" s="106"/>
      <c r="Q855" s="106"/>
      <c r="R855" s="106"/>
      <c r="S855" s="92">
        <f>S856</f>
        <v>1760000</v>
      </c>
      <c r="T855" s="18">
        <f t="shared" si="46"/>
        <v>0</v>
      </c>
      <c r="U855" s="19">
        <f t="shared" si="46"/>
        <v>0</v>
      </c>
    </row>
    <row r="856" spans="1:21" ht="25.5" outlineLevel="5">
      <c r="A856" s="9" t="s">
        <v>238</v>
      </c>
      <c r="B856" s="35" t="s">
        <v>507</v>
      </c>
      <c r="C856" s="35" t="s">
        <v>459</v>
      </c>
      <c r="D856" s="35" t="s">
        <v>688</v>
      </c>
      <c r="E856" s="35" t="s">
        <v>529</v>
      </c>
      <c r="F856" s="36"/>
      <c r="G856" s="36"/>
      <c r="H856" s="36">
        <v>1760000</v>
      </c>
      <c r="I856" s="36"/>
      <c r="J856" s="57"/>
      <c r="K856" s="57"/>
      <c r="L856" s="106"/>
      <c r="M856" s="106"/>
      <c r="N856" s="106"/>
      <c r="O856" s="106"/>
      <c r="P856" s="106"/>
      <c r="Q856" s="106"/>
      <c r="R856" s="106"/>
      <c r="S856" s="92">
        <f>F856+G856+H856+I856+J856+K856+L856+M856+N856+O856+P856+Q856+R856</f>
        <v>1760000</v>
      </c>
      <c r="T856" s="18">
        <v>0</v>
      </c>
      <c r="U856" s="19">
        <v>0</v>
      </c>
    </row>
    <row r="857" spans="1:21" ht="25.5" outlineLevel="5">
      <c r="A857" s="39" t="s">
        <v>406</v>
      </c>
      <c r="B857" s="35" t="s">
        <v>507</v>
      </c>
      <c r="C857" s="35" t="s">
        <v>459</v>
      </c>
      <c r="D857" s="35" t="s">
        <v>688</v>
      </c>
      <c r="E857" s="35" t="s">
        <v>183</v>
      </c>
      <c r="F857" s="36"/>
      <c r="G857" s="36"/>
      <c r="H857" s="36"/>
      <c r="I857" s="36"/>
      <c r="J857" s="57"/>
      <c r="K857" s="57"/>
      <c r="L857" s="106"/>
      <c r="M857" s="106"/>
      <c r="N857" s="106"/>
      <c r="O857" s="106"/>
      <c r="P857" s="106"/>
      <c r="Q857" s="106"/>
      <c r="R857" s="106"/>
      <c r="S857" s="92">
        <f>S858</f>
        <v>15503100</v>
      </c>
      <c r="T857" s="18">
        <f>T859</f>
        <v>19616400</v>
      </c>
      <c r="U857" s="19">
        <f>U859</f>
        <v>25870000</v>
      </c>
    </row>
    <row r="858" spans="1:21" ht="25.5" outlineLevel="5">
      <c r="A858" s="39" t="s">
        <v>38</v>
      </c>
      <c r="B858" s="35" t="s">
        <v>507</v>
      </c>
      <c r="C858" s="35" t="s">
        <v>459</v>
      </c>
      <c r="D858" s="35" t="s">
        <v>688</v>
      </c>
      <c r="E858" s="35" t="s">
        <v>571</v>
      </c>
      <c r="F858" s="36"/>
      <c r="G858" s="36"/>
      <c r="H858" s="36"/>
      <c r="I858" s="36"/>
      <c r="J858" s="57"/>
      <c r="K858" s="57"/>
      <c r="L858" s="106"/>
      <c r="M858" s="106"/>
      <c r="N858" s="106"/>
      <c r="O858" s="106"/>
      <c r="P858" s="106"/>
      <c r="Q858" s="106"/>
      <c r="R858" s="106"/>
      <c r="S858" s="92">
        <f>S859</f>
        <v>15503100</v>
      </c>
      <c r="T858" s="18"/>
      <c r="U858" s="19"/>
    </row>
    <row r="859" spans="1:21" ht="38.25" outlineLevel="5">
      <c r="A859" s="9" t="s">
        <v>24</v>
      </c>
      <c r="B859" s="35" t="s">
        <v>507</v>
      </c>
      <c r="C859" s="35" t="s">
        <v>459</v>
      </c>
      <c r="D859" s="35" t="s">
        <v>688</v>
      </c>
      <c r="E859" s="35" t="s">
        <v>680</v>
      </c>
      <c r="F859" s="36">
        <v>17263100</v>
      </c>
      <c r="G859" s="36"/>
      <c r="H859" s="36">
        <v>-1760000</v>
      </c>
      <c r="I859" s="36"/>
      <c r="J859" s="57"/>
      <c r="K859" s="57"/>
      <c r="L859" s="106"/>
      <c r="M859" s="106"/>
      <c r="N859" s="106"/>
      <c r="O859" s="106"/>
      <c r="P859" s="106"/>
      <c r="Q859" s="106"/>
      <c r="R859" s="106"/>
      <c r="S859" s="92">
        <f>F859+G859+H859+I859+J859+K859+L859+M859+N859+O859+P859+Q859+R859</f>
        <v>15503100</v>
      </c>
      <c r="T859" s="18">
        <v>19616400</v>
      </c>
      <c r="U859" s="19">
        <v>25870000</v>
      </c>
    </row>
    <row r="860" spans="1:21" ht="25.5" outlineLevel="1">
      <c r="A860" s="9" t="s">
        <v>379</v>
      </c>
      <c r="B860" s="35" t="s">
        <v>507</v>
      </c>
      <c r="C860" s="35" t="s">
        <v>471</v>
      </c>
      <c r="D860" s="35" t="s">
        <v>177</v>
      </c>
      <c r="E860" s="35" t="s">
        <v>177</v>
      </c>
      <c r="F860" s="36"/>
      <c r="G860" s="36"/>
      <c r="H860" s="36"/>
      <c r="I860" s="36"/>
      <c r="J860" s="57"/>
      <c r="K860" s="57"/>
      <c r="L860" s="106"/>
      <c r="M860" s="106"/>
      <c r="N860" s="106"/>
      <c r="O860" s="106"/>
      <c r="P860" s="106"/>
      <c r="Q860" s="106"/>
      <c r="R860" s="106"/>
      <c r="S860" s="92">
        <f>S868+S861</f>
        <v>2417984</v>
      </c>
      <c r="T860" s="18">
        <f>T868</f>
        <v>2296000</v>
      </c>
      <c r="U860" s="19">
        <f>U868</f>
        <v>2296000</v>
      </c>
    </row>
    <row r="861" spans="1:21" ht="63.75" outlineLevel="1">
      <c r="A861" s="9" t="s">
        <v>442</v>
      </c>
      <c r="B861" s="35" t="s">
        <v>507</v>
      </c>
      <c r="C861" s="35" t="s">
        <v>471</v>
      </c>
      <c r="D861" s="35" t="s">
        <v>443</v>
      </c>
      <c r="E861" s="35"/>
      <c r="F861" s="36"/>
      <c r="G861" s="36"/>
      <c r="H861" s="36"/>
      <c r="I861" s="18"/>
      <c r="J861" s="18"/>
      <c r="K861" s="58"/>
      <c r="L861" s="92"/>
      <c r="M861" s="71"/>
      <c r="N861" s="71"/>
      <c r="O861" s="71"/>
      <c r="P861" s="71"/>
      <c r="Q861" s="71"/>
      <c r="R861" s="71"/>
      <c r="S861" s="92">
        <f>S862</f>
        <v>121984</v>
      </c>
      <c r="T861" s="18"/>
      <c r="U861" s="19"/>
    </row>
    <row r="862" spans="1:21" ht="15" outlineLevel="1">
      <c r="A862" s="9" t="s">
        <v>444</v>
      </c>
      <c r="B862" s="35" t="s">
        <v>507</v>
      </c>
      <c r="C862" s="35" t="s">
        <v>471</v>
      </c>
      <c r="D862" s="35" t="s">
        <v>445</v>
      </c>
      <c r="E862" s="35"/>
      <c r="F862" s="36"/>
      <c r="G862" s="36"/>
      <c r="H862" s="36"/>
      <c r="I862" s="18"/>
      <c r="J862" s="18"/>
      <c r="K862" s="58"/>
      <c r="L862" s="92"/>
      <c r="M862" s="71"/>
      <c r="N862" s="71"/>
      <c r="O862" s="71"/>
      <c r="P862" s="71"/>
      <c r="Q862" s="71"/>
      <c r="R862" s="71"/>
      <c r="S862" s="92">
        <f>S863</f>
        <v>121984</v>
      </c>
      <c r="T862" s="18"/>
      <c r="U862" s="19"/>
    </row>
    <row r="863" spans="1:21" ht="25.5" outlineLevel="1">
      <c r="A863" s="9" t="s">
        <v>460</v>
      </c>
      <c r="B863" s="35" t="s">
        <v>507</v>
      </c>
      <c r="C863" s="35" t="s">
        <v>471</v>
      </c>
      <c r="D863" s="35" t="s">
        <v>461</v>
      </c>
      <c r="E863" s="35"/>
      <c r="F863" s="36"/>
      <c r="G863" s="36"/>
      <c r="H863" s="36"/>
      <c r="I863" s="18"/>
      <c r="J863" s="18"/>
      <c r="K863" s="58"/>
      <c r="L863" s="92"/>
      <c r="M863" s="71"/>
      <c r="N863" s="71"/>
      <c r="O863" s="71"/>
      <c r="P863" s="71"/>
      <c r="Q863" s="71"/>
      <c r="R863" s="71"/>
      <c r="S863" s="92">
        <f>S864</f>
        <v>121984</v>
      </c>
      <c r="T863" s="18"/>
      <c r="U863" s="19"/>
    </row>
    <row r="864" spans="1:21" ht="51" outlineLevel="1">
      <c r="A864" s="38" t="s">
        <v>400</v>
      </c>
      <c r="B864" s="35" t="s">
        <v>507</v>
      </c>
      <c r="C864" s="35" t="s">
        <v>471</v>
      </c>
      <c r="D864" s="35" t="s">
        <v>461</v>
      </c>
      <c r="E864" s="35" t="s">
        <v>178</v>
      </c>
      <c r="F864" s="36"/>
      <c r="G864" s="36"/>
      <c r="H864" s="36"/>
      <c r="I864" s="18"/>
      <c r="J864" s="18"/>
      <c r="K864" s="58"/>
      <c r="L864" s="92"/>
      <c r="M864" s="71"/>
      <c r="N864" s="71"/>
      <c r="O864" s="71"/>
      <c r="P864" s="71"/>
      <c r="Q864" s="71"/>
      <c r="R864" s="71"/>
      <c r="S864" s="92">
        <f>S865</f>
        <v>121984</v>
      </c>
      <c r="T864" s="18"/>
      <c r="U864" s="19"/>
    </row>
    <row r="865" spans="1:21" ht="25.5" outlineLevel="1">
      <c r="A865" s="38" t="s">
        <v>160</v>
      </c>
      <c r="B865" s="35" t="s">
        <v>507</v>
      </c>
      <c r="C865" s="35" t="s">
        <v>471</v>
      </c>
      <c r="D865" s="35" t="s">
        <v>461</v>
      </c>
      <c r="E865" s="35" t="s">
        <v>158</v>
      </c>
      <c r="F865" s="36"/>
      <c r="G865" s="36"/>
      <c r="H865" s="36"/>
      <c r="I865" s="18"/>
      <c r="J865" s="18"/>
      <c r="K865" s="58"/>
      <c r="L865" s="92"/>
      <c r="M865" s="71"/>
      <c r="N865" s="71"/>
      <c r="O865" s="71"/>
      <c r="P865" s="71"/>
      <c r="Q865" s="71"/>
      <c r="R865" s="71"/>
      <c r="S865" s="92">
        <f>S866+S867</f>
        <v>121984</v>
      </c>
      <c r="T865" s="18"/>
      <c r="U865" s="19"/>
    </row>
    <row r="866" spans="1:21" ht="25.5" outlineLevel="1">
      <c r="A866" s="9" t="s">
        <v>446</v>
      </c>
      <c r="B866" s="35" t="s">
        <v>507</v>
      </c>
      <c r="C866" s="35" t="s">
        <v>471</v>
      </c>
      <c r="D866" s="35" t="s">
        <v>461</v>
      </c>
      <c r="E866" s="35" t="s">
        <v>447</v>
      </c>
      <c r="F866" s="36"/>
      <c r="G866" s="36"/>
      <c r="H866" s="36"/>
      <c r="I866" s="18"/>
      <c r="J866" s="18"/>
      <c r="K866" s="58"/>
      <c r="L866" s="92"/>
      <c r="M866" s="71"/>
      <c r="N866" s="71"/>
      <c r="O866" s="71"/>
      <c r="P866" s="71">
        <v>28294</v>
      </c>
      <c r="Q866" s="71"/>
      <c r="R866" s="71"/>
      <c r="S866" s="92">
        <f>F866+G866+H866+I866+J866+K866+L866+M866+N866+O866+P866+Q866+R866</f>
        <v>28294</v>
      </c>
      <c r="T866" s="18"/>
      <c r="U866" s="19"/>
    </row>
    <row r="867" spans="1:21" ht="25.5" outlineLevel="1">
      <c r="A867" s="9" t="s">
        <v>448</v>
      </c>
      <c r="B867" s="35" t="s">
        <v>507</v>
      </c>
      <c r="C867" s="35" t="s">
        <v>471</v>
      </c>
      <c r="D867" s="35" t="s">
        <v>461</v>
      </c>
      <c r="E867" s="35" t="s">
        <v>449</v>
      </c>
      <c r="F867" s="36"/>
      <c r="G867" s="36"/>
      <c r="H867" s="36"/>
      <c r="I867" s="18"/>
      <c r="J867" s="18"/>
      <c r="K867" s="58"/>
      <c r="L867" s="92"/>
      <c r="M867" s="71"/>
      <c r="N867" s="71"/>
      <c r="O867" s="71"/>
      <c r="P867" s="71">
        <v>93690</v>
      </c>
      <c r="Q867" s="71"/>
      <c r="R867" s="71"/>
      <c r="S867" s="92">
        <f>F867+G867+H867+I867+J867+K867+L867+M867+N867+O867+P867+Q867+R867</f>
        <v>93690</v>
      </c>
      <c r="T867" s="18"/>
      <c r="U867" s="19"/>
    </row>
    <row r="868" spans="1:21" ht="15" outlineLevel="2">
      <c r="A868" s="9" t="s">
        <v>212</v>
      </c>
      <c r="B868" s="35" t="s">
        <v>507</v>
      </c>
      <c r="C868" s="35" t="s">
        <v>471</v>
      </c>
      <c r="D868" s="35" t="s">
        <v>479</v>
      </c>
      <c r="E868" s="35" t="s">
        <v>177</v>
      </c>
      <c r="F868" s="36"/>
      <c r="G868" s="36"/>
      <c r="H868" s="36"/>
      <c r="I868" s="36"/>
      <c r="J868" s="57"/>
      <c r="K868" s="57"/>
      <c r="L868" s="106"/>
      <c r="M868" s="106"/>
      <c r="N868" s="106"/>
      <c r="O868" s="106"/>
      <c r="P868" s="106"/>
      <c r="Q868" s="106"/>
      <c r="R868" s="106"/>
      <c r="S868" s="92">
        <f>S869</f>
        <v>2296000</v>
      </c>
      <c r="T868" s="18">
        <f>T869</f>
        <v>2296000</v>
      </c>
      <c r="U868" s="19">
        <f>U869</f>
        <v>2296000</v>
      </c>
    </row>
    <row r="869" spans="1:21" ht="127.5" outlineLevel="3">
      <c r="A869" s="9" t="s">
        <v>213</v>
      </c>
      <c r="B869" s="35" t="s">
        <v>507</v>
      </c>
      <c r="C869" s="35" t="s">
        <v>471</v>
      </c>
      <c r="D869" s="35" t="s">
        <v>481</v>
      </c>
      <c r="E869" s="35" t="s">
        <v>177</v>
      </c>
      <c r="F869" s="36"/>
      <c r="G869" s="36"/>
      <c r="H869" s="36"/>
      <c r="I869" s="36"/>
      <c r="J869" s="57"/>
      <c r="K869" s="57"/>
      <c r="L869" s="106"/>
      <c r="M869" s="106"/>
      <c r="N869" s="106"/>
      <c r="O869" s="106"/>
      <c r="P869" s="106"/>
      <c r="Q869" s="106"/>
      <c r="R869" s="106"/>
      <c r="S869" s="92">
        <f>S870+S877</f>
        <v>2296000</v>
      </c>
      <c r="T869" s="18">
        <f>T870+T877</f>
        <v>2296000</v>
      </c>
      <c r="U869" s="19">
        <f>U870+U877</f>
        <v>2296000</v>
      </c>
    </row>
    <row r="870" spans="1:21" ht="38.25" outlineLevel="4">
      <c r="A870" s="9" t="s">
        <v>380</v>
      </c>
      <c r="B870" s="35" t="s">
        <v>507</v>
      </c>
      <c r="C870" s="35" t="s">
        <v>471</v>
      </c>
      <c r="D870" s="35" t="s">
        <v>691</v>
      </c>
      <c r="E870" s="35" t="s">
        <v>177</v>
      </c>
      <c r="F870" s="36"/>
      <c r="G870" s="36"/>
      <c r="H870" s="36"/>
      <c r="I870" s="36"/>
      <c r="J870" s="57"/>
      <c r="K870" s="57"/>
      <c r="L870" s="106"/>
      <c r="M870" s="106"/>
      <c r="N870" s="106"/>
      <c r="O870" s="106"/>
      <c r="P870" s="106"/>
      <c r="Q870" s="106"/>
      <c r="R870" s="106"/>
      <c r="S870" s="92">
        <f>S871+S874</f>
        <v>861000</v>
      </c>
      <c r="T870" s="18">
        <f>T871+T874</f>
        <v>861000</v>
      </c>
      <c r="U870" s="19">
        <f>U871+U874</f>
        <v>861000</v>
      </c>
    </row>
    <row r="871" spans="1:21" ht="51" outlineLevel="4">
      <c r="A871" s="38" t="s">
        <v>400</v>
      </c>
      <c r="B871" s="35" t="s">
        <v>507</v>
      </c>
      <c r="C871" s="35" t="s">
        <v>471</v>
      </c>
      <c r="D871" s="35" t="s">
        <v>691</v>
      </c>
      <c r="E871" s="35" t="s">
        <v>178</v>
      </c>
      <c r="F871" s="36"/>
      <c r="G871" s="36"/>
      <c r="H871" s="36"/>
      <c r="I871" s="36"/>
      <c r="J871" s="57"/>
      <c r="K871" s="57"/>
      <c r="L871" s="106"/>
      <c r="M871" s="106"/>
      <c r="N871" s="106"/>
      <c r="O871" s="106"/>
      <c r="P871" s="106"/>
      <c r="Q871" s="106"/>
      <c r="R871" s="106"/>
      <c r="S871" s="92">
        <f aca="true" t="shared" si="47" ref="S871:U872">S872</f>
        <v>839538.05</v>
      </c>
      <c r="T871" s="19">
        <f t="shared" si="47"/>
        <v>844100</v>
      </c>
      <c r="U871" s="19">
        <f t="shared" si="47"/>
        <v>844100</v>
      </c>
    </row>
    <row r="872" spans="1:21" ht="25.5" outlineLevel="4">
      <c r="A872" s="38" t="s">
        <v>160</v>
      </c>
      <c r="B872" s="35" t="s">
        <v>507</v>
      </c>
      <c r="C872" s="35" t="s">
        <v>471</v>
      </c>
      <c r="D872" s="35" t="s">
        <v>691</v>
      </c>
      <c r="E872" s="35" t="s">
        <v>158</v>
      </c>
      <c r="F872" s="36"/>
      <c r="G872" s="36"/>
      <c r="H872" s="36"/>
      <c r="I872" s="36"/>
      <c r="J872" s="57"/>
      <c r="K872" s="57"/>
      <c r="L872" s="106"/>
      <c r="M872" s="106"/>
      <c r="N872" s="106"/>
      <c r="O872" s="106"/>
      <c r="P872" s="106"/>
      <c r="Q872" s="106"/>
      <c r="R872" s="106"/>
      <c r="S872" s="92">
        <f t="shared" si="47"/>
        <v>839538.05</v>
      </c>
      <c r="T872" s="19">
        <f t="shared" si="47"/>
        <v>844100</v>
      </c>
      <c r="U872" s="19">
        <f t="shared" si="47"/>
        <v>844100</v>
      </c>
    </row>
    <row r="873" spans="1:21" ht="25.5" outlineLevel="5">
      <c r="A873" s="9" t="s">
        <v>193</v>
      </c>
      <c r="B873" s="35" t="s">
        <v>507</v>
      </c>
      <c r="C873" s="35" t="s">
        <v>471</v>
      </c>
      <c r="D873" s="35" t="s">
        <v>691</v>
      </c>
      <c r="E873" s="35" t="s">
        <v>447</v>
      </c>
      <c r="F873" s="36">
        <v>844100</v>
      </c>
      <c r="G873" s="36"/>
      <c r="H873" s="36"/>
      <c r="I873" s="36"/>
      <c r="J873" s="57"/>
      <c r="K873" s="57"/>
      <c r="L873" s="106"/>
      <c r="M873" s="106"/>
      <c r="N873" s="106"/>
      <c r="O873" s="106"/>
      <c r="P873" s="106"/>
      <c r="Q873" s="106"/>
      <c r="R873" s="106">
        <v>-4561.95</v>
      </c>
      <c r="S873" s="92">
        <f>F873+G873+H873+I873+J873+K873+L873+M873+N873+O873+P873+Q873+R873</f>
        <v>839538.05</v>
      </c>
      <c r="T873" s="18">
        <v>844100</v>
      </c>
      <c r="U873" s="19">
        <v>844100</v>
      </c>
    </row>
    <row r="874" spans="1:21" ht="25.5" outlineLevel="5">
      <c r="A874" s="39" t="s">
        <v>401</v>
      </c>
      <c r="B874" s="35" t="s">
        <v>507</v>
      </c>
      <c r="C874" s="35" t="s">
        <v>471</v>
      </c>
      <c r="D874" s="35" t="s">
        <v>691</v>
      </c>
      <c r="E874" s="35" t="s">
        <v>179</v>
      </c>
      <c r="F874" s="36"/>
      <c r="G874" s="36"/>
      <c r="H874" s="36"/>
      <c r="I874" s="36"/>
      <c r="J874" s="57"/>
      <c r="K874" s="57"/>
      <c r="L874" s="106"/>
      <c r="M874" s="106"/>
      <c r="N874" s="106"/>
      <c r="O874" s="106"/>
      <c r="P874" s="106"/>
      <c r="Q874" s="106"/>
      <c r="R874" s="106"/>
      <c r="S874" s="92">
        <f>S875+S876</f>
        <v>21461.95</v>
      </c>
      <c r="T874" s="18">
        <f>T875+T876</f>
        <v>16900</v>
      </c>
      <c r="U874" s="19">
        <f>U875+U876</f>
        <v>16900</v>
      </c>
    </row>
    <row r="875" spans="1:21" ht="25.5" outlineLevel="5">
      <c r="A875" s="39" t="s">
        <v>402</v>
      </c>
      <c r="B875" s="35" t="s">
        <v>507</v>
      </c>
      <c r="C875" s="35" t="s">
        <v>471</v>
      </c>
      <c r="D875" s="35" t="s">
        <v>691</v>
      </c>
      <c r="E875" s="35" t="s">
        <v>529</v>
      </c>
      <c r="F875" s="36"/>
      <c r="G875" s="36"/>
      <c r="H875" s="36"/>
      <c r="I875" s="36">
        <v>16900</v>
      </c>
      <c r="J875" s="57"/>
      <c r="K875" s="57"/>
      <c r="L875" s="106"/>
      <c r="M875" s="106"/>
      <c r="N875" s="106"/>
      <c r="O875" s="106"/>
      <c r="P875" s="106"/>
      <c r="Q875" s="106"/>
      <c r="R875" s="106">
        <v>4561.95</v>
      </c>
      <c r="S875" s="92">
        <f>F875+G875+H875+I875+J875+K875+L875+M875+N875+O875+P875+Q875+R875</f>
        <v>21461.95</v>
      </c>
      <c r="T875" s="18">
        <v>16900</v>
      </c>
      <c r="U875" s="19">
        <v>16900</v>
      </c>
    </row>
    <row r="876" spans="1:21" ht="25.5" customHeight="1" hidden="1" outlineLevel="5">
      <c r="A876" s="9" t="s">
        <v>195</v>
      </c>
      <c r="B876" s="35" t="s">
        <v>507</v>
      </c>
      <c r="C876" s="35" t="s">
        <v>471</v>
      </c>
      <c r="D876" s="35" t="s">
        <v>691</v>
      </c>
      <c r="E876" s="35" t="s">
        <v>451</v>
      </c>
      <c r="F876" s="36">
        <v>16900</v>
      </c>
      <c r="G876" s="36"/>
      <c r="H876" s="36"/>
      <c r="I876" s="36">
        <v>-16900</v>
      </c>
      <c r="J876" s="57"/>
      <c r="K876" s="57"/>
      <c r="L876" s="106"/>
      <c r="M876" s="106"/>
      <c r="N876" s="106"/>
      <c r="O876" s="106"/>
      <c r="P876" s="106"/>
      <c r="Q876" s="106"/>
      <c r="R876" s="106"/>
      <c r="S876" s="92">
        <f>F876+G876+H876+I876</f>
        <v>0</v>
      </c>
      <c r="T876" s="18">
        <v>0</v>
      </c>
      <c r="U876" s="19">
        <v>0</v>
      </c>
    </row>
    <row r="877" spans="1:21" ht="38.25" outlineLevel="4" collapsed="1">
      <c r="A877" s="9" t="s">
        <v>381</v>
      </c>
      <c r="B877" s="35" t="s">
        <v>507</v>
      </c>
      <c r="C877" s="35" t="s">
        <v>471</v>
      </c>
      <c r="D877" s="35" t="s">
        <v>693</v>
      </c>
      <c r="E877" s="35" t="s">
        <v>177</v>
      </c>
      <c r="F877" s="36"/>
      <c r="G877" s="36"/>
      <c r="H877" s="36"/>
      <c r="I877" s="36"/>
      <c r="J877" s="57"/>
      <c r="K877" s="57"/>
      <c r="L877" s="106"/>
      <c r="M877" s="106"/>
      <c r="N877" s="106"/>
      <c r="O877" s="106"/>
      <c r="P877" s="106"/>
      <c r="Q877" s="106"/>
      <c r="R877" s="106"/>
      <c r="S877" s="92">
        <v>1435000</v>
      </c>
      <c r="T877" s="18">
        <v>1435000</v>
      </c>
      <c r="U877" s="19">
        <v>1435000</v>
      </c>
    </row>
    <row r="878" spans="1:21" ht="51" outlineLevel="4">
      <c r="A878" s="38" t="s">
        <v>400</v>
      </c>
      <c r="B878" s="35" t="s">
        <v>507</v>
      </c>
      <c r="C878" s="35" t="s">
        <v>471</v>
      </c>
      <c r="D878" s="35" t="s">
        <v>693</v>
      </c>
      <c r="E878" s="35" t="s">
        <v>178</v>
      </c>
      <c r="F878" s="36"/>
      <c r="G878" s="36"/>
      <c r="H878" s="36"/>
      <c r="I878" s="36"/>
      <c r="J878" s="57"/>
      <c r="K878" s="57"/>
      <c r="L878" s="106"/>
      <c r="M878" s="106"/>
      <c r="N878" s="106"/>
      <c r="O878" s="106"/>
      <c r="P878" s="106"/>
      <c r="Q878" s="106"/>
      <c r="R878" s="106"/>
      <c r="S878" s="92">
        <f aca="true" t="shared" si="48" ref="S878:U879">S879</f>
        <v>1435000</v>
      </c>
      <c r="T878" s="19">
        <f t="shared" si="48"/>
        <v>1435000</v>
      </c>
      <c r="U878" s="19">
        <f t="shared" si="48"/>
        <v>1435000</v>
      </c>
    </row>
    <row r="879" spans="1:21" ht="25.5" outlineLevel="4">
      <c r="A879" s="38" t="s">
        <v>160</v>
      </c>
      <c r="B879" s="35" t="s">
        <v>507</v>
      </c>
      <c r="C879" s="35" t="s">
        <v>471</v>
      </c>
      <c r="D879" s="35" t="s">
        <v>693</v>
      </c>
      <c r="E879" s="35" t="s">
        <v>158</v>
      </c>
      <c r="F879" s="36"/>
      <c r="G879" s="36"/>
      <c r="H879" s="36"/>
      <c r="I879" s="36"/>
      <c r="J879" s="57"/>
      <c r="K879" s="57"/>
      <c r="L879" s="106"/>
      <c r="M879" s="106"/>
      <c r="N879" s="106"/>
      <c r="O879" s="106"/>
      <c r="P879" s="106"/>
      <c r="Q879" s="106"/>
      <c r="R879" s="106"/>
      <c r="S879" s="92">
        <f t="shared" si="48"/>
        <v>1435000</v>
      </c>
      <c r="T879" s="19">
        <f t="shared" si="48"/>
        <v>1435000</v>
      </c>
      <c r="U879" s="19">
        <f t="shared" si="48"/>
        <v>1435000</v>
      </c>
    </row>
    <row r="880" spans="1:21" ht="25.5" outlineLevel="5">
      <c r="A880" s="9" t="s">
        <v>193</v>
      </c>
      <c r="B880" s="35" t="s">
        <v>507</v>
      </c>
      <c r="C880" s="35" t="s">
        <v>471</v>
      </c>
      <c r="D880" s="35" t="s">
        <v>693</v>
      </c>
      <c r="E880" s="35" t="s">
        <v>447</v>
      </c>
      <c r="F880" s="36">
        <v>1435000</v>
      </c>
      <c r="G880" s="36"/>
      <c r="H880" s="36"/>
      <c r="I880" s="36"/>
      <c r="J880" s="57"/>
      <c r="K880" s="57"/>
      <c r="L880" s="106"/>
      <c r="M880" s="106"/>
      <c r="N880" s="106"/>
      <c r="O880" s="106"/>
      <c r="P880" s="106"/>
      <c r="Q880" s="106"/>
      <c r="R880" s="106"/>
      <c r="S880" s="92">
        <f>F880+G880+H880+I880+J880+K880+L880+M880+N880+O880+P880+Q880+R880</f>
        <v>1435000</v>
      </c>
      <c r="T880" s="18">
        <v>1435000</v>
      </c>
      <c r="U880" s="19">
        <v>1435000</v>
      </c>
    </row>
    <row r="881" spans="1:21" ht="15">
      <c r="A881" s="9" t="s">
        <v>382</v>
      </c>
      <c r="B881" s="35" t="s">
        <v>475</v>
      </c>
      <c r="C881" s="35" t="s">
        <v>177</v>
      </c>
      <c r="D881" s="35" t="s">
        <v>177</v>
      </c>
      <c r="E881" s="35" t="s">
        <v>177</v>
      </c>
      <c r="F881" s="36"/>
      <c r="G881" s="36"/>
      <c r="H881" s="36"/>
      <c r="I881" s="36"/>
      <c r="J881" s="57"/>
      <c r="K881" s="57"/>
      <c r="L881" s="106"/>
      <c r="M881" s="106"/>
      <c r="N881" s="106"/>
      <c r="O881" s="106"/>
      <c r="P881" s="106"/>
      <c r="Q881" s="106"/>
      <c r="R881" s="106"/>
      <c r="S881" s="92">
        <f>S882</f>
        <v>74467421.68</v>
      </c>
      <c r="T881" s="18">
        <f>T882</f>
        <v>11177900</v>
      </c>
      <c r="U881" s="19">
        <f>U882</f>
        <v>10917900</v>
      </c>
    </row>
    <row r="882" spans="1:21" ht="15" outlineLevel="1">
      <c r="A882" s="9" t="s">
        <v>383</v>
      </c>
      <c r="B882" s="35" t="s">
        <v>475</v>
      </c>
      <c r="C882" s="35" t="s">
        <v>439</v>
      </c>
      <c r="D882" s="35" t="s">
        <v>177</v>
      </c>
      <c r="E882" s="35" t="s">
        <v>177</v>
      </c>
      <c r="F882" s="36"/>
      <c r="G882" s="36"/>
      <c r="H882" s="36"/>
      <c r="I882" s="36"/>
      <c r="J882" s="57"/>
      <c r="K882" s="57"/>
      <c r="L882" s="106"/>
      <c r="M882" s="106"/>
      <c r="N882" s="106"/>
      <c r="O882" s="106"/>
      <c r="P882" s="106"/>
      <c r="Q882" s="106"/>
      <c r="R882" s="106"/>
      <c r="S882" s="92">
        <f>S887+S892+S883</f>
        <v>74467421.68</v>
      </c>
      <c r="T882" s="18">
        <f>T887+T892+T883</f>
        <v>11177900</v>
      </c>
      <c r="U882" s="19">
        <f>U887+U892+U883</f>
        <v>10917900</v>
      </c>
    </row>
    <row r="883" spans="1:21" ht="38.25" outlineLevel="1">
      <c r="A883" s="9" t="s">
        <v>277</v>
      </c>
      <c r="B883" s="35" t="s">
        <v>475</v>
      </c>
      <c r="C883" s="35" t="s">
        <v>439</v>
      </c>
      <c r="D883" s="35" t="s">
        <v>428</v>
      </c>
      <c r="E883" s="35"/>
      <c r="F883" s="36"/>
      <c r="G883" s="36"/>
      <c r="H883" s="36"/>
      <c r="I883" s="36"/>
      <c r="J883" s="57"/>
      <c r="K883" s="57"/>
      <c r="L883" s="106"/>
      <c r="M883" s="106"/>
      <c r="N883" s="106"/>
      <c r="O883" s="106"/>
      <c r="P883" s="106"/>
      <c r="Q883" s="106"/>
      <c r="R883" s="106"/>
      <c r="S883" s="92">
        <f>S884</f>
        <v>2000000</v>
      </c>
      <c r="T883" s="18">
        <f>T885</f>
        <v>10000000</v>
      </c>
      <c r="U883" s="19">
        <f>U885</f>
        <v>10000000</v>
      </c>
    </row>
    <row r="884" spans="1:21" ht="38.25" outlineLevel="1">
      <c r="A884" s="9" t="s">
        <v>278</v>
      </c>
      <c r="B884" s="35" t="s">
        <v>475</v>
      </c>
      <c r="C884" s="35" t="s">
        <v>439</v>
      </c>
      <c r="D884" s="35" t="s">
        <v>429</v>
      </c>
      <c r="E884" s="35"/>
      <c r="F884" s="36"/>
      <c r="G884" s="36"/>
      <c r="H884" s="36"/>
      <c r="I884" s="36"/>
      <c r="J884" s="57"/>
      <c r="K884" s="57"/>
      <c r="L884" s="106"/>
      <c r="M884" s="106"/>
      <c r="N884" s="106"/>
      <c r="O884" s="106"/>
      <c r="P884" s="106"/>
      <c r="Q884" s="106"/>
      <c r="R884" s="106"/>
      <c r="S884" s="92">
        <f>S885</f>
        <v>2000000</v>
      </c>
      <c r="T884" s="18">
        <f>T885</f>
        <v>10000000</v>
      </c>
      <c r="U884" s="19">
        <f>U885</f>
        <v>10000000</v>
      </c>
    </row>
    <row r="885" spans="1:21" ht="15" outlineLevel="1">
      <c r="A885" s="39" t="s">
        <v>404</v>
      </c>
      <c r="B885" s="35" t="s">
        <v>475</v>
      </c>
      <c r="C885" s="35" t="s">
        <v>439</v>
      </c>
      <c r="D885" s="35" t="s">
        <v>429</v>
      </c>
      <c r="E885" s="35" t="s">
        <v>181</v>
      </c>
      <c r="F885" s="36"/>
      <c r="G885" s="36"/>
      <c r="H885" s="36"/>
      <c r="I885" s="36"/>
      <c r="J885" s="57"/>
      <c r="K885" s="57"/>
      <c r="L885" s="106"/>
      <c r="M885" s="106"/>
      <c r="N885" s="106"/>
      <c r="O885" s="106"/>
      <c r="P885" s="106"/>
      <c r="Q885" s="106"/>
      <c r="R885" s="106"/>
      <c r="S885" s="92">
        <f>S886</f>
        <v>2000000</v>
      </c>
      <c r="T885" s="18">
        <f>T886</f>
        <v>10000000</v>
      </c>
      <c r="U885" s="19">
        <f>U886</f>
        <v>10000000</v>
      </c>
    </row>
    <row r="886" spans="1:21" ht="51" outlineLevel="1">
      <c r="A886" s="9" t="s">
        <v>7</v>
      </c>
      <c r="B886" s="35" t="s">
        <v>475</v>
      </c>
      <c r="C886" s="35" t="s">
        <v>439</v>
      </c>
      <c r="D886" s="35" t="s">
        <v>429</v>
      </c>
      <c r="E886" s="35" t="s">
        <v>650</v>
      </c>
      <c r="F886" s="36"/>
      <c r="G886" s="36"/>
      <c r="H886" s="36"/>
      <c r="I886" s="36">
        <v>2000000</v>
      </c>
      <c r="J886" s="57"/>
      <c r="K886" s="57"/>
      <c r="L886" s="106"/>
      <c r="M886" s="106"/>
      <c r="N886" s="106"/>
      <c r="O886" s="106"/>
      <c r="P886" s="106"/>
      <c r="Q886" s="106"/>
      <c r="R886" s="106"/>
      <c r="S886" s="92">
        <f>F886+G886+H886+I886+J886+K886+L886+M886+N886+O886+P886+Q886+R886</f>
        <v>2000000</v>
      </c>
      <c r="T886" s="18">
        <v>10000000</v>
      </c>
      <c r="U886" s="19">
        <v>10000000</v>
      </c>
    </row>
    <row r="887" spans="1:21" ht="25.5" outlineLevel="2">
      <c r="A887" s="9" t="s">
        <v>384</v>
      </c>
      <c r="B887" s="35" t="s">
        <v>475</v>
      </c>
      <c r="C887" s="35" t="s">
        <v>439</v>
      </c>
      <c r="D887" s="35" t="s">
        <v>697</v>
      </c>
      <c r="E887" s="35" t="s">
        <v>177</v>
      </c>
      <c r="F887" s="36"/>
      <c r="G887" s="36"/>
      <c r="H887" s="36"/>
      <c r="I887" s="36"/>
      <c r="J887" s="57"/>
      <c r="K887" s="57"/>
      <c r="L887" s="106"/>
      <c r="M887" s="106"/>
      <c r="N887" s="106"/>
      <c r="O887" s="106"/>
      <c r="P887" s="106"/>
      <c r="Q887" s="106"/>
      <c r="R887" s="106"/>
      <c r="S887" s="92">
        <f aca="true" t="shared" si="49" ref="S887:U888">S888</f>
        <v>917900</v>
      </c>
      <c r="T887" s="18">
        <f t="shared" si="49"/>
        <v>917900</v>
      </c>
      <c r="U887" s="19">
        <f t="shared" si="49"/>
        <v>917900</v>
      </c>
    </row>
    <row r="888" spans="1:21" ht="25.5" outlineLevel="3">
      <c r="A888" s="9" t="s">
        <v>385</v>
      </c>
      <c r="B888" s="35" t="s">
        <v>475</v>
      </c>
      <c r="C888" s="35" t="s">
        <v>439</v>
      </c>
      <c r="D888" s="35" t="s">
        <v>699</v>
      </c>
      <c r="E888" s="35" t="s">
        <v>177</v>
      </c>
      <c r="F888" s="36"/>
      <c r="G888" s="36"/>
      <c r="H888" s="36"/>
      <c r="I888" s="36"/>
      <c r="J888" s="57"/>
      <c r="K888" s="57"/>
      <c r="L888" s="106"/>
      <c r="M888" s="106"/>
      <c r="N888" s="106"/>
      <c r="O888" s="106"/>
      <c r="P888" s="106"/>
      <c r="Q888" s="106"/>
      <c r="R888" s="106"/>
      <c r="S888" s="92">
        <f t="shared" si="49"/>
        <v>917900</v>
      </c>
      <c r="T888" s="18">
        <f t="shared" si="49"/>
        <v>917900</v>
      </c>
      <c r="U888" s="19">
        <f t="shared" si="49"/>
        <v>917900</v>
      </c>
    </row>
    <row r="889" spans="1:21" ht="25.5" outlineLevel="3">
      <c r="A889" s="39" t="s">
        <v>401</v>
      </c>
      <c r="B889" s="35" t="s">
        <v>475</v>
      </c>
      <c r="C889" s="35" t="s">
        <v>439</v>
      </c>
      <c r="D889" s="35" t="s">
        <v>699</v>
      </c>
      <c r="E889" s="35" t="s">
        <v>179</v>
      </c>
      <c r="F889" s="36"/>
      <c r="G889" s="36"/>
      <c r="H889" s="36"/>
      <c r="I889" s="36"/>
      <c r="J889" s="57"/>
      <c r="K889" s="57"/>
      <c r="L889" s="106"/>
      <c r="M889" s="106"/>
      <c r="N889" s="106"/>
      <c r="O889" s="106"/>
      <c r="P889" s="106"/>
      <c r="Q889" s="106"/>
      <c r="R889" s="106"/>
      <c r="S889" s="92">
        <f>S890+S891</f>
        <v>917900</v>
      </c>
      <c r="T889" s="18">
        <f>T890+T891</f>
        <v>917900</v>
      </c>
      <c r="U889" s="19">
        <f>U890+U891</f>
        <v>917900</v>
      </c>
    </row>
    <row r="890" spans="1:21" ht="25.5" outlineLevel="3">
      <c r="A890" s="39" t="s">
        <v>402</v>
      </c>
      <c r="B890" s="35" t="s">
        <v>475</v>
      </c>
      <c r="C890" s="35" t="s">
        <v>439</v>
      </c>
      <c r="D890" s="35" t="s">
        <v>699</v>
      </c>
      <c r="E890" s="35" t="s">
        <v>529</v>
      </c>
      <c r="F890" s="36"/>
      <c r="G890" s="36"/>
      <c r="H890" s="36"/>
      <c r="I890" s="36">
        <v>917900</v>
      </c>
      <c r="J890" s="57"/>
      <c r="K890" s="57"/>
      <c r="L890" s="106"/>
      <c r="M890" s="106"/>
      <c r="N890" s="106"/>
      <c r="O890" s="106"/>
      <c r="P890" s="106"/>
      <c r="Q890" s="106"/>
      <c r="R890" s="106"/>
      <c r="S890" s="92">
        <f>F890+G890+H890+I890+J890+K890+L890+M890+N890+O890+P890+Q890+R890</f>
        <v>917900</v>
      </c>
      <c r="T890" s="18">
        <v>917900</v>
      </c>
      <c r="U890" s="19">
        <v>917900</v>
      </c>
    </row>
    <row r="891" spans="1:21" ht="25.5" hidden="1" outlineLevel="5">
      <c r="A891" s="9" t="s">
        <v>195</v>
      </c>
      <c r="B891" s="35" t="s">
        <v>475</v>
      </c>
      <c r="C891" s="35" t="s">
        <v>439</v>
      </c>
      <c r="D891" s="35" t="s">
        <v>699</v>
      </c>
      <c r="E891" s="35" t="s">
        <v>451</v>
      </c>
      <c r="F891" s="36">
        <v>917900</v>
      </c>
      <c r="G891" s="36"/>
      <c r="H891" s="36"/>
      <c r="I891" s="36">
        <v>-917900</v>
      </c>
      <c r="J891" s="57"/>
      <c r="K891" s="57"/>
      <c r="L891" s="106"/>
      <c r="M891" s="106"/>
      <c r="N891" s="106"/>
      <c r="O891" s="106"/>
      <c r="P891" s="106"/>
      <c r="Q891" s="106"/>
      <c r="R891" s="106"/>
      <c r="S891" s="92">
        <f>F891+G891+H891+I891</f>
        <v>0</v>
      </c>
      <c r="T891" s="18">
        <v>0</v>
      </c>
      <c r="U891" s="19">
        <v>0</v>
      </c>
    </row>
    <row r="892" spans="1:21" ht="25.5" outlineLevel="2" collapsed="1">
      <c r="A892" s="9" t="s">
        <v>216</v>
      </c>
      <c r="B892" s="35" t="s">
        <v>475</v>
      </c>
      <c r="C892" s="35" t="s">
        <v>439</v>
      </c>
      <c r="D892" s="35" t="s">
        <v>487</v>
      </c>
      <c r="E892" s="35" t="s">
        <v>177</v>
      </c>
      <c r="F892" s="36"/>
      <c r="G892" s="36"/>
      <c r="H892" s="36"/>
      <c r="I892" s="36"/>
      <c r="J892" s="57"/>
      <c r="K892" s="57"/>
      <c r="L892" s="106"/>
      <c r="M892" s="106"/>
      <c r="N892" s="106"/>
      <c r="O892" s="106"/>
      <c r="P892" s="106"/>
      <c r="Q892" s="106"/>
      <c r="R892" s="106"/>
      <c r="S892" s="92">
        <f>S893</f>
        <v>71549521.68</v>
      </c>
      <c r="T892" s="18">
        <f>T893</f>
        <v>260000</v>
      </c>
      <c r="U892" s="19">
        <f>U893</f>
        <v>0</v>
      </c>
    </row>
    <row r="893" spans="1:21" ht="51" outlineLevel="4">
      <c r="A893" s="9" t="s">
        <v>386</v>
      </c>
      <c r="B893" s="35" t="s">
        <v>475</v>
      </c>
      <c r="C893" s="35" t="s">
        <v>439</v>
      </c>
      <c r="D893" s="35" t="s">
        <v>701</v>
      </c>
      <c r="E893" s="35" t="s">
        <v>177</v>
      </c>
      <c r="F893" s="36"/>
      <c r="G893" s="36"/>
      <c r="H893" s="36"/>
      <c r="I893" s="36"/>
      <c r="J893" s="57"/>
      <c r="K893" s="57"/>
      <c r="L893" s="106"/>
      <c r="M893" s="106"/>
      <c r="N893" s="106"/>
      <c r="O893" s="106"/>
      <c r="P893" s="106"/>
      <c r="Q893" s="106"/>
      <c r="R893" s="106"/>
      <c r="S893" s="92">
        <f>S896+S894</f>
        <v>71549521.68</v>
      </c>
      <c r="T893" s="18">
        <f>T896</f>
        <v>260000</v>
      </c>
      <c r="U893" s="19">
        <f>U896</f>
        <v>0</v>
      </c>
    </row>
    <row r="894" spans="1:21" ht="25.5" outlineLevel="4">
      <c r="A894" s="39" t="s">
        <v>401</v>
      </c>
      <c r="B894" s="35" t="s">
        <v>475</v>
      </c>
      <c r="C894" s="35" t="s">
        <v>439</v>
      </c>
      <c r="D894" s="35" t="s">
        <v>701</v>
      </c>
      <c r="E894" s="35" t="s">
        <v>179</v>
      </c>
      <c r="F894" s="36"/>
      <c r="G894" s="36"/>
      <c r="H894" s="36"/>
      <c r="I894" s="36"/>
      <c r="J894" s="57"/>
      <c r="K894" s="57"/>
      <c r="L894" s="106"/>
      <c r="M894" s="106"/>
      <c r="N894" s="106"/>
      <c r="O894" s="106"/>
      <c r="P894" s="106"/>
      <c r="Q894" s="106"/>
      <c r="R894" s="106"/>
      <c r="S894" s="92">
        <f>S895</f>
        <v>98521.68</v>
      </c>
      <c r="T894" s="18"/>
      <c r="U894" s="19"/>
    </row>
    <row r="895" spans="1:21" ht="25.5" outlineLevel="4">
      <c r="A895" s="39" t="s">
        <v>402</v>
      </c>
      <c r="B895" s="35" t="s">
        <v>475</v>
      </c>
      <c r="C895" s="35" t="s">
        <v>439</v>
      </c>
      <c r="D895" s="35" t="s">
        <v>701</v>
      </c>
      <c r="E895" s="35" t="s">
        <v>529</v>
      </c>
      <c r="F895" s="36"/>
      <c r="G895" s="36"/>
      <c r="H895" s="36"/>
      <c r="I895" s="36"/>
      <c r="J895" s="57">
        <v>27000</v>
      </c>
      <c r="K895" s="57"/>
      <c r="L895" s="106"/>
      <c r="M895" s="106"/>
      <c r="N895" s="106"/>
      <c r="O895" s="106">
        <v>71521.68</v>
      </c>
      <c r="P895" s="106"/>
      <c r="Q895" s="106"/>
      <c r="R895" s="106"/>
      <c r="S895" s="92">
        <f>F895+G895+H895+I895+J895+K895+L895+M895+N895+O895+P895+Q895+R895</f>
        <v>98521.68</v>
      </c>
      <c r="T895" s="18"/>
      <c r="U895" s="19"/>
    </row>
    <row r="896" spans="1:21" ht="15" outlineLevel="4">
      <c r="A896" s="39" t="s">
        <v>404</v>
      </c>
      <c r="B896" s="35" t="s">
        <v>475</v>
      </c>
      <c r="C896" s="35" t="s">
        <v>439</v>
      </c>
      <c r="D896" s="35" t="s">
        <v>701</v>
      </c>
      <c r="E896" s="35" t="s">
        <v>181</v>
      </c>
      <c r="F896" s="36"/>
      <c r="G896" s="36"/>
      <c r="H896" s="36"/>
      <c r="I896" s="36"/>
      <c r="J896" s="57"/>
      <c r="K896" s="57"/>
      <c r="L896" s="106"/>
      <c r="M896" s="106"/>
      <c r="N896" s="106"/>
      <c r="O896" s="106"/>
      <c r="P896" s="106"/>
      <c r="Q896" s="106"/>
      <c r="R896" s="106"/>
      <c r="S896" s="92">
        <f>S897</f>
        <v>71451000</v>
      </c>
      <c r="T896" s="18">
        <f>T897</f>
        <v>260000</v>
      </c>
      <c r="U896" s="19">
        <f>U897</f>
        <v>0</v>
      </c>
    </row>
    <row r="897" spans="1:21" ht="51" outlineLevel="5">
      <c r="A897" s="9" t="s">
        <v>7</v>
      </c>
      <c r="B897" s="35" t="s">
        <v>475</v>
      </c>
      <c r="C897" s="35" t="s">
        <v>439</v>
      </c>
      <c r="D897" s="35" t="s">
        <v>701</v>
      </c>
      <c r="E897" s="35" t="s">
        <v>650</v>
      </c>
      <c r="F897" s="36">
        <v>926000</v>
      </c>
      <c r="G897" s="36"/>
      <c r="H897" s="36"/>
      <c r="I897" s="36"/>
      <c r="J897" s="57"/>
      <c r="K897" s="57"/>
      <c r="L897" s="106"/>
      <c r="M897" s="106">
        <v>40000000</v>
      </c>
      <c r="N897" s="106">
        <v>30525000</v>
      </c>
      <c r="O897" s="106"/>
      <c r="P897" s="106"/>
      <c r="Q897" s="106"/>
      <c r="R897" s="106"/>
      <c r="S897" s="92">
        <f>F897+G897+H897+I897+J897+K897+L897+M897+N897+O897+P897+Q897+R897</f>
        <v>71451000</v>
      </c>
      <c r="T897" s="18">
        <v>260000</v>
      </c>
      <c r="U897" s="19">
        <v>0</v>
      </c>
    </row>
    <row r="898" spans="1:21" ht="25.5">
      <c r="A898" s="9" t="s">
        <v>387</v>
      </c>
      <c r="B898" s="35" t="s">
        <v>477</v>
      </c>
      <c r="C898" s="35" t="s">
        <v>437</v>
      </c>
      <c r="D898" s="35" t="s">
        <v>177</v>
      </c>
      <c r="E898" s="35" t="s">
        <v>177</v>
      </c>
      <c r="F898" s="36"/>
      <c r="G898" s="36"/>
      <c r="H898" s="36"/>
      <c r="I898" s="36"/>
      <c r="J898" s="57"/>
      <c r="K898" s="57"/>
      <c r="L898" s="106"/>
      <c r="M898" s="92"/>
      <c r="N898" s="92"/>
      <c r="O898" s="92"/>
      <c r="P898" s="92"/>
      <c r="Q898" s="92">
        <f aca="true" t="shared" si="50" ref="Q898:U902">Q899</f>
        <v>871872</v>
      </c>
      <c r="R898" s="92"/>
      <c r="S898" s="92">
        <f t="shared" si="50"/>
        <v>4640975</v>
      </c>
      <c r="T898" s="18">
        <f t="shared" si="50"/>
        <v>160000</v>
      </c>
      <c r="U898" s="19">
        <f t="shared" si="50"/>
        <v>0</v>
      </c>
    </row>
    <row r="899" spans="1:21" ht="25.5" outlineLevel="1">
      <c r="A899" s="9" t="s">
        <v>388</v>
      </c>
      <c r="B899" s="35" t="s">
        <v>477</v>
      </c>
      <c r="C899" s="35" t="s">
        <v>439</v>
      </c>
      <c r="D899" s="35" t="s">
        <v>177</v>
      </c>
      <c r="E899" s="35" t="s">
        <v>177</v>
      </c>
      <c r="F899" s="36"/>
      <c r="G899" s="36"/>
      <c r="H899" s="36"/>
      <c r="I899" s="36"/>
      <c r="J899" s="57"/>
      <c r="K899" s="57"/>
      <c r="L899" s="106"/>
      <c r="M899" s="92"/>
      <c r="N899" s="92"/>
      <c r="O899" s="92"/>
      <c r="P899" s="92"/>
      <c r="Q899" s="92">
        <f t="shared" si="50"/>
        <v>871872</v>
      </c>
      <c r="R899" s="92"/>
      <c r="S899" s="92">
        <f t="shared" si="50"/>
        <v>4640975</v>
      </c>
      <c r="T899" s="18">
        <f t="shared" si="50"/>
        <v>160000</v>
      </c>
      <c r="U899" s="19">
        <f t="shared" si="50"/>
        <v>0</v>
      </c>
    </row>
    <row r="900" spans="1:21" ht="25.5" outlineLevel="2">
      <c r="A900" s="9" t="s">
        <v>389</v>
      </c>
      <c r="B900" s="35" t="s">
        <v>477</v>
      </c>
      <c r="C900" s="35" t="s">
        <v>439</v>
      </c>
      <c r="D900" s="35" t="s">
        <v>164</v>
      </c>
      <c r="E900" s="35" t="s">
        <v>177</v>
      </c>
      <c r="F900" s="36"/>
      <c r="G900" s="36"/>
      <c r="H900" s="36"/>
      <c r="I900" s="36"/>
      <c r="J900" s="57"/>
      <c r="K900" s="57"/>
      <c r="L900" s="106"/>
      <c r="M900" s="92"/>
      <c r="N900" s="92"/>
      <c r="O900" s="92"/>
      <c r="P900" s="92"/>
      <c r="Q900" s="92">
        <f t="shared" si="50"/>
        <v>871872</v>
      </c>
      <c r="R900" s="92"/>
      <c r="S900" s="92">
        <f t="shared" si="50"/>
        <v>4640975</v>
      </c>
      <c r="T900" s="18">
        <f t="shared" si="50"/>
        <v>160000</v>
      </c>
      <c r="U900" s="19">
        <f t="shared" si="50"/>
        <v>0</v>
      </c>
    </row>
    <row r="901" spans="1:21" ht="25.5" outlineLevel="3">
      <c r="A901" s="9" t="s">
        <v>390</v>
      </c>
      <c r="B901" s="35" t="s">
        <v>477</v>
      </c>
      <c r="C901" s="35" t="s">
        <v>439</v>
      </c>
      <c r="D901" s="35" t="s">
        <v>166</v>
      </c>
      <c r="E901" s="35" t="s">
        <v>177</v>
      </c>
      <c r="F901" s="36"/>
      <c r="G901" s="36"/>
      <c r="H901" s="36"/>
      <c r="I901" s="36"/>
      <c r="J901" s="57"/>
      <c r="K901" s="57"/>
      <c r="L901" s="106"/>
      <c r="M901" s="92"/>
      <c r="N901" s="92"/>
      <c r="O901" s="92"/>
      <c r="P901" s="92"/>
      <c r="Q901" s="92">
        <f t="shared" si="50"/>
        <v>871872</v>
      </c>
      <c r="R901" s="92"/>
      <c r="S901" s="92">
        <f t="shared" si="50"/>
        <v>4640975</v>
      </c>
      <c r="T901" s="18">
        <f t="shared" si="50"/>
        <v>160000</v>
      </c>
      <c r="U901" s="19">
        <f t="shared" si="50"/>
        <v>0</v>
      </c>
    </row>
    <row r="902" spans="1:21" ht="25.5" outlineLevel="3">
      <c r="A902" s="39" t="s">
        <v>407</v>
      </c>
      <c r="B902" s="35" t="s">
        <v>477</v>
      </c>
      <c r="C902" s="35" t="s">
        <v>439</v>
      </c>
      <c r="D902" s="35" t="s">
        <v>166</v>
      </c>
      <c r="E902" s="35" t="s">
        <v>188</v>
      </c>
      <c r="F902" s="36"/>
      <c r="G902" s="36"/>
      <c r="H902" s="36"/>
      <c r="I902" s="36"/>
      <c r="J902" s="57"/>
      <c r="K902" s="57"/>
      <c r="L902" s="106"/>
      <c r="M902" s="92"/>
      <c r="N902" s="92"/>
      <c r="O902" s="92"/>
      <c r="P902" s="92"/>
      <c r="Q902" s="92">
        <f>Q903</f>
        <v>871872</v>
      </c>
      <c r="R902" s="92"/>
      <c r="S902" s="92">
        <f>S903</f>
        <v>4640975</v>
      </c>
      <c r="T902" s="18">
        <f t="shared" si="50"/>
        <v>160000</v>
      </c>
      <c r="U902" s="19">
        <f t="shared" si="50"/>
        <v>0</v>
      </c>
    </row>
    <row r="903" spans="1:21" ht="26.25" outlineLevel="5" thickBot="1">
      <c r="A903" s="9" t="s">
        <v>391</v>
      </c>
      <c r="B903" s="35" t="s">
        <v>477</v>
      </c>
      <c r="C903" s="35" t="s">
        <v>439</v>
      </c>
      <c r="D903" s="35" t="s">
        <v>166</v>
      </c>
      <c r="E903" s="35" t="s">
        <v>168</v>
      </c>
      <c r="F903" s="36">
        <v>2197500</v>
      </c>
      <c r="G903" s="36"/>
      <c r="H903" s="36"/>
      <c r="I903" s="36"/>
      <c r="J903" s="57"/>
      <c r="K903" s="57"/>
      <c r="L903" s="106"/>
      <c r="M903" s="106">
        <v>502990</v>
      </c>
      <c r="N903" s="106"/>
      <c r="O903" s="106">
        <v>1068613</v>
      </c>
      <c r="P903" s="106"/>
      <c r="Q903" s="106">
        <v>871872</v>
      </c>
      <c r="R903" s="106"/>
      <c r="S903" s="92">
        <f>F903+G903+H903+I903+J903+K903+L903+M903+N903+O903+P903+Q903+R903</f>
        <v>4640975</v>
      </c>
      <c r="T903" s="18">
        <v>160000</v>
      </c>
      <c r="U903" s="19">
        <v>0</v>
      </c>
    </row>
    <row r="904" spans="1:21" ht="15.75" hidden="1" thickBot="1">
      <c r="A904" s="29" t="s">
        <v>392</v>
      </c>
      <c r="B904" s="30" t="s">
        <v>170</v>
      </c>
      <c r="C904" s="30" t="s">
        <v>177</v>
      </c>
      <c r="D904" s="30" t="s">
        <v>177</v>
      </c>
      <c r="E904" s="30" t="s">
        <v>177</v>
      </c>
      <c r="F904" s="31"/>
      <c r="G904" s="31"/>
      <c r="H904" s="31"/>
      <c r="I904" s="31"/>
      <c r="J904" s="56"/>
      <c r="K904" s="56"/>
      <c r="L904" s="103"/>
      <c r="M904" s="103"/>
      <c r="N904" s="103"/>
      <c r="O904" s="103"/>
      <c r="P904" s="103"/>
      <c r="Q904" s="103"/>
      <c r="R904" s="103"/>
      <c r="S904" s="94"/>
      <c r="T904" s="18">
        <f aca="true" t="shared" si="51" ref="T904:U906">T905</f>
        <v>36208770</v>
      </c>
      <c r="U904" s="19">
        <f t="shared" si="51"/>
        <v>79636030</v>
      </c>
    </row>
    <row r="905" spans="1:21" ht="15.75" hidden="1" outlineLevel="1" thickBot="1">
      <c r="A905" s="9" t="s">
        <v>169</v>
      </c>
      <c r="B905" s="35" t="s">
        <v>170</v>
      </c>
      <c r="C905" s="35" t="s">
        <v>170</v>
      </c>
      <c r="D905" s="35" t="s">
        <v>177</v>
      </c>
      <c r="E905" s="35" t="s">
        <v>177</v>
      </c>
      <c r="F905" s="36"/>
      <c r="G905" s="36"/>
      <c r="H905" s="36"/>
      <c r="I905" s="36"/>
      <c r="J905" s="57"/>
      <c r="K905" s="57"/>
      <c r="L905" s="106"/>
      <c r="M905" s="106"/>
      <c r="N905" s="106"/>
      <c r="O905" s="106"/>
      <c r="P905" s="106"/>
      <c r="Q905" s="106"/>
      <c r="R905" s="106"/>
      <c r="S905" s="92"/>
      <c r="T905" s="18">
        <f t="shared" si="51"/>
        <v>36208770</v>
      </c>
      <c r="U905" s="19">
        <f t="shared" si="51"/>
        <v>79636030</v>
      </c>
    </row>
    <row r="906" spans="1:21" ht="15.75" hidden="1" outlineLevel="2" thickBot="1">
      <c r="A906" s="9" t="s">
        <v>171</v>
      </c>
      <c r="B906" s="35" t="s">
        <v>170</v>
      </c>
      <c r="C906" s="35" t="s">
        <v>170</v>
      </c>
      <c r="D906" s="35" t="s">
        <v>173</v>
      </c>
      <c r="E906" s="35" t="s">
        <v>177</v>
      </c>
      <c r="F906" s="36"/>
      <c r="G906" s="36"/>
      <c r="H906" s="36"/>
      <c r="I906" s="36"/>
      <c r="J906" s="57"/>
      <c r="K906" s="57"/>
      <c r="L906" s="106"/>
      <c r="M906" s="106"/>
      <c r="N906" s="106"/>
      <c r="O906" s="106"/>
      <c r="P906" s="106"/>
      <c r="Q906" s="106"/>
      <c r="R906" s="106"/>
      <c r="S906" s="92"/>
      <c r="T906" s="18">
        <f t="shared" si="51"/>
        <v>36208770</v>
      </c>
      <c r="U906" s="19">
        <f t="shared" si="51"/>
        <v>79636030</v>
      </c>
    </row>
    <row r="907" spans="1:21" ht="26.25" hidden="1" outlineLevel="5" thickBot="1">
      <c r="A907" s="40" t="s">
        <v>393</v>
      </c>
      <c r="B907" s="41" t="s">
        <v>170</v>
      </c>
      <c r="C907" s="41" t="s">
        <v>170</v>
      </c>
      <c r="D907" s="41" t="s">
        <v>173</v>
      </c>
      <c r="E907" s="41" t="s">
        <v>175</v>
      </c>
      <c r="F907" s="42"/>
      <c r="G907" s="42"/>
      <c r="H907" s="42"/>
      <c r="I907" s="42"/>
      <c r="J907" s="61"/>
      <c r="K907" s="61"/>
      <c r="L907" s="105"/>
      <c r="M907" s="105"/>
      <c r="N907" s="105"/>
      <c r="O907" s="105"/>
      <c r="P907" s="105"/>
      <c r="Q907" s="105"/>
      <c r="R907" s="105"/>
      <c r="S907" s="93"/>
      <c r="T907" s="43">
        <v>36208770</v>
      </c>
      <c r="U907" s="20">
        <v>79636030</v>
      </c>
    </row>
    <row r="908" spans="1:21" ht="15.75" collapsed="1" thickBot="1">
      <c r="A908" s="145" t="s">
        <v>176</v>
      </c>
      <c r="B908" s="146"/>
      <c r="C908" s="146"/>
      <c r="D908" s="146"/>
      <c r="E908" s="147"/>
      <c r="F908" s="129"/>
      <c r="G908" s="129"/>
      <c r="H908" s="129"/>
      <c r="I908" s="129">
        <f>SUM(I9:I907)</f>
        <v>89504104</v>
      </c>
      <c r="J908" s="129"/>
      <c r="K908" s="129"/>
      <c r="L908" s="107"/>
      <c r="M908" s="107">
        <f>SUM(M9:M907)</f>
        <v>69647788.5</v>
      </c>
      <c r="N908" s="107"/>
      <c r="O908" s="107"/>
      <c r="P908" s="107"/>
      <c r="Q908" s="47">
        <f>Q9+Q148+Q195+Q265+Q363+Q370+Q735+Q782+Q795+Q881+Q898+Q904</f>
        <v>51133147</v>
      </c>
      <c r="R908" s="47"/>
      <c r="S908" s="47">
        <f>S9+S148+S195+S265+S363+S370+S735+S782+S795+S881+S898+S904</f>
        <v>1023774420.9100001</v>
      </c>
      <c r="T908" s="21">
        <f>T9+T148+T195+T265+T363+T370+T735+T782+T795+T881+T898+T904</f>
        <v>625776521.8299999</v>
      </c>
      <c r="U908" s="21">
        <f>U9+U148+U195+U265+U363+U370+U735+U782+U795+U881+U898+U904</f>
        <v>686689374.89</v>
      </c>
    </row>
    <row r="909" spans="1:21" ht="1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</row>
    <row r="910" spans="1:21" ht="15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</row>
    <row r="911" spans="1:21" ht="1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</row>
    <row r="912" spans="1:21" ht="15">
      <c r="A912" s="51"/>
      <c r="B912" s="51"/>
      <c r="C912" s="51"/>
      <c r="D912" s="51"/>
      <c r="E912" s="51"/>
      <c r="F912" s="52">
        <v>594106644.14</v>
      </c>
      <c r="G912" s="52">
        <v>1490000</v>
      </c>
      <c r="H912" s="52">
        <v>53222576.37</v>
      </c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3" t="s">
        <v>177</v>
      </c>
      <c r="U912" s="53" t="s">
        <v>177</v>
      </c>
    </row>
    <row r="913" spans="1:21" ht="15.75">
      <c r="A913" s="16" t="s">
        <v>56</v>
      </c>
      <c r="B913" s="16"/>
      <c r="C913" s="17"/>
      <c r="D913" s="17" t="s">
        <v>57</v>
      </c>
      <c r="E913" s="17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</row>
    <row r="914" spans="1:21" ht="1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 t="s">
        <v>177</v>
      </c>
      <c r="T914" s="51"/>
      <c r="U914" s="51"/>
    </row>
    <row r="915" spans="1:21" ht="15">
      <c r="A915" s="51"/>
      <c r="B915" s="51"/>
      <c r="C915" s="51"/>
      <c r="D915" s="51"/>
      <c r="E915" s="51"/>
      <c r="F915" s="51"/>
      <c r="G915" s="51"/>
      <c r="H915" s="51"/>
      <c r="I915" s="51" t="s">
        <v>177</v>
      </c>
      <c r="J915" s="51"/>
      <c r="K915" s="51"/>
      <c r="L915" s="51"/>
      <c r="M915" s="51"/>
      <c r="N915" s="51"/>
      <c r="O915" s="51"/>
      <c r="P915" s="51"/>
      <c r="Q915" s="51"/>
      <c r="R915" s="51"/>
      <c r="S915" s="52" t="s">
        <v>177</v>
      </c>
      <c r="T915" s="51"/>
      <c r="U915" s="51"/>
    </row>
    <row r="916" spans="1:21" ht="15">
      <c r="A916" s="51"/>
      <c r="B916" s="51"/>
      <c r="C916" s="51"/>
      <c r="D916" s="51"/>
      <c r="E916" s="51"/>
      <c r="F916" s="51"/>
      <c r="G916" s="51"/>
      <c r="H916" s="51"/>
      <c r="I916" s="52" t="s">
        <v>177</v>
      </c>
      <c r="J916" s="52"/>
      <c r="K916" s="52"/>
      <c r="L916" s="52"/>
      <c r="M916" s="52"/>
      <c r="N916" s="52"/>
      <c r="O916" s="52"/>
      <c r="P916" s="52"/>
      <c r="Q916" s="52"/>
      <c r="R916" s="52"/>
      <c r="S916" s="51"/>
      <c r="T916" s="51"/>
      <c r="U916" s="51"/>
    </row>
  </sheetData>
  <sheetProtection/>
  <mergeCells count="4">
    <mergeCell ref="B2:S2"/>
    <mergeCell ref="A908:E908"/>
    <mergeCell ref="A910:U910"/>
    <mergeCell ref="A5:S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9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3"/>
  <sheetViews>
    <sheetView zoomScalePageLayoutView="0" workbookViewId="0" topLeftCell="A1">
      <selection activeCell="D3" sqref="D3"/>
    </sheetView>
  </sheetViews>
  <sheetFormatPr defaultColWidth="9.140625" defaultRowHeight="15" outlineLevelRow="6"/>
  <cols>
    <col min="1" max="1" width="40.00390625" style="0" customWidth="1"/>
    <col min="2" max="2" width="6.7109375" style="0" customWidth="1"/>
    <col min="3" max="3" width="7.421875" style="0" customWidth="1"/>
    <col min="4" max="4" width="6.57421875" style="0" customWidth="1"/>
    <col min="5" max="5" width="4.7109375" style="0" customWidth="1"/>
    <col min="6" max="6" width="4.8515625" style="0" customWidth="1"/>
    <col min="7" max="7" width="9.7109375" style="0" customWidth="1"/>
    <col min="8" max="8" width="5.57421875" style="0" customWidth="1"/>
    <col min="9" max="11" width="13.57421875" style="0" hidden="1" customWidth="1"/>
    <col min="12" max="12" width="13.421875" style="0" hidden="1" customWidth="1"/>
    <col min="13" max="13" width="15.140625" style="0" hidden="1" customWidth="1"/>
    <col min="14" max="14" width="14.421875" style="136" hidden="1" customWidth="1"/>
    <col min="15" max="20" width="12.7109375" style="136" hidden="1" customWidth="1"/>
    <col min="21" max="21" width="12.28125" style="136" hidden="1" customWidth="1"/>
    <col min="22" max="22" width="15.00390625" style="0" customWidth="1"/>
    <col min="23" max="24" width="13.140625" style="0" hidden="1" customWidth="1"/>
    <col min="25" max="25" width="24.421875" style="135" customWidth="1"/>
    <col min="26" max="26" width="20.140625" style="0" customWidth="1"/>
    <col min="27" max="27" width="17.57421875" style="0" customWidth="1"/>
  </cols>
  <sheetData>
    <row r="1" ht="15">
      <c r="A1" t="s">
        <v>785</v>
      </c>
    </row>
    <row r="2" spans="4:24" ht="121.5" customHeight="1">
      <c r="D2" s="155" t="s">
        <v>788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4" spans="1:24" ht="83.25" customHeight="1">
      <c r="A4" s="144" t="s">
        <v>55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6" ht="15.75" thickBot="1">
      <c r="V6" s="5" t="s">
        <v>416</v>
      </c>
    </row>
    <row r="7" spans="1:24" ht="209.25" customHeight="1" thickBot="1">
      <c r="A7" s="23" t="s">
        <v>408</v>
      </c>
      <c r="B7" s="24" t="s">
        <v>760</v>
      </c>
      <c r="C7" s="24" t="s">
        <v>761</v>
      </c>
      <c r="D7" s="24" t="s">
        <v>415</v>
      </c>
      <c r="E7" s="25" t="s">
        <v>409</v>
      </c>
      <c r="F7" s="24" t="s">
        <v>410</v>
      </c>
      <c r="G7" s="25" t="s">
        <v>411</v>
      </c>
      <c r="H7" s="24" t="s">
        <v>412</v>
      </c>
      <c r="I7" s="26" t="s">
        <v>417</v>
      </c>
      <c r="J7" s="27" t="s">
        <v>421</v>
      </c>
      <c r="K7" s="27" t="s">
        <v>419</v>
      </c>
      <c r="L7" s="28" t="s">
        <v>145</v>
      </c>
      <c r="M7" s="28" t="s">
        <v>154</v>
      </c>
      <c r="N7" s="78" t="s">
        <v>153</v>
      </c>
      <c r="O7" s="78" t="s">
        <v>575</v>
      </c>
      <c r="P7" s="78" t="s">
        <v>341</v>
      </c>
      <c r="Q7" s="78" t="s">
        <v>764</v>
      </c>
      <c r="R7" s="78" t="s">
        <v>768</v>
      </c>
      <c r="S7" s="78"/>
      <c r="T7" s="78"/>
      <c r="U7" s="78"/>
      <c r="V7" s="8" t="s">
        <v>432</v>
      </c>
      <c r="W7" s="12" t="s">
        <v>433</v>
      </c>
      <c r="X7" s="11" t="s">
        <v>434</v>
      </c>
    </row>
    <row r="8" spans="1:24" ht="28.5" customHeight="1" hidden="1">
      <c r="A8" s="62"/>
      <c r="B8" s="63"/>
      <c r="C8" s="63"/>
      <c r="D8" s="63"/>
      <c r="E8" s="63"/>
      <c r="F8" s="63"/>
      <c r="G8" s="63"/>
      <c r="H8" s="63"/>
      <c r="I8" s="63"/>
      <c r="J8" s="64"/>
      <c r="K8" s="64"/>
      <c r="L8" s="14">
        <f>L9+L686</f>
        <v>63352872.99999999</v>
      </c>
      <c r="M8" s="14"/>
      <c r="N8" s="82"/>
      <c r="O8" s="82"/>
      <c r="P8" s="82"/>
      <c r="Q8" s="82"/>
      <c r="R8" s="82"/>
      <c r="S8" s="82"/>
      <c r="T8" s="82"/>
      <c r="U8" s="82"/>
      <c r="V8" s="15">
        <f>V9+V686+V668</f>
        <v>577218021.7800001</v>
      </c>
      <c r="W8" s="72">
        <f>W9+W686</f>
        <v>194370390</v>
      </c>
      <c r="X8" s="14">
        <f>X9+X686</f>
        <v>202286430</v>
      </c>
    </row>
    <row r="9" spans="1:27" ht="69" customHeight="1">
      <c r="A9" s="65" t="s">
        <v>762</v>
      </c>
      <c r="B9" s="35" t="s">
        <v>439</v>
      </c>
      <c r="C9" s="96"/>
      <c r="D9" s="96"/>
      <c r="E9" s="96"/>
      <c r="F9" s="96"/>
      <c r="G9" s="96"/>
      <c r="H9" s="96"/>
      <c r="I9" s="66"/>
      <c r="J9" s="67"/>
      <c r="K9" s="67"/>
      <c r="L9" s="13">
        <f>L10+L530+L574+L603+L616+L626+L634+L642+L655</f>
        <v>63730228.39999999</v>
      </c>
      <c r="M9" s="13"/>
      <c r="N9" s="76"/>
      <c r="O9" s="108"/>
      <c r="P9" s="112"/>
      <c r="Q9" s="108"/>
      <c r="R9" s="108"/>
      <c r="S9" s="108"/>
      <c r="T9" s="108"/>
      <c r="U9" s="108"/>
      <c r="V9" s="111">
        <f>V10+V530+V574+V603+V616+V626+V634+V642+V655+V662+V567</f>
        <v>567879797.57</v>
      </c>
      <c r="W9" s="84">
        <f>W10+W530+W574+W603+W616+W626+W634+W642+W655</f>
        <v>183910390</v>
      </c>
      <c r="X9" s="85">
        <f>X10+X530+X574+X603+X616+X626+X634+X642+X655</f>
        <v>191826430</v>
      </c>
      <c r="Z9" s="135"/>
      <c r="AA9" s="135"/>
    </row>
    <row r="10" spans="1:24" ht="42.75" customHeight="1">
      <c r="A10" s="65" t="s">
        <v>47</v>
      </c>
      <c r="B10" s="35" t="s">
        <v>439</v>
      </c>
      <c r="C10" s="35" t="s">
        <v>439</v>
      </c>
      <c r="D10" s="96"/>
      <c r="E10" s="96"/>
      <c r="F10" s="96"/>
      <c r="G10" s="96"/>
      <c r="H10" s="96"/>
      <c r="I10" s="66"/>
      <c r="J10" s="67"/>
      <c r="K10" s="67"/>
      <c r="L10" s="13">
        <f>L11</f>
        <v>61651242.4</v>
      </c>
      <c r="M10" s="13"/>
      <c r="N10" s="76"/>
      <c r="O10" s="104"/>
      <c r="P10" s="112"/>
      <c r="Q10" s="104"/>
      <c r="R10" s="104"/>
      <c r="S10" s="104"/>
      <c r="T10" s="104"/>
      <c r="U10" s="104"/>
      <c r="V10" s="95">
        <f>V11</f>
        <v>476884323.94</v>
      </c>
      <c r="W10" s="84">
        <f>W11</f>
        <v>153288898</v>
      </c>
      <c r="X10" s="85">
        <f>X11</f>
        <v>157424538</v>
      </c>
    </row>
    <row r="11" spans="1:24" ht="25.5">
      <c r="A11" s="9" t="s">
        <v>435</v>
      </c>
      <c r="B11" s="35" t="s">
        <v>439</v>
      </c>
      <c r="C11" s="35" t="s">
        <v>439</v>
      </c>
      <c r="D11" s="35" t="s">
        <v>436</v>
      </c>
      <c r="E11" s="35"/>
      <c r="F11" s="35"/>
      <c r="G11" s="35"/>
      <c r="H11" s="35"/>
      <c r="I11" s="36"/>
      <c r="J11" s="36"/>
      <c r="K11" s="36"/>
      <c r="L11" s="37">
        <f>L12+L155+L216+L318+L373+L419+L432+L513+L311</f>
        <v>61651242.4</v>
      </c>
      <c r="M11" s="37"/>
      <c r="N11" s="58"/>
      <c r="O11" s="87"/>
      <c r="P11" s="18"/>
      <c r="Q11" s="87"/>
      <c r="R11" s="87"/>
      <c r="S11" s="87"/>
      <c r="T11" s="87"/>
      <c r="U11" s="87"/>
      <c r="V11" s="71">
        <f>V12+V155+V216+V318+V373+V419+V432+V513+V311+V145+V150</f>
        <v>476884323.94</v>
      </c>
      <c r="W11" s="69">
        <f>W12+W155+W216+W318+W373+W419+W432+W513+W311</f>
        <v>153288898</v>
      </c>
      <c r="X11" s="37">
        <f>X12+X155+X216+X318+X373+X419+X432+X513+X311</f>
        <v>157424538</v>
      </c>
    </row>
    <row r="12" spans="1:24" ht="15" outlineLevel="1">
      <c r="A12" s="9" t="s">
        <v>438</v>
      </c>
      <c r="B12" s="35" t="s">
        <v>439</v>
      </c>
      <c r="C12" s="35" t="s">
        <v>439</v>
      </c>
      <c r="D12" s="35" t="s">
        <v>436</v>
      </c>
      <c r="E12" s="35" t="s">
        <v>439</v>
      </c>
      <c r="F12" s="35"/>
      <c r="G12" s="35"/>
      <c r="H12" s="35"/>
      <c r="I12" s="36"/>
      <c r="J12" s="36"/>
      <c r="K12" s="36" t="s">
        <v>177</v>
      </c>
      <c r="L12" s="37">
        <f>L32+L77</f>
        <v>724404</v>
      </c>
      <c r="M12" s="37"/>
      <c r="N12" s="58"/>
      <c r="O12" s="87"/>
      <c r="P12" s="18"/>
      <c r="Q12" s="87"/>
      <c r="R12" s="87"/>
      <c r="S12" s="87"/>
      <c r="T12" s="87"/>
      <c r="U12" s="87"/>
      <c r="V12" s="71">
        <f>V32+V77</f>
        <v>41519156.19</v>
      </c>
      <c r="W12" s="69">
        <f>W32+W77</f>
        <v>31973600</v>
      </c>
      <c r="X12" s="37">
        <f>X32+X77</f>
        <v>31948500</v>
      </c>
    </row>
    <row r="13" spans="1:24" ht="25.5" hidden="1" outlineLevel="1">
      <c r="A13" s="9" t="s">
        <v>49</v>
      </c>
      <c r="B13" s="35" t="s">
        <v>170</v>
      </c>
      <c r="C13" s="35" t="s">
        <v>437</v>
      </c>
      <c r="D13" s="35"/>
      <c r="E13" s="35"/>
      <c r="F13" s="35"/>
      <c r="G13" s="35"/>
      <c r="H13" s="35"/>
      <c r="I13" s="36"/>
      <c r="J13" s="36"/>
      <c r="K13" s="36"/>
      <c r="L13" s="37"/>
      <c r="M13" s="37"/>
      <c r="N13" s="58"/>
      <c r="O13" s="87"/>
      <c r="P13" s="18"/>
      <c r="Q13" s="87"/>
      <c r="R13" s="87"/>
      <c r="S13" s="87"/>
      <c r="T13" s="87"/>
      <c r="U13" s="87"/>
      <c r="V13" s="71"/>
      <c r="W13" s="69"/>
      <c r="X13" s="22"/>
    </row>
    <row r="14" spans="1:24" ht="63.75" hidden="1" outlineLevel="2">
      <c r="A14" s="9" t="s">
        <v>440</v>
      </c>
      <c r="B14" s="35" t="s">
        <v>170</v>
      </c>
      <c r="C14" s="35" t="s">
        <v>437</v>
      </c>
      <c r="D14" s="35" t="s">
        <v>436</v>
      </c>
      <c r="E14" s="35" t="s">
        <v>439</v>
      </c>
      <c r="F14" s="35" t="s">
        <v>441</v>
      </c>
      <c r="G14" s="35"/>
      <c r="H14" s="35"/>
      <c r="I14" s="36"/>
      <c r="J14" s="36"/>
      <c r="K14" s="36"/>
      <c r="L14" s="37">
        <f>L15</f>
        <v>0</v>
      </c>
      <c r="M14" s="37"/>
      <c r="N14" s="58"/>
      <c r="O14" s="87"/>
      <c r="P14" s="18"/>
      <c r="Q14" s="87"/>
      <c r="R14" s="87"/>
      <c r="S14" s="87"/>
      <c r="T14" s="87"/>
      <c r="U14" s="87"/>
      <c r="V14" s="71">
        <f>V15</f>
        <v>3832100</v>
      </c>
      <c r="W14" s="69">
        <f>W15</f>
        <v>3753100</v>
      </c>
      <c r="X14" s="22">
        <f>X15</f>
        <v>3753100</v>
      </c>
    </row>
    <row r="15" spans="1:24" ht="63.75" hidden="1" outlineLevel="3">
      <c r="A15" s="9" t="s">
        <v>442</v>
      </c>
      <c r="B15" s="35" t="s">
        <v>170</v>
      </c>
      <c r="C15" s="35" t="s">
        <v>437</v>
      </c>
      <c r="D15" s="35" t="s">
        <v>436</v>
      </c>
      <c r="E15" s="35" t="s">
        <v>439</v>
      </c>
      <c r="F15" s="35" t="s">
        <v>441</v>
      </c>
      <c r="G15" s="35" t="s">
        <v>443</v>
      </c>
      <c r="H15" s="35"/>
      <c r="I15" s="36"/>
      <c r="J15" s="36"/>
      <c r="K15" s="36"/>
      <c r="L15" s="37">
        <f>L16+L26</f>
        <v>0</v>
      </c>
      <c r="M15" s="37"/>
      <c r="N15" s="58"/>
      <c r="O15" s="87"/>
      <c r="P15" s="18"/>
      <c r="Q15" s="87"/>
      <c r="R15" s="87"/>
      <c r="S15" s="87"/>
      <c r="T15" s="87"/>
      <c r="U15" s="87"/>
      <c r="V15" s="71">
        <f>V16+V26</f>
        <v>3832100</v>
      </c>
      <c r="W15" s="69">
        <f>W16+W26</f>
        <v>3753100</v>
      </c>
      <c r="X15" s="22">
        <f>X16+X26</f>
        <v>3753100</v>
      </c>
    </row>
    <row r="16" spans="1:24" ht="15" hidden="1" outlineLevel="4">
      <c r="A16" s="9" t="s">
        <v>444</v>
      </c>
      <c r="B16" s="35" t="s">
        <v>170</v>
      </c>
      <c r="C16" s="35" t="s">
        <v>437</v>
      </c>
      <c r="D16" s="35" t="s">
        <v>436</v>
      </c>
      <c r="E16" s="35" t="s">
        <v>439</v>
      </c>
      <c r="F16" s="35" t="s">
        <v>441</v>
      </c>
      <c r="G16" s="35" t="s">
        <v>445</v>
      </c>
      <c r="H16" s="35"/>
      <c r="I16" s="36"/>
      <c r="J16" s="36"/>
      <c r="K16" s="36"/>
      <c r="L16" s="37">
        <f>L17+L20+L23</f>
        <v>0</v>
      </c>
      <c r="M16" s="37"/>
      <c r="N16" s="58"/>
      <c r="O16" s="87"/>
      <c r="P16" s="18"/>
      <c r="Q16" s="87"/>
      <c r="R16" s="87"/>
      <c r="S16" s="87"/>
      <c r="T16" s="87"/>
      <c r="U16" s="87"/>
      <c r="V16" s="71">
        <f>V17+V20+V23</f>
        <v>2121700</v>
      </c>
      <c r="W16" s="69">
        <f>W17+W20+W23</f>
        <v>2042700</v>
      </c>
      <c r="X16" s="22">
        <f>X17+X20+X23</f>
        <v>2042700</v>
      </c>
    </row>
    <row r="17" spans="1:24" ht="51" hidden="1" outlineLevel="4">
      <c r="A17" s="38" t="s">
        <v>400</v>
      </c>
      <c r="B17" s="35" t="s">
        <v>170</v>
      </c>
      <c r="C17" s="35" t="s">
        <v>437</v>
      </c>
      <c r="D17" s="35"/>
      <c r="E17" s="35"/>
      <c r="F17" s="35"/>
      <c r="G17" s="35"/>
      <c r="H17" s="35" t="s">
        <v>178</v>
      </c>
      <c r="I17" s="36"/>
      <c r="J17" s="36"/>
      <c r="K17" s="36"/>
      <c r="L17" s="37">
        <f>L18+L19</f>
        <v>0</v>
      </c>
      <c r="M17" s="37"/>
      <c r="N17" s="58"/>
      <c r="O17" s="87"/>
      <c r="P17" s="18"/>
      <c r="Q17" s="87"/>
      <c r="R17" s="87"/>
      <c r="S17" s="87"/>
      <c r="T17" s="87"/>
      <c r="U17" s="87"/>
      <c r="V17" s="71">
        <f>V18+V19</f>
        <v>1338300</v>
      </c>
      <c r="W17" s="69">
        <f>W18+W19</f>
        <v>1338300</v>
      </c>
      <c r="X17" s="22">
        <f>X18+X19</f>
        <v>1338300</v>
      </c>
    </row>
    <row r="18" spans="1:24" ht="25.5" hidden="1" outlineLevel="6">
      <c r="A18" s="9" t="s">
        <v>446</v>
      </c>
      <c r="B18" s="35" t="s">
        <v>170</v>
      </c>
      <c r="C18" s="35" t="s">
        <v>437</v>
      </c>
      <c r="D18" s="35" t="s">
        <v>436</v>
      </c>
      <c r="E18" s="35" t="s">
        <v>439</v>
      </c>
      <c r="F18" s="35" t="s">
        <v>441</v>
      </c>
      <c r="G18" s="35" t="s">
        <v>445</v>
      </c>
      <c r="H18" s="35" t="s">
        <v>447</v>
      </c>
      <c r="I18" s="36">
        <v>1280900</v>
      </c>
      <c r="J18" s="36"/>
      <c r="K18" s="36"/>
      <c r="L18" s="37"/>
      <c r="M18" s="37"/>
      <c r="N18" s="58"/>
      <c r="O18" s="87"/>
      <c r="P18" s="18"/>
      <c r="Q18" s="87"/>
      <c r="R18" s="87"/>
      <c r="S18" s="87"/>
      <c r="T18" s="87"/>
      <c r="U18" s="87"/>
      <c r="V18" s="71">
        <f>L18+K18+J18+I18</f>
        <v>1280900</v>
      </c>
      <c r="W18" s="69">
        <v>1280900</v>
      </c>
      <c r="X18" s="22">
        <v>1280900</v>
      </c>
    </row>
    <row r="19" spans="1:24" ht="25.5" hidden="1" outlineLevel="6">
      <c r="A19" s="9" t="s">
        <v>448</v>
      </c>
      <c r="B19" s="35" t="s">
        <v>170</v>
      </c>
      <c r="C19" s="35" t="s">
        <v>437</v>
      </c>
      <c r="D19" s="35" t="s">
        <v>436</v>
      </c>
      <c r="E19" s="35" t="s">
        <v>439</v>
      </c>
      <c r="F19" s="35" t="s">
        <v>441</v>
      </c>
      <c r="G19" s="35" t="s">
        <v>445</v>
      </c>
      <c r="H19" s="35" t="s">
        <v>449</v>
      </c>
      <c r="I19" s="36">
        <v>57400</v>
      </c>
      <c r="J19" s="36"/>
      <c r="K19" s="36"/>
      <c r="L19" s="37"/>
      <c r="M19" s="37"/>
      <c r="N19" s="58"/>
      <c r="O19" s="87"/>
      <c r="P19" s="18"/>
      <c r="Q19" s="87"/>
      <c r="R19" s="87"/>
      <c r="S19" s="87"/>
      <c r="T19" s="87"/>
      <c r="U19" s="87"/>
      <c r="V19" s="71">
        <f>L19+K19+J19+I19</f>
        <v>57400</v>
      </c>
      <c r="W19" s="69">
        <v>57400</v>
      </c>
      <c r="X19" s="22">
        <v>57400</v>
      </c>
    </row>
    <row r="20" spans="1:24" ht="25.5" hidden="1" outlineLevel="6">
      <c r="A20" s="39" t="s">
        <v>401</v>
      </c>
      <c r="B20" s="35" t="s">
        <v>170</v>
      </c>
      <c r="C20" s="35" t="s">
        <v>437</v>
      </c>
      <c r="D20" s="35" t="s">
        <v>436</v>
      </c>
      <c r="E20" s="35" t="s">
        <v>439</v>
      </c>
      <c r="F20" s="35" t="s">
        <v>441</v>
      </c>
      <c r="G20" s="35" t="s">
        <v>445</v>
      </c>
      <c r="H20" s="35" t="s">
        <v>179</v>
      </c>
      <c r="I20" s="36"/>
      <c r="J20" s="36"/>
      <c r="K20" s="36"/>
      <c r="L20" s="37">
        <f>L21+L22</f>
        <v>0</v>
      </c>
      <c r="M20" s="37"/>
      <c r="N20" s="58"/>
      <c r="O20" s="87"/>
      <c r="P20" s="18"/>
      <c r="Q20" s="87"/>
      <c r="R20" s="87"/>
      <c r="S20" s="87"/>
      <c r="T20" s="87"/>
      <c r="U20" s="87"/>
      <c r="V20" s="71">
        <f>V21+V22</f>
        <v>776900</v>
      </c>
      <c r="W20" s="69">
        <f>W21+W22</f>
        <v>697900</v>
      </c>
      <c r="X20" s="22">
        <f>X21+X22</f>
        <v>697900</v>
      </c>
    </row>
    <row r="21" spans="1:24" ht="25.5" hidden="1" outlineLevel="6">
      <c r="A21" s="39" t="s">
        <v>402</v>
      </c>
      <c r="B21" s="35" t="s">
        <v>170</v>
      </c>
      <c r="C21" s="35" t="s">
        <v>437</v>
      </c>
      <c r="D21" s="35" t="s">
        <v>436</v>
      </c>
      <c r="E21" s="35" t="s">
        <v>439</v>
      </c>
      <c r="F21" s="35" t="s">
        <v>441</v>
      </c>
      <c r="G21" s="35" t="s">
        <v>445</v>
      </c>
      <c r="H21" s="35" t="s">
        <v>529</v>
      </c>
      <c r="I21" s="36"/>
      <c r="J21" s="36"/>
      <c r="K21" s="36"/>
      <c r="L21" s="37">
        <v>776900</v>
      </c>
      <c r="M21" s="37"/>
      <c r="N21" s="58"/>
      <c r="O21" s="87"/>
      <c r="P21" s="18"/>
      <c r="Q21" s="87"/>
      <c r="R21" s="87"/>
      <c r="S21" s="87"/>
      <c r="T21" s="87"/>
      <c r="U21" s="87"/>
      <c r="V21" s="71">
        <f>L21+K21+J21+I21</f>
        <v>776900</v>
      </c>
      <c r="W21" s="69">
        <v>697900</v>
      </c>
      <c r="X21" s="22">
        <v>697900</v>
      </c>
    </row>
    <row r="22" spans="1:24" ht="25.5" hidden="1" outlineLevel="6">
      <c r="A22" s="9" t="s">
        <v>450</v>
      </c>
      <c r="B22" s="35" t="s">
        <v>170</v>
      </c>
      <c r="C22" s="35" t="s">
        <v>437</v>
      </c>
      <c r="D22" s="35" t="s">
        <v>436</v>
      </c>
      <c r="E22" s="35" t="s">
        <v>439</v>
      </c>
      <c r="F22" s="35" t="s">
        <v>441</v>
      </c>
      <c r="G22" s="35" t="s">
        <v>445</v>
      </c>
      <c r="H22" s="35" t="s">
        <v>451</v>
      </c>
      <c r="I22" s="36">
        <v>776900</v>
      </c>
      <c r="J22" s="36"/>
      <c r="K22" s="36"/>
      <c r="L22" s="37">
        <v>-776900</v>
      </c>
      <c r="M22" s="37"/>
      <c r="N22" s="58"/>
      <c r="O22" s="87"/>
      <c r="P22" s="18"/>
      <c r="Q22" s="87"/>
      <c r="R22" s="87"/>
      <c r="S22" s="87"/>
      <c r="T22" s="87"/>
      <c r="U22" s="87"/>
      <c r="V22" s="71">
        <f>L22+K22+J22+I22</f>
        <v>0</v>
      </c>
      <c r="W22" s="69">
        <v>0</v>
      </c>
      <c r="X22" s="22">
        <v>0</v>
      </c>
    </row>
    <row r="23" spans="1:24" ht="15" hidden="1" outlineLevel="6">
      <c r="A23" s="39" t="s">
        <v>403</v>
      </c>
      <c r="B23" s="35" t="s">
        <v>170</v>
      </c>
      <c r="C23" s="35" t="s">
        <v>437</v>
      </c>
      <c r="D23" s="35" t="s">
        <v>436</v>
      </c>
      <c r="E23" s="35" t="s">
        <v>439</v>
      </c>
      <c r="F23" s="35" t="s">
        <v>441</v>
      </c>
      <c r="G23" s="35" t="s">
        <v>445</v>
      </c>
      <c r="H23" s="35" t="s">
        <v>180</v>
      </c>
      <c r="I23" s="36"/>
      <c r="J23" s="36"/>
      <c r="K23" s="36"/>
      <c r="L23" s="37"/>
      <c r="M23" s="37"/>
      <c r="N23" s="58"/>
      <c r="O23" s="87"/>
      <c r="P23" s="18"/>
      <c r="Q23" s="87"/>
      <c r="R23" s="87"/>
      <c r="S23" s="87"/>
      <c r="T23" s="87"/>
      <c r="U23" s="87"/>
      <c r="V23" s="71">
        <f>V24+V25</f>
        <v>6500</v>
      </c>
      <c r="W23" s="69">
        <f>W24+W25</f>
        <v>6500</v>
      </c>
      <c r="X23" s="22">
        <f>X24+X25</f>
        <v>6500</v>
      </c>
    </row>
    <row r="24" spans="1:24" ht="25.5" hidden="1" outlineLevel="6">
      <c r="A24" s="9" t="s">
        <v>452</v>
      </c>
      <c r="B24" s="35" t="s">
        <v>170</v>
      </c>
      <c r="C24" s="35" t="s">
        <v>437</v>
      </c>
      <c r="D24" s="35" t="s">
        <v>436</v>
      </c>
      <c r="E24" s="35" t="s">
        <v>439</v>
      </c>
      <c r="F24" s="35" t="s">
        <v>441</v>
      </c>
      <c r="G24" s="35" t="s">
        <v>445</v>
      </c>
      <c r="H24" s="35" t="s">
        <v>453</v>
      </c>
      <c r="I24" s="36">
        <v>1500</v>
      </c>
      <c r="J24" s="36"/>
      <c r="K24" s="36"/>
      <c r="L24" s="37"/>
      <c r="M24" s="37"/>
      <c r="N24" s="58"/>
      <c r="O24" s="87"/>
      <c r="P24" s="18"/>
      <c r="Q24" s="87"/>
      <c r="R24" s="87"/>
      <c r="S24" s="87"/>
      <c r="T24" s="87"/>
      <c r="U24" s="87"/>
      <c r="V24" s="71">
        <f>L24+K24+J24+I24</f>
        <v>1500</v>
      </c>
      <c r="W24" s="69">
        <v>1500</v>
      </c>
      <c r="X24" s="22">
        <v>1500</v>
      </c>
    </row>
    <row r="25" spans="1:24" ht="25.5" hidden="1" outlineLevel="6">
      <c r="A25" s="9" t="s">
        <v>454</v>
      </c>
      <c r="B25" s="35" t="s">
        <v>170</v>
      </c>
      <c r="C25" s="35" t="s">
        <v>437</v>
      </c>
      <c r="D25" s="35" t="s">
        <v>436</v>
      </c>
      <c r="E25" s="35" t="s">
        <v>439</v>
      </c>
      <c r="F25" s="35" t="s">
        <v>441</v>
      </c>
      <c r="G25" s="35" t="s">
        <v>445</v>
      </c>
      <c r="H25" s="35" t="s">
        <v>455</v>
      </c>
      <c r="I25" s="36">
        <v>5000</v>
      </c>
      <c r="J25" s="36"/>
      <c r="K25" s="36"/>
      <c r="L25" s="37"/>
      <c r="M25" s="37"/>
      <c r="N25" s="58"/>
      <c r="O25" s="87"/>
      <c r="P25" s="18"/>
      <c r="Q25" s="87"/>
      <c r="R25" s="87"/>
      <c r="S25" s="87"/>
      <c r="T25" s="87"/>
      <c r="U25" s="87"/>
      <c r="V25" s="71">
        <f>L25+K25+J25+I25</f>
        <v>5000</v>
      </c>
      <c r="W25" s="69">
        <v>5000</v>
      </c>
      <c r="X25" s="22">
        <v>5000</v>
      </c>
    </row>
    <row r="26" spans="1:24" ht="25.5" hidden="1" outlineLevel="4">
      <c r="A26" s="9" t="s">
        <v>456</v>
      </c>
      <c r="B26" s="35" t="s">
        <v>170</v>
      </c>
      <c r="C26" s="35" t="s">
        <v>437</v>
      </c>
      <c r="D26" s="35" t="s">
        <v>436</v>
      </c>
      <c r="E26" s="35" t="s">
        <v>439</v>
      </c>
      <c r="F26" s="35" t="s">
        <v>441</v>
      </c>
      <c r="G26" s="35" t="s">
        <v>457</v>
      </c>
      <c r="H26" s="35"/>
      <c r="I26" s="36"/>
      <c r="J26" s="36"/>
      <c r="K26" s="36"/>
      <c r="L26" s="37"/>
      <c r="M26" s="37"/>
      <c r="N26" s="58"/>
      <c r="O26" s="87"/>
      <c r="P26" s="18"/>
      <c r="Q26" s="87"/>
      <c r="R26" s="87"/>
      <c r="S26" s="87"/>
      <c r="T26" s="87"/>
      <c r="U26" s="87"/>
      <c r="V26" s="71">
        <f>V27</f>
        <v>1710400</v>
      </c>
      <c r="W26" s="69">
        <f>W27</f>
        <v>1710400</v>
      </c>
      <c r="X26" s="22">
        <f>X27</f>
        <v>1710400</v>
      </c>
    </row>
    <row r="27" spans="1:24" ht="51" hidden="1" outlineLevel="4">
      <c r="A27" s="38" t="s">
        <v>400</v>
      </c>
      <c r="B27" s="35" t="s">
        <v>170</v>
      </c>
      <c r="C27" s="35" t="s">
        <v>437</v>
      </c>
      <c r="D27" s="35" t="s">
        <v>436</v>
      </c>
      <c r="E27" s="35" t="s">
        <v>439</v>
      </c>
      <c r="F27" s="35" t="s">
        <v>441</v>
      </c>
      <c r="G27" s="35" t="s">
        <v>457</v>
      </c>
      <c r="H27" s="35" t="s">
        <v>178</v>
      </c>
      <c r="I27" s="36"/>
      <c r="J27" s="36"/>
      <c r="K27" s="36"/>
      <c r="L27" s="37"/>
      <c r="M27" s="37"/>
      <c r="N27" s="58"/>
      <c r="O27" s="87"/>
      <c r="P27" s="18"/>
      <c r="Q27" s="87"/>
      <c r="R27" s="87"/>
      <c r="S27" s="87"/>
      <c r="T27" s="87"/>
      <c r="U27" s="87"/>
      <c r="V27" s="71">
        <f>V28+V29</f>
        <v>1710400</v>
      </c>
      <c r="W27" s="69">
        <f>W28+W29</f>
        <v>1710400</v>
      </c>
      <c r="X27" s="22">
        <f>X28+X29</f>
        <v>1710400</v>
      </c>
    </row>
    <row r="28" spans="1:24" ht="25.5" hidden="1" outlineLevel="6">
      <c r="A28" s="9" t="s">
        <v>446</v>
      </c>
      <c r="B28" s="35" t="s">
        <v>170</v>
      </c>
      <c r="C28" s="35" t="s">
        <v>437</v>
      </c>
      <c r="D28" s="35" t="s">
        <v>436</v>
      </c>
      <c r="E28" s="35" t="s">
        <v>439</v>
      </c>
      <c r="F28" s="35" t="s">
        <v>441</v>
      </c>
      <c r="G28" s="35" t="s">
        <v>457</v>
      </c>
      <c r="H28" s="35" t="s">
        <v>447</v>
      </c>
      <c r="I28" s="36">
        <v>1687400</v>
      </c>
      <c r="J28" s="36"/>
      <c r="K28" s="36"/>
      <c r="L28" s="37"/>
      <c r="M28" s="37"/>
      <c r="N28" s="58"/>
      <c r="O28" s="87"/>
      <c r="P28" s="18"/>
      <c r="Q28" s="87"/>
      <c r="R28" s="87"/>
      <c r="S28" s="87"/>
      <c r="T28" s="87"/>
      <c r="U28" s="87"/>
      <c r="V28" s="71">
        <f>L28+K28+J28+I28</f>
        <v>1687400</v>
      </c>
      <c r="W28" s="69">
        <v>1687400</v>
      </c>
      <c r="X28" s="22">
        <v>1687400</v>
      </c>
    </row>
    <row r="29" spans="1:24" ht="25.5" hidden="1" outlineLevel="6">
      <c r="A29" s="9" t="s">
        <v>448</v>
      </c>
      <c r="B29" s="35" t="s">
        <v>170</v>
      </c>
      <c r="C29" s="35" t="s">
        <v>437</v>
      </c>
      <c r="D29" s="35" t="s">
        <v>436</v>
      </c>
      <c r="E29" s="35" t="s">
        <v>439</v>
      </c>
      <c r="F29" s="35" t="s">
        <v>441</v>
      </c>
      <c r="G29" s="35" t="s">
        <v>457</v>
      </c>
      <c r="H29" s="35" t="s">
        <v>449</v>
      </c>
      <c r="I29" s="36">
        <v>23000</v>
      </c>
      <c r="J29" s="36"/>
      <c r="K29" s="36"/>
      <c r="L29" s="37"/>
      <c r="M29" s="37"/>
      <c r="N29" s="58"/>
      <c r="O29" s="87"/>
      <c r="P29" s="18"/>
      <c r="Q29" s="87"/>
      <c r="R29" s="87"/>
      <c r="S29" s="87"/>
      <c r="T29" s="87"/>
      <c r="U29" s="87"/>
      <c r="V29" s="71">
        <f>L29+K29+J29+I29</f>
        <v>23000</v>
      </c>
      <c r="W29" s="69">
        <v>23000</v>
      </c>
      <c r="X29" s="22">
        <v>23000</v>
      </c>
    </row>
    <row r="30" spans="1:24" ht="15" hidden="1" outlineLevel="6">
      <c r="A30" s="9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7"/>
      <c r="M30" s="37"/>
      <c r="N30" s="58"/>
      <c r="O30" s="87"/>
      <c r="P30" s="18"/>
      <c r="Q30" s="87"/>
      <c r="R30" s="87"/>
      <c r="S30" s="87"/>
      <c r="T30" s="87"/>
      <c r="U30" s="87"/>
      <c r="V30" s="71">
        <f>V12+V688+V657</f>
        <v>49458470.4</v>
      </c>
      <c r="W30" s="69">
        <f>W12+W688+W657</f>
        <v>42448600</v>
      </c>
      <c r="X30" s="37">
        <f>X12+X688+X657</f>
        <v>42423500</v>
      </c>
    </row>
    <row r="31" spans="1:24" ht="15" hidden="1" outlineLevel="6">
      <c r="A31" s="9"/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7"/>
      <c r="M31" s="37"/>
      <c r="N31" s="58"/>
      <c r="O31" s="87"/>
      <c r="P31" s="18"/>
      <c r="Q31" s="87"/>
      <c r="R31" s="87"/>
      <c r="S31" s="87"/>
      <c r="T31" s="87"/>
      <c r="U31" s="87"/>
      <c r="V31" s="71"/>
      <c r="W31" s="69"/>
      <c r="X31" s="22"/>
    </row>
    <row r="32" spans="1:24" ht="76.5" outlineLevel="2" collapsed="1">
      <c r="A32" s="9" t="s">
        <v>458</v>
      </c>
      <c r="B32" s="35" t="s">
        <v>439</v>
      </c>
      <c r="C32" s="35" t="s">
        <v>439</v>
      </c>
      <c r="D32" s="35" t="s">
        <v>436</v>
      </c>
      <c r="E32" s="35" t="s">
        <v>439</v>
      </c>
      <c r="F32" s="35" t="s">
        <v>459</v>
      </c>
      <c r="G32" s="35"/>
      <c r="H32" s="35"/>
      <c r="I32" s="36"/>
      <c r="J32" s="36"/>
      <c r="K32" s="36"/>
      <c r="L32" s="37">
        <f>L33+L52</f>
        <v>724404</v>
      </c>
      <c r="M32" s="37"/>
      <c r="N32" s="58"/>
      <c r="O32" s="87"/>
      <c r="P32" s="18"/>
      <c r="Q32" s="87"/>
      <c r="R32" s="87"/>
      <c r="S32" s="87"/>
      <c r="T32" s="87"/>
      <c r="U32" s="87"/>
      <c r="V32" s="71">
        <f>V33+V52</f>
        <v>41101625.19</v>
      </c>
      <c r="W32" s="69">
        <f>W33+W52</f>
        <v>31659500</v>
      </c>
      <c r="X32" s="37">
        <f>X33+X52</f>
        <v>31661300</v>
      </c>
    </row>
    <row r="33" spans="1:24" ht="63.75" outlineLevel="3">
      <c r="A33" s="9" t="s">
        <v>442</v>
      </c>
      <c r="B33" s="35" t="s">
        <v>439</v>
      </c>
      <c r="C33" s="35" t="s">
        <v>439</v>
      </c>
      <c r="D33" s="35" t="s">
        <v>436</v>
      </c>
      <c r="E33" s="35" t="s">
        <v>439</v>
      </c>
      <c r="F33" s="35" t="s">
        <v>459</v>
      </c>
      <c r="G33" s="35" t="s">
        <v>443</v>
      </c>
      <c r="H33" s="35"/>
      <c r="I33" s="36"/>
      <c r="J33" s="36"/>
      <c r="K33" s="36"/>
      <c r="L33" s="37">
        <f>L34+L47</f>
        <v>601754</v>
      </c>
      <c r="M33" s="37"/>
      <c r="N33" s="58"/>
      <c r="O33" s="87"/>
      <c r="P33" s="18"/>
      <c r="Q33" s="87"/>
      <c r="R33" s="87"/>
      <c r="S33" s="87"/>
      <c r="T33" s="87"/>
      <c r="U33" s="87"/>
      <c r="V33" s="71">
        <f>V34+V47</f>
        <v>39498726.07</v>
      </c>
      <c r="W33" s="69">
        <f>W34+W47</f>
        <v>31659500</v>
      </c>
      <c r="X33" s="37">
        <f>X34+X47</f>
        <v>31661300</v>
      </c>
    </row>
    <row r="34" spans="1:24" ht="15" outlineLevel="4">
      <c r="A34" s="9" t="s">
        <v>444</v>
      </c>
      <c r="B34" s="35" t="s">
        <v>439</v>
      </c>
      <c r="C34" s="35" t="s">
        <v>439</v>
      </c>
      <c r="D34" s="35" t="s">
        <v>436</v>
      </c>
      <c r="E34" s="35" t="s">
        <v>439</v>
      </c>
      <c r="F34" s="35" t="s">
        <v>459</v>
      </c>
      <c r="G34" s="35" t="s">
        <v>445</v>
      </c>
      <c r="H34" s="35"/>
      <c r="I34" s="36"/>
      <c r="J34" s="36"/>
      <c r="K34" s="36"/>
      <c r="L34" s="37">
        <f>L35</f>
        <v>601754</v>
      </c>
      <c r="M34" s="37"/>
      <c r="N34" s="58"/>
      <c r="O34" s="87"/>
      <c r="P34" s="18"/>
      <c r="Q34" s="87"/>
      <c r="R34" s="87"/>
      <c r="S34" s="87"/>
      <c r="T34" s="87"/>
      <c r="U34" s="87"/>
      <c r="V34" s="71">
        <f>V35</f>
        <v>38440626.07</v>
      </c>
      <c r="W34" s="69">
        <f>W35</f>
        <v>30601400</v>
      </c>
      <c r="X34" s="22">
        <f>X35</f>
        <v>30603200</v>
      </c>
    </row>
    <row r="35" spans="1:24" ht="25.5" outlineLevel="5">
      <c r="A35" s="9" t="s">
        <v>460</v>
      </c>
      <c r="B35" s="35" t="s">
        <v>439</v>
      </c>
      <c r="C35" s="35" t="s">
        <v>439</v>
      </c>
      <c r="D35" s="35" t="s">
        <v>436</v>
      </c>
      <c r="E35" s="35" t="s">
        <v>439</v>
      </c>
      <c r="F35" s="35" t="s">
        <v>459</v>
      </c>
      <c r="G35" s="35" t="s">
        <v>461</v>
      </c>
      <c r="H35" s="35"/>
      <c r="I35" s="36"/>
      <c r="J35" s="36"/>
      <c r="K35" s="36"/>
      <c r="L35" s="37">
        <f>L36+L40+L43</f>
        <v>601754</v>
      </c>
      <c r="M35" s="37"/>
      <c r="N35" s="58"/>
      <c r="O35" s="87"/>
      <c r="P35" s="18"/>
      <c r="Q35" s="87"/>
      <c r="R35" s="87"/>
      <c r="S35" s="87"/>
      <c r="T35" s="87"/>
      <c r="U35" s="87"/>
      <c r="V35" s="71">
        <f>V36+V40+V43</f>
        <v>38440626.07</v>
      </c>
      <c r="W35" s="69">
        <f>W36+W40+W43</f>
        <v>30601400</v>
      </c>
      <c r="X35" s="22">
        <f>X36+X40+X43</f>
        <v>30603200</v>
      </c>
    </row>
    <row r="36" spans="1:24" ht="51" outlineLevel="5">
      <c r="A36" s="38" t="s">
        <v>400</v>
      </c>
      <c r="B36" s="35" t="s">
        <v>439</v>
      </c>
      <c r="C36" s="35" t="s">
        <v>439</v>
      </c>
      <c r="D36" s="35" t="s">
        <v>436</v>
      </c>
      <c r="E36" s="35" t="s">
        <v>439</v>
      </c>
      <c r="F36" s="35" t="s">
        <v>459</v>
      </c>
      <c r="G36" s="35" t="s">
        <v>461</v>
      </c>
      <c r="H36" s="35" t="s">
        <v>178</v>
      </c>
      <c r="I36" s="36"/>
      <c r="J36" s="36"/>
      <c r="K36" s="36"/>
      <c r="L36" s="37"/>
      <c r="M36" s="37"/>
      <c r="N36" s="58"/>
      <c r="O36" s="87"/>
      <c r="P36" s="18"/>
      <c r="Q36" s="87"/>
      <c r="R36" s="87"/>
      <c r="S36" s="87"/>
      <c r="T36" s="87"/>
      <c r="U36" s="87"/>
      <c r="V36" s="71">
        <f>V37</f>
        <v>28479546.74</v>
      </c>
      <c r="W36" s="71">
        <f>W37</f>
        <v>22048400</v>
      </c>
      <c r="X36" s="19">
        <f>X37</f>
        <v>22048400</v>
      </c>
    </row>
    <row r="37" spans="1:24" ht="25.5" outlineLevel="5">
      <c r="A37" s="38" t="s">
        <v>160</v>
      </c>
      <c r="B37" s="35" t="s">
        <v>439</v>
      </c>
      <c r="C37" s="35" t="s">
        <v>439</v>
      </c>
      <c r="D37" s="35" t="s">
        <v>436</v>
      </c>
      <c r="E37" s="35" t="s">
        <v>439</v>
      </c>
      <c r="F37" s="35" t="s">
        <v>459</v>
      </c>
      <c r="G37" s="35" t="s">
        <v>461</v>
      </c>
      <c r="H37" s="35" t="s">
        <v>158</v>
      </c>
      <c r="I37" s="36"/>
      <c r="J37" s="36"/>
      <c r="K37" s="36"/>
      <c r="L37" s="37"/>
      <c r="M37" s="37"/>
      <c r="N37" s="58"/>
      <c r="O37" s="87"/>
      <c r="P37" s="18"/>
      <c r="Q37" s="87"/>
      <c r="R37" s="87"/>
      <c r="S37" s="87"/>
      <c r="T37" s="87"/>
      <c r="U37" s="87"/>
      <c r="V37" s="71">
        <f>V38+V39</f>
        <v>28479546.74</v>
      </c>
      <c r="W37" s="71">
        <f>W38+W39</f>
        <v>22048400</v>
      </c>
      <c r="X37" s="19">
        <f>X38+X39</f>
        <v>22048400</v>
      </c>
    </row>
    <row r="38" spans="1:24" ht="25.5" outlineLevel="6">
      <c r="A38" s="9" t="s">
        <v>446</v>
      </c>
      <c r="B38" s="35" t="s">
        <v>439</v>
      </c>
      <c r="C38" s="35" t="s">
        <v>439</v>
      </c>
      <c r="D38" s="35" t="s">
        <v>436</v>
      </c>
      <c r="E38" s="35" t="s">
        <v>439</v>
      </c>
      <c r="F38" s="35" t="s">
        <v>459</v>
      </c>
      <c r="G38" s="35" t="s">
        <v>461</v>
      </c>
      <c r="H38" s="35" t="s">
        <v>447</v>
      </c>
      <c r="I38" s="36">
        <v>21128600</v>
      </c>
      <c r="J38" s="36"/>
      <c r="K38" s="36">
        <v>1538848.95</v>
      </c>
      <c r="L38" s="37"/>
      <c r="M38" s="37"/>
      <c r="N38" s="58"/>
      <c r="O38" s="87"/>
      <c r="P38" s="18"/>
      <c r="Q38" s="87"/>
      <c r="R38" s="87"/>
      <c r="S38" s="87">
        <v>4980602.79</v>
      </c>
      <c r="T38" s="87"/>
      <c r="U38" s="87"/>
      <c r="V38" s="71">
        <f>L38+K38+J38+I38+M38+N38+O38+P38+Q38+R38+S38+T38+U38</f>
        <v>27648051.74</v>
      </c>
      <c r="W38" s="69">
        <v>21128600</v>
      </c>
      <c r="X38" s="22">
        <v>21128600</v>
      </c>
    </row>
    <row r="39" spans="1:24" ht="25.5" outlineLevel="6">
      <c r="A39" s="9" t="s">
        <v>448</v>
      </c>
      <c r="B39" s="35" t="s">
        <v>439</v>
      </c>
      <c r="C39" s="35" t="s">
        <v>439</v>
      </c>
      <c r="D39" s="35" t="s">
        <v>436</v>
      </c>
      <c r="E39" s="35" t="s">
        <v>439</v>
      </c>
      <c r="F39" s="35" t="s">
        <v>459</v>
      </c>
      <c r="G39" s="35" t="s">
        <v>461</v>
      </c>
      <c r="H39" s="35" t="s">
        <v>449</v>
      </c>
      <c r="I39" s="36">
        <v>919800</v>
      </c>
      <c r="J39" s="36"/>
      <c r="K39" s="36"/>
      <c r="L39" s="37"/>
      <c r="M39" s="37"/>
      <c r="N39" s="58"/>
      <c r="O39" s="87"/>
      <c r="P39" s="18"/>
      <c r="Q39" s="87"/>
      <c r="R39" s="87"/>
      <c r="S39" s="87">
        <v>-88305</v>
      </c>
      <c r="T39" s="87"/>
      <c r="U39" s="87"/>
      <c r="V39" s="71">
        <f>L39+K39+J39+I39+M39+N39+O39+P39+Q39+R39+S39+T39+U39</f>
        <v>831495</v>
      </c>
      <c r="W39" s="69">
        <v>919800</v>
      </c>
      <c r="X39" s="22">
        <v>919800</v>
      </c>
    </row>
    <row r="40" spans="1:24" ht="25.5" outlineLevel="6">
      <c r="A40" s="39" t="s">
        <v>401</v>
      </c>
      <c r="B40" s="35" t="s">
        <v>439</v>
      </c>
      <c r="C40" s="35" t="s">
        <v>439</v>
      </c>
      <c r="D40" s="35" t="s">
        <v>436</v>
      </c>
      <c r="E40" s="35" t="s">
        <v>439</v>
      </c>
      <c r="F40" s="35" t="s">
        <v>459</v>
      </c>
      <c r="G40" s="35" t="s">
        <v>461</v>
      </c>
      <c r="H40" s="35" t="s">
        <v>179</v>
      </c>
      <c r="I40" s="36"/>
      <c r="J40" s="36"/>
      <c r="K40" s="36"/>
      <c r="L40" s="37">
        <f>L41+L42</f>
        <v>601754</v>
      </c>
      <c r="M40" s="37"/>
      <c r="N40" s="58"/>
      <c r="O40" s="87"/>
      <c r="P40" s="18"/>
      <c r="Q40" s="87"/>
      <c r="R40" s="87"/>
      <c r="S40" s="87"/>
      <c r="T40" s="87"/>
      <c r="U40" s="87"/>
      <c r="V40" s="71">
        <f>V41+V42</f>
        <v>9352791.33</v>
      </c>
      <c r="W40" s="69">
        <f>W41+W42</f>
        <v>7990700</v>
      </c>
      <c r="X40" s="22">
        <f>X41+X42</f>
        <v>7992500</v>
      </c>
    </row>
    <row r="41" spans="1:24" ht="25.5" outlineLevel="6">
      <c r="A41" s="39" t="s">
        <v>402</v>
      </c>
      <c r="B41" s="35" t="s">
        <v>439</v>
      </c>
      <c r="C41" s="35" t="s">
        <v>439</v>
      </c>
      <c r="D41" s="35" t="s">
        <v>436</v>
      </c>
      <c r="E41" s="35" t="s">
        <v>439</v>
      </c>
      <c r="F41" s="35" t="s">
        <v>459</v>
      </c>
      <c r="G41" s="35" t="s">
        <v>461</v>
      </c>
      <c r="H41" s="35" t="s">
        <v>529</v>
      </c>
      <c r="I41" s="36"/>
      <c r="J41" s="36"/>
      <c r="K41" s="36"/>
      <c r="L41" s="37">
        <v>8943154</v>
      </c>
      <c r="M41" s="37"/>
      <c r="N41" s="58">
        <v>-569754</v>
      </c>
      <c r="O41" s="87"/>
      <c r="P41" s="18">
        <v>-345198</v>
      </c>
      <c r="Q41" s="87"/>
      <c r="R41" s="87"/>
      <c r="S41" s="87">
        <v>1320589.33</v>
      </c>
      <c r="T41" s="87">
        <v>-39000</v>
      </c>
      <c r="U41" s="87">
        <v>43000</v>
      </c>
      <c r="V41" s="71">
        <f>L41+K41+J41+I41+M41+N41+O41+P41+Q41+R41+S41+T41+U41</f>
        <v>9352791.33</v>
      </c>
      <c r="W41" s="69">
        <v>7990700</v>
      </c>
      <c r="X41" s="22">
        <v>7992500</v>
      </c>
    </row>
    <row r="42" spans="1:24" ht="25.5" hidden="1" outlineLevel="6">
      <c r="A42" s="9" t="s">
        <v>450</v>
      </c>
      <c r="B42" s="35" t="s">
        <v>439</v>
      </c>
      <c r="C42" s="35" t="s">
        <v>439</v>
      </c>
      <c r="D42" s="35" t="s">
        <v>436</v>
      </c>
      <c r="E42" s="35" t="s">
        <v>439</v>
      </c>
      <c r="F42" s="35" t="s">
        <v>459</v>
      </c>
      <c r="G42" s="35" t="s">
        <v>461</v>
      </c>
      <c r="H42" s="35" t="s">
        <v>451</v>
      </c>
      <c r="I42" s="36">
        <v>8341400</v>
      </c>
      <c r="J42" s="36"/>
      <c r="K42" s="36"/>
      <c r="L42" s="37">
        <v>-8341400</v>
      </c>
      <c r="M42" s="37"/>
      <c r="N42" s="58"/>
      <c r="O42" s="87"/>
      <c r="P42" s="18"/>
      <c r="Q42" s="87"/>
      <c r="R42" s="87"/>
      <c r="S42" s="87"/>
      <c r="T42" s="87"/>
      <c r="U42" s="87"/>
      <c r="V42" s="71">
        <f>L42+K42+J42+I42</f>
        <v>0</v>
      </c>
      <c r="W42" s="69">
        <v>0</v>
      </c>
      <c r="X42" s="22">
        <v>0</v>
      </c>
    </row>
    <row r="43" spans="1:24" ht="15" outlineLevel="6">
      <c r="A43" s="39" t="s">
        <v>403</v>
      </c>
      <c r="B43" s="35" t="s">
        <v>439</v>
      </c>
      <c r="C43" s="35" t="s">
        <v>439</v>
      </c>
      <c r="D43" s="35" t="s">
        <v>436</v>
      </c>
      <c r="E43" s="35" t="s">
        <v>439</v>
      </c>
      <c r="F43" s="35" t="s">
        <v>459</v>
      </c>
      <c r="G43" s="35" t="s">
        <v>461</v>
      </c>
      <c r="H43" s="35" t="s">
        <v>180</v>
      </c>
      <c r="I43" s="36"/>
      <c r="J43" s="36"/>
      <c r="K43" s="36"/>
      <c r="L43" s="37"/>
      <c r="M43" s="37"/>
      <c r="N43" s="58"/>
      <c r="O43" s="87"/>
      <c r="P43" s="18"/>
      <c r="Q43" s="87"/>
      <c r="R43" s="87"/>
      <c r="S43" s="87"/>
      <c r="T43" s="87"/>
      <c r="U43" s="87"/>
      <c r="V43" s="71">
        <f>V44</f>
        <v>608288</v>
      </c>
      <c r="W43" s="69">
        <f>W45+W46</f>
        <v>562300</v>
      </c>
      <c r="X43" s="22">
        <f>X45+X46</f>
        <v>562300</v>
      </c>
    </row>
    <row r="44" spans="1:24" ht="25.5" outlineLevel="6">
      <c r="A44" s="38" t="s">
        <v>33</v>
      </c>
      <c r="B44" s="35" t="s">
        <v>439</v>
      </c>
      <c r="C44" s="35" t="s">
        <v>439</v>
      </c>
      <c r="D44" s="35" t="s">
        <v>436</v>
      </c>
      <c r="E44" s="35" t="s">
        <v>439</v>
      </c>
      <c r="F44" s="35" t="s">
        <v>459</v>
      </c>
      <c r="G44" s="35" t="s">
        <v>461</v>
      </c>
      <c r="H44" s="35" t="s">
        <v>32</v>
      </c>
      <c r="I44" s="36"/>
      <c r="J44" s="36"/>
      <c r="K44" s="36"/>
      <c r="L44" s="37"/>
      <c r="M44" s="37"/>
      <c r="N44" s="58"/>
      <c r="O44" s="87"/>
      <c r="P44" s="18"/>
      <c r="Q44" s="87"/>
      <c r="R44" s="87"/>
      <c r="S44" s="87"/>
      <c r="T44" s="87"/>
      <c r="U44" s="87"/>
      <c r="V44" s="71">
        <f>V45+V46</f>
        <v>608288</v>
      </c>
      <c r="W44" s="69"/>
      <c r="X44" s="22"/>
    </row>
    <row r="45" spans="1:24" ht="25.5" outlineLevel="6">
      <c r="A45" s="9" t="s">
        <v>452</v>
      </c>
      <c r="B45" s="35" t="s">
        <v>439</v>
      </c>
      <c r="C45" s="35" t="s">
        <v>439</v>
      </c>
      <c r="D45" s="35" t="s">
        <v>436</v>
      </c>
      <c r="E45" s="35" t="s">
        <v>439</v>
      </c>
      <c r="F45" s="35" t="s">
        <v>459</v>
      </c>
      <c r="G45" s="35" t="s">
        <v>461</v>
      </c>
      <c r="H45" s="35" t="s">
        <v>453</v>
      </c>
      <c r="I45" s="36">
        <v>496100</v>
      </c>
      <c r="J45" s="36"/>
      <c r="K45" s="36"/>
      <c r="L45" s="37"/>
      <c r="M45" s="37"/>
      <c r="N45" s="58"/>
      <c r="O45" s="87"/>
      <c r="P45" s="18"/>
      <c r="Q45" s="87"/>
      <c r="R45" s="87"/>
      <c r="S45" s="87">
        <v>118988</v>
      </c>
      <c r="T45" s="87"/>
      <c r="U45" s="87">
        <v>-90000</v>
      </c>
      <c r="V45" s="71">
        <f>L45+K45+J45+I45+M45+N45+O45+P45+Q45+R45+S45+T45+U45</f>
        <v>525088</v>
      </c>
      <c r="W45" s="69">
        <v>496100</v>
      </c>
      <c r="X45" s="22">
        <v>496100</v>
      </c>
    </row>
    <row r="46" spans="1:24" ht="25.5" outlineLevel="6">
      <c r="A46" s="9" t="s">
        <v>454</v>
      </c>
      <c r="B46" s="35" t="s">
        <v>439</v>
      </c>
      <c r="C46" s="35" t="s">
        <v>439</v>
      </c>
      <c r="D46" s="35" t="s">
        <v>436</v>
      </c>
      <c r="E46" s="35" t="s">
        <v>439</v>
      </c>
      <c r="F46" s="35" t="s">
        <v>459</v>
      </c>
      <c r="G46" s="35" t="s">
        <v>461</v>
      </c>
      <c r="H46" s="35" t="s">
        <v>455</v>
      </c>
      <c r="I46" s="36">
        <v>66200</v>
      </c>
      <c r="J46" s="36"/>
      <c r="K46" s="36"/>
      <c r="L46" s="37"/>
      <c r="M46" s="37"/>
      <c r="N46" s="58"/>
      <c r="O46" s="87"/>
      <c r="P46" s="18"/>
      <c r="Q46" s="87"/>
      <c r="R46" s="87"/>
      <c r="S46" s="87"/>
      <c r="T46" s="87">
        <v>17000</v>
      </c>
      <c r="U46" s="87"/>
      <c r="V46" s="71">
        <f>L46+K46+J46+I46+M46+N46+O46+P46+Q46+R46+S46+T46+U46</f>
        <v>83200</v>
      </c>
      <c r="W46" s="69">
        <v>66200</v>
      </c>
      <c r="X46" s="22">
        <v>66200</v>
      </c>
    </row>
    <row r="47" spans="1:24" ht="38.25" outlineLevel="4">
      <c r="A47" s="9" t="s">
        <v>462</v>
      </c>
      <c r="B47" s="35" t="s">
        <v>439</v>
      </c>
      <c r="C47" s="35" t="s">
        <v>439</v>
      </c>
      <c r="D47" s="35" t="s">
        <v>436</v>
      </c>
      <c r="E47" s="35" t="s">
        <v>439</v>
      </c>
      <c r="F47" s="35" t="s">
        <v>459</v>
      </c>
      <c r="G47" s="35" t="s">
        <v>463</v>
      </c>
      <c r="H47" s="35"/>
      <c r="I47" s="36"/>
      <c r="J47" s="36"/>
      <c r="K47" s="36"/>
      <c r="L47" s="37"/>
      <c r="M47" s="37"/>
      <c r="N47" s="58"/>
      <c r="O47" s="87"/>
      <c r="P47" s="18"/>
      <c r="Q47" s="87"/>
      <c r="R47" s="87"/>
      <c r="S47" s="87"/>
      <c r="T47" s="87"/>
      <c r="U47" s="87"/>
      <c r="V47" s="71">
        <f aca="true" t="shared" si="0" ref="V47:X48">V48</f>
        <v>1058100</v>
      </c>
      <c r="W47" s="69">
        <f t="shared" si="0"/>
        <v>1058100</v>
      </c>
      <c r="X47" s="22">
        <f t="shared" si="0"/>
        <v>1058100</v>
      </c>
    </row>
    <row r="48" spans="1:24" ht="51" outlineLevel="4">
      <c r="A48" s="38" t="s">
        <v>400</v>
      </c>
      <c r="B48" s="35" t="s">
        <v>439</v>
      </c>
      <c r="C48" s="35" t="s">
        <v>439</v>
      </c>
      <c r="D48" s="35" t="s">
        <v>436</v>
      </c>
      <c r="E48" s="35" t="s">
        <v>439</v>
      </c>
      <c r="F48" s="35" t="s">
        <v>459</v>
      </c>
      <c r="G48" s="35" t="s">
        <v>463</v>
      </c>
      <c r="H48" s="35" t="s">
        <v>178</v>
      </c>
      <c r="I48" s="36"/>
      <c r="J48" s="36"/>
      <c r="K48" s="36"/>
      <c r="L48" s="37"/>
      <c r="M48" s="37"/>
      <c r="N48" s="58"/>
      <c r="O48" s="87"/>
      <c r="P48" s="18"/>
      <c r="Q48" s="87"/>
      <c r="R48" s="87"/>
      <c r="S48" s="87"/>
      <c r="T48" s="87"/>
      <c r="U48" s="87"/>
      <c r="V48" s="71">
        <f t="shared" si="0"/>
        <v>1058100</v>
      </c>
      <c r="W48" s="71">
        <f t="shared" si="0"/>
        <v>1058100</v>
      </c>
      <c r="X48" s="19">
        <f t="shared" si="0"/>
        <v>1058100</v>
      </c>
    </row>
    <row r="49" spans="1:24" ht="25.5" outlineLevel="4">
      <c r="A49" s="38" t="s">
        <v>160</v>
      </c>
      <c r="B49" s="35" t="s">
        <v>439</v>
      </c>
      <c r="C49" s="35" t="s">
        <v>439</v>
      </c>
      <c r="D49" s="35" t="s">
        <v>436</v>
      </c>
      <c r="E49" s="35" t="s">
        <v>439</v>
      </c>
      <c r="F49" s="35" t="s">
        <v>459</v>
      </c>
      <c r="G49" s="35" t="s">
        <v>463</v>
      </c>
      <c r="H49" s="35" t="s">
        <v>158</v>
      </c>
      <c r="I49" s="36"/>
      <c r="J49" s="36"/>
      <c r="K49" s="36"/>
      <c r="L49" s="37"/>
      <c r="M49" s="37"/>
      <c r="N49" s="58"/>
      <c r="O49" s="87"/>
      <c r="P49" s="18"/>
      <c r="Q49" s="87"/>
      <c r="R49" s="87"/>
      <c r="S49" s="87"/>
      <c r="T49" s="87"/>
      <c r="U49" s="87"/>
      <c r="V49" s="71">
        <f>V50+V51</f>
        <v>1058100</v>
      </c>
      <c r="W49" s="71">
        <f>W50+W51</f>
        <v>1058100</v>
      </c>
      <c r="X49" s="19">
        <f>X50+X51</f>
        <v>1058100</v>
      </c>
    </row>
    <row r="50" spans="1:24" ht="25.5" outlineLevel="6">
      <c r="A50" s="9" t="s">
        <v>446</v>
      </c>
      <c r="B50" s="35" t="s">
        <v>439</v>
      </c>
      <c r="C50" s="35" t="s">
        <v>439</v>
      </c>
      <c r="D50" s="35" t="s">
        <v>436</v>
      </c>
      <c r="E50" s="35" t="s">
        <v>439</v>
      </c>
      <c r="F50" s="35" t="s">
        <v>459</v>
      </c>
      <c r="G50" s="35" t="s">
        <v>463</v>
      </c>
      <c r="H50" s="35" t="s">
        <v>447</v>
      </c>
      <c r="I50" s="36">
        <v>1030400</v>
      </c>
      <c r="J50" s="36"/>
      <c r="K50" s="36"/>
      <c r="L50" s="37"/>
      <c r="M50" s="37"/>
      <c r="N50" s="58"/>
      <c r="O50" s="87"/>
      <c r="P50" s="18"/>
      <c r="Q50" s="87"/>
      <c r="R50" s="87"/>
      <c r="S50" s="87">
        <v>-9530</v>
      </c>
      <c r="T50" s="87"/>
      <c r="U50" s="87"/>
      <c r="V50" s="71">
        <f>L50+K50+J50+I50+M50+N50+O50+P50+Q50+R50+S50+T50+U50</f>
        <v>1020870</v>
      </c>
      <c r="W50" s="69">
        <v>1030400</v>
      </c>
      <c r="X50" s="22">
        <v>1030400</v>
      </c>
    </row>
    <row r="51" spans="1:24" ht="25.5" outlineLevel="6">
      <c r="A51" s="9" t="s">
        <v>448</v>
      </c>
      <c r="B51" s="35" t="s">
        <v>439</v>
      </c>
      <c r="C51" s="35" t="s">
        <v>439</v>
      </c>
      <c r="D51" s="35" t="s">
        <v>436</v>
      </c>
      <c r="E51" s="35" t="s">
        <v>439</v>
      </c>
      <c r="F51" s="35" t="s">
        <v>459</v>
      </c>
      <c r="G51" s="35" t="s">
        <v>463</v>
      </c>
      <c r="H51" s="35" t="s">
        <v>449</v>
      </c>
      <c r="I51" s="36">
        <v>27700</v>
      </c>
      <c r="J51" s="36"/>
      <c r="K51" s="36"/>
      <c r="L51" s="37"/>
      <c r="M51" s="37"/>
      <c r="N51" s="58"/>
      <c r="O51" s="87"/>
      <c r="P51" s="18"/>
      <c r="Q51" s="87"/>
      <c r="R51" s="87"/>
      <c r="S51" s="87">
        <v>9530</v>
      </c>
      <c r="T51" s="87"/>
      <c r="U51" s="87"/>
      <c r="V51" s="71">
        <f>L51+K51+J51+I51+M51+N51+O51+P51+Q51+R51+S51+T51+U51</f>
        <v>37230</v>
      </c>
      <c r="W51" s="69">
        <v>27700</v>
      </c>
      <c r="X51" s="22">
        <v>27700</v>
      </c>
    </row>
    <row r="52" spans="1:24" ht="15" outlineLevel="3">
      <c r="A52" s="9" t="s">
        <v>464</v>
      </c>
      <c r="B52" s="35" t="s">
        <v>439</v>
      </c>
      <c r="C52" s="35" t="s">
        <v>439</v>
      </c>
      <c r="D52" s="35" t="s">
        <v>436</v>
      </c>
      <c r="E52" s="35" t="s">
        <v>439</v>
      </c>
      <c r="F52" s="35" t="s">
        <v>459</v>
      </c>
      <c r="G52" s="35" t="s">
        <v>465</v>
      </c>
      <c r="H52" s="35"/>
      <c r="I52" s="36"/>
      <c r="J52" s="36"/>
      <c r="K52" s="36"/>
      <c r="L52" s="37">
        <f>L53</f>
        <v>122650</v>
      </c>
      <c r="M52" s="37"/>
      <c r="N52" s="58"/>
      <c r="O52" s="87"/>
      <c r="P52" s="18"/>
      <c r="Q52" s="87"/>
      <c r="R52" s="87"/>
      <c r="S52" s="87"/>
      <c r="T52" s="87"/>
      <c r="U52" s="87"/>
      <c r="V52" s="71">
        <f>V53</f>
        <v>1602899.12</v>
      </c>
      <c r="W52" s="69">
        <f>W53</f>
        <v>0</v>
      </c>
      <c r="X52" s="22">
        <f>X53</f>
        <v>0</v>
      </c>
    </row>
    <row r="53" spans="1:24" ht="25.5" outlineLevel="4">
      <c r="A53" s="9" t="s">
        <v>466</v>
      </c>
      <c r="B53" s="35" t="s">
        <v>439</v>
      </c>
      <c r="C53" s="35" t="s">
        <v>439</v>
      </c>
      <c r="D53" s="35" t="s">
        <v>436</v>
      </c>
      <c r="E53" s="35" t="s">
        <v>439</v>
      </c>
      <c r="F53" s="35" t="s">
        <v>459</v>
      </c>
      <c r="G53" s="35" t="s">
        <v>467</v>
      </c>
      <c r="H53" s="35"/>
      <c r="I53" s="36"/>
      <c r="J53" s="36"/>
      <c r="K53" s="36"/>
      <c r="L53" s="37">
        <f>L54</f>
        <v>122650</v>
      </c>
      <c r="M53" s="37"/>
      <c r="N53" s="58"/>
      <c r="O53" s="87"/>
      <c r="P53" s="18"/>
      <c r="Q53" s="87"/>
      <c r="R53" s="87"/>
      <c r="S53" s="87"/>
      <c r="T53" s="87"/>
      <c r="U53" s="87"/>
      <c r="V53" s="71">
        <f>V54</f>
        <v>1602899.12</v>
      </c>
      <c r="W53" s="69">
        <v>0</v>
      </c>
      <c r="X53" s="22">
        <v>0</v>
      </c>
    </row>
    <row r="54" spans="1:24" ht="15" outlineLevel="4">
      <c r="A54" s="39" t="s">
        <v>403</v>
      </c>
      <c r="B54" s="35" t="s">
        <v>439</v>
      </c>
      <c r="C54" s="35" t="s">
        <v>439</v>
      </c>
      <c r="D54" s="35" t="s">
        <v>436</v>
      </c>
      <c r="E54" s="35" t="s">
        <v>439</v>
      </c>
      <c r="F54" s="35" t="s">
        <v>459</v>
      </c>
      <c r="G54" s="35" t="s">
        <v>467</v>
      </c>
      <c r="H54" s="35" t="s">
        <v>180</v>
      </c>
      <c r="I54" s="36"/>
      <c r="J54" s="36"/>
      <c r="K54" s="36"/>
      <c r="L54" s="37">
        <f>L55</f>
        <v>122650</v>
      </c>
      <c r="M54" s="37"/>
      <c r="N54" s="58"/>
      <c r="O54" s="87"/>
      <c r="P54" s="18"/>
      <c r="Q54" s="87"/>
      <c r="R54" s="87"/>
      <c r="S54" s="87"/>
      <c r="T54" s="87"/>
      <c r="U54" s="87"/>
      <c r="V54" s="71">
        <f>V55</f>
        <v>1602899.12</v>
      </c>
      <c r="W54" s="69">
        <f>W55</f>
        <v>0</v>
      </c>
      <c r="X54" s="22">
        <f>X55</f>
        <v>0</v>
      </c>
    </row>
    <row r="55" spans="1:24" ht="15" outlineLevel="6">
      <c r="A55" s="9" t="s">
        <v>468</v>
      </c>
      <c r="B55" s="35" t="s">
        <v>439</v>
      </c>
      <c r="C55" s="35" t="s">
        <v>439</v>
      </c>
      <c r="D55" s="35" t="s">
        <v>436</v>
      </c>
      <c r="E55" s="35" t="s">
        <v>439</v>
      </c>
      <c r="F55" s="35" t="s">
        <v>459</v>
      </c>
      <c r="G55" s="35" t="s">
        <v>467</v>
      </c>
      <c r="H55" s="35" t="s">
        <v>469</v>
      </c>
      <c r="I55" s="36"/>
      <c r="J55" s="36"/>
      <c r="K55" s="36"/>
      <c r="L55" s="37">
        <v>122650</v>
      </c>
      <c r="M55" s="37">
        <v>229506.9</v>
      </c>
      <c r="N55" s="58">
        <v>213260</v>
      </c>
      <c r="O55" s="87">
        <v>315668.08</v>
      </c>
      <c r="P55" s="18">
        <v>307914.14</v>
      </c>
      <c r="Q55" s="87"/>
      <c r="R55" s="87">
        <v>322000</v>
      </c>
      <c r="S55" s="87">
        <v>4000</v>
      </c>
      <c r="T55" s="87">
        <v>80400</v>
      </c>
      <c r="U55" s="87">
        <v>7500</v>
      </c>
      <c r="V55" s="71">
        <f>L55+K55+J55+I55+M55+N55+O55+P55+Q55+R55+S55+T55+U55</f>
        <v>1602899.12</v>
      </c>
      <c r="W55" s="69">
        <v>0</v>
      </c>
      <c r="X55" s="22">
        <v>0</v>
      </c>
    </row>
    <row r="56" spans="1:24" ht="25.5" hidden="1" outlineLevel="6">
      <c r="A56" s="9" t="s">
        <v>49</v>
      </c>
      <c r="B56" s="35" t="s">
        <v>170</v>
      </c>
      <c r="C56" s="35" t="s">
        <v>437</v>
      </c>
      <c r="D56" s="35"/>
      <c r="E56" s="35"/>
      <c r="F56" s="35"/>
      <c r="G56" s="35"/>
      <c r="H56" s="35"/>
      <c r="I56" s="36"/>
      <c r="J56" s="36"/>
      <c r="K56" s="36"/>
      <c r="L56" s="37"/>
      <c r="M56" s="37"/>
      <c r="N56" s="58"/>
      <c r="O56" s="87"/>
      <c r="P56" s="18"/>
      <c r="Q56" s="87"/>
      <c r="R56" s="87"/>
      <c r="S56" s="87"/>
      <c r="T56" s="87"/>
      <c r="U56" s="87"/>
      <c r="V56" s="71"/>
      <c r="W56" s="69"/>
      <c r="X56" s="22"/>
    </row>
    <row r="57" spans="1:26" ht="51" hidden="1" outlineLevel="2">
      <c r="A57" s="9" t="s">
        <v>470</v>
      </c>
      <c r="B57" s="35" t="s">
        <v>170</v>
      </c>
      <c r="C57" s="35" t="s">
        <v>437</v>
      </c>
      <c r="D57" s="35" t="s">
        <v>436</v>
      </c>
      <c r="E57" s="35" t="s">
        <v>439</v>
      </c>
      <c r="F57" s="35" t="s">
        <v>471</v>
      </c>
      <c r="G57" s="35"/>
      <c r="H57" s="35"/>
      <c r="I57" s="36"/>
      <c r="J57" s="36"/>
      <c r="K57" s="36"/>
      <c r="L57" s="37">
        <f>L58</f>
        <v>0</v>
      </c>
      <c r="M57" s="37"/>
      <c r="N57" s="58"/>
      <c r="O57" s="87"/>
      <c r="P57" s="18"/>
      <c r="Q57" s="87"/>
      <c r="R57" s="87"/>
      <c r="S57" s="87"/>
      <c r="T57" s="87"/>
      <c r="U57" s="87"/>
      <c r="V57" s="71">
        <f>V58</f>
        <v>1706900</v>
      </c>
      <c r="W57" s="69">
        <f>W58</f>
        <v>1706900</v>
      </c>
      <c r="X57" s="22">
        <f>X58</f>
        <v>1706900</v>
      </c>
      <c r="Z57" s="138"/>
    </row>
    <row r="58" spans="1:24" ht="63.75" hidden="1" outlineLevel="3">
      <c r="A58" s="9" t="s">
        <v>442</v>
      </c>
      <c r="B58" s="35" t="s">
        <v>170</v>
      </c>
      <c r="C58" s="35" t="s">
        <v>437</v>
      </c>
      <c r="D58" s="35" t="s">
        <v>436</v>
      </c>
      <c r="E58" s="35" t="s">
        <v>439</v>
      </c>
      <c r="F58" s="35" t="s">
        <v>471</v>
      </c>
      <c r="G58" s="35" t="s">
        <v>443</v>
      </c>
      <c r="H58" s="35"/>
      <c r="I58" s="36"/>
      <c r="J58" s="36"/>
      <c r="K58" s="36"/>
      <c r="L58" s="37">
        <f>L59+L69</f>
        <v>0</v>
      </c>
      <c r="M58" s="37"/>
      <c r="N58" s="58"/>
      <c r="O58" s="87"/>
      <c r="P58" s="18"/>
      <c r="Q58" s="87"/>
      <c r="R58" s="87"/>
      <c r="S58" s="87"/>
      <c r="T58" s="87"/>
      <c r="U58" s="87"/>
      <c r="V58" s="71">
        <f>V59+V69</f>
        <v>1706900</v>
      </c>
      <c r="W58" s="69">
        <f>W59+W69</f>
        <v>1706900</v>
      </c>
      <c r="X58" s="22">
        <f>X59+X69</f>
        <v>1706900</v>
      </c>
    </row>
    <row r="59" spans="1:24" ht="15" hidden="1" outlineLevel="4">
      <c r="A59" s="9" t="s">
        <v>444</v>
      </c>
      <c r="B59" s="35" t="s">
        <v>170</v>
      </c>
      <c r="C59" s="35" t="s">
        <v>437</v>
      </c>
      <c r="D59" s="35" t="s">
        <v>436</v>
      </c>
      <c r="E59" s="35" t="s">
        <v>439</v>
      </c>
      <c r="F59" s="35" t="s">
        <v>471</v>
      </c>
      <c r="G59" s="35" t="s">
        <v>445</v>
      </c>
      <c r="H59" s="35"/>
      <c r="I59" s="36"/>
      <c r="J59" s="36"/>
      <c r="K59" s="36"/>
      <c r="L59" s="37">
        <f>L60+L63+L66</f>
        <v>0</v>
      </c>
      <c r="M59" s="37"/>
      <c r="N59" s="58"/>
      <c r="O59" s="87"/>
      <c r="P59" s="18"/>
      <c r="Q59" s="87"/>
      <c r="R59" s="87"/>
      <c r="S59" s="87"/>
      <c r="T59" s="87"/>
      <c r="U59" s="87"/>
      <c r="V59" s="71">
        <f>V60+V63+V66</f>
        <v>517900</v>
      </c>
      <c r="W59" s="69">
        <f>W60+W63+W66</f>
        <v>517900</v>
      </c>
      <c r="X59" s="22">
        <f>X60+X63+X66</f>
        <v>517900</v>
      </c>
    </row>
    <row r="60" spans="1:24" ht="51" hidden="1" outlineLevel="4">
      <c r="A60" s="38" t="s">
        <v>400</v>
      </c>
      <c r="B60" s="35" t="s">
        <v>170</v>
      </c>
      <c r="C60" s="35" t="s">
        <v>437</v>
      </c>
      <c r="D60" s="35" t="s">
        <v>436</v>
      </c>
      <c r="E60" s="35" t="s">
        <v>439</v>
      </c>
      <c r="F60" s="35" t="s">
        <v>471</v>
      </c>
      <c r="G60" s="35" t="s">
        <v>445</v>
      </c>
      <c r="H60" s="35" t="s">
        <v>178</v>
      </c>
      <c r="I60" s="36"/>
      <c r="J60" s="36"/>
      <c r="K60" s="36"/>
      <c r="L60" s="37"/>
      <c r="M60" s="37"/>
      <c r="N60" s="58"/>
      <c r="O60" s="87"/>
      <c r="P60" s="18"/>
      <c r="Q60" s="87"/>
      <c r="R60" s="87"/>
      <c r="S60" s="87"/>
      <c r="T60" s="87"/>
      <c r="U60" s="87"/>
      <c r="V60" s="71">
        <f>V61+V62</f>
        <v>347900</v>
      </c>
      <c r="W60" s="69">
        <f>W61+W62</f>
        <v>347900</v>
      </c>
      <c r="X60" s="22">
        <f>X61+X62</f>
        <v>347900</v>
      </c>
    </row>
    <row r="61" spans="1:24" ht="25.5" hidden="1" outlineLevel="6">
      <c r="A61" s="9" t="s">
        <v>446</v>
      </c>
      <c r="B61" s="35" t="s">
        <v>170</v>
      </c>
      <c r="C61" s="35" t="s">
        <v>437</v>
      </c>
      <c r="D61" s="35" t="s">
        <v>436</v>
      </c>
      <c r="E61" s="35" t="s">
        <v>439</v>
      </c>
      <c r="F61" s="35" t="s">
        <v>471</v>
      </c>
      <c r="G61" s="35" t="s">
        <v>445</v>
      </c>
      <c r="H61" s="35" t="s">
        <v>447</v>
      </c>
      <c r="I61" s="36">
        <v>311000</v>
      </c>
      <c r="J61" s="36"/>
      <c r="K61" s="36"/>
      <c r="L61" s="37"/>
      <c r="M61" s="37"/>
      <c r="N61" s="58"/>
      <c r="O61" s="87"/>
      <c r="P61" s="18"/>
      <c r="Q61" s="87"/>
      <c r="R61" s="87"/>
      <c r="S61" s="87"/>
      <c r="T61" s="87"/>
      <c r="U61" s="87"/>
      <c r="V61" s="71">
        <f>L61+K61+J61+I61</f>
        <v>311000</v>
      </c>
      <c r="W61" s="69">
        <v>311000</v>
      </c>
      <c r="X61" s="22">
        <v>311000</v>
      </c>
    </row>
    <row r="62" spans="1:24" ht="25.5" hidden="1" outlineLevel="6">
      <c r="A62" s="9" t="s">
        <v>448</v>
      </c>
      <c r="B62" s="35" t="s">
        <v>170</v>
      </c>
      <c r="C62" s="35" t="s">
        <v>437</v>
      </c>
      <c r="D62" s="35" t="s">
        <v>436</v>
      </c>
      <c r="E62" s="35" t="s">
        <v>439</v>
      </c>
      <c r="F62" s="35" t="s">
        <v>471</v>
      </c>
      <c r="G62" s="35" t="s">
        <v>445</v>
      </c>
      <c r="H62" s="35" t="s">
        <v>449</v>
      </c>
      <c r="I62" s="36">
        <v>36900</v>
      </c>
      <c r="J62" s="36"/>
      <c r="K62" s="36"/>
      <c r="L62" s="37"/>
      <c r="M62" s="37"/>
      <c r="N62" s="58"/>
      <c r="O62" s="87"/>
      <c r="P62" s="18"/>
      <c r="Q62" s="87"/>
      <c r="R62" s="87"/>
      <c r="S62" s="87"/>
      <c r="T62" s="87"/>
      <c r="U62" s="87"/>
      <c r="V62" s="71">
        <f>L62+K62+J62+I62</f>
        <v>36900</v>
      </c>
      <c r="W62" s="69">
        <v>36900</v>
      </c>
      <c r="X62" s="22">
        <v>36900</v>
      </c>
    </row>
    <row r="63" spans="1:24" ht="25.5" hidden="1" outlineLevel="6">
      <c r="A63" s="39" t="s">
        <v>401</v>
      </c>
      <c r="B63" s="35" t="s">
        <v>170</v>
      </c>
      <c r="C63" s="35" t="s">
        <v>437</v>
      </c>
      <c r="D63" s="35" t="s">
        <v>436</v>
      </c>
      <c r="E63" s="35" t="s">
        <v>439</v>
      </c>
      <c r="F63" s="35" t="s">
        <v>471</v>
      </c>
      <c r="G63" s="35" t="s">
        <v>445</v>
      </c>
      <c r="H63" s="35" t="s">
        <v>179</v>
      </c>
      <c r="I63" s="36"/>
      <c r="J63" s="36"/>
      <c r="K63" s="36"/>
      <c r="L63" s="37">
        <f>L64+L65</f>
        <v>0</v>
      </c>
      <c r="M63" s="37"/>
      <c r="N63" s="58"/>
      <c r="O63" s="87"/>
      <c r="P63" s="18"/>
      <c r="Q63" s="87"/>
      <c r="R63" s="87"/>
      <c r="S63" s="87"/>
      <c r="T63" s="87"/>
      <c r="U63" s="87"/>
      <c r="V63" s="71">
        <f>V64+V65</f>
        <v>166500</v>
      </c>
      <c r="W63" s="69">
        <f>W64</f>
        <v>166500</v>
      </c>
      <c r="X63" s="22">
        <f>X64</f>
        <v>166500</v>
      </c>
    </row>
    <row r="64" spans="1:24" ht="25.5" hidden="1" outlineLevel="6">
      <c r="A64" s="39" t="s">
        <v>402</v>
      </c>
      <c r="B64" s="35" t="s">
        <v>170</v>
      </c>
      <c r="C64" s="35" t="s">
        <v>437</v>
      </c>
      <c r="D64" s="35" t="s">
        <v>436</v>
      </c>
      <c r="E64" s="35" t="s">
        <v>439</v>
      </c>
      <c r="F64" s="35" t="s">
        <v>471</v>
      </c>
      <c r="G64" s="35" t="s">
        <v>445</v>
      </c>
      <c r="H64" s="35" t="s">
        <v>529</v>
      </c>
      <c r="I64" s="36"/>
      <c r="J64" s="36"/>
      <c r="K64" s="36"/>
      <c r="L64" s="37">
        <v>166500</v>
      </c>
      <c r="M64" s="37"/>
      <c r="N64" s="58"/>
      <c r="O64" s="87"/>
      <c r="P64" s="18"/>
      <c r="Q64" s="87"/>
      <c r="R64" s="87"/>
      <c r="S64" s="87"/>
      <c r="T64" s="87"/>
      <c r="U64" s="87"/>
      <c r="V64" s="71">
        <f>L64+K64+J64+I64</f>
        <v>166500</v>
      </c>
      <c r="W64" s="69">
        <v>166500</v>
      </c>
      <c r="X64" s="22">
        <v>166500</v>
      </c>
    </row>
    <row r="65" spans="1:24" ht="25.5" hidden="1" outlineLevel="6">
      <c r="A65" s="9" t="s">
        <v>450</v>
      </c>
      <c r="B65" s="35" t="s">
        <v>170</v>
      </c>
      <c r="C65" s="35" t="s">
        <v>437</v>
      </c>
      <c r="D65" s="35" t="s">
        <v>436</v>
      </c>
      <c r="E65" s="35" t="s">
        <v>439</v>
      </c>
      <c r="F65" s="35" t="s">
        <v>471</v>
      </c>
      <c r="G65" s="35" t="s">
        <v>445</v>
      </c>
      <c r="H65" s="35" t="s">
        <v>451</v>
      </c>
      <c r="I65" s="36">
        <v>166500</v>
      </c>
      <c r="J65" s="36"/>
      <c r="K65" s="36"/>
      <c r="L65" s="37">
        <v>-166500</v>
      </c>
      <c r="M65" s="37"/>
      <c r="N65" s="58"/>
      <c r="O65" s="87"/>
      <c r="P65" s="18"/>
      <c r="Q65" s="87"/>
      <c r="R65" s="87"/>
      <c r="S65" s="87"/>
      <c r="T65" s="87"/>
      <c r="U65" s="87"/>
      <c r="V65" s="71">
        <f>L65+K65+J65+I65</f>
        <v>0</v>
      </c>
      <c r="W65" s="69">
        <v>0</v>
      </c>
      <c r="X65" s="22">
        <v>0</v>
      </c>
    </row>
    <row r="66" spans="1:24" ht="15" hidden="1" outlineLevel="6">
      <c r="A66" s="39" t="s">
        <v>403</v>
      </c>
      <c r="B66" s="35" t="s">
        <v>170</v>
      </c>
      <c r="C66" s="35" t="s">
        <v>437</v>
      </c>
      <c r="D66" s="35" t="s">
        <v>436</v>
      </c>
      <c r="E66" s="35" t="s">
        <v>439</v>
      </c>
      <c r="F66" s="35" t="s">
        <v>471</v>
      </c>
      <c r="G66" s="35" t="s">
        <v>445</v>
      </c>
      <c r="H66" s="35" t="s">
        <v>180</v>
      </c>
      <c r="I66" s="36"/>
      <c r="J66" s="36"/>
      <c r="K66" s="36"/>
      <c r="L66" s="37"/>
      <c r="M66" s="37"/>
      <c r="N66" s="58"/>
      <c r="O66" s="87"/>
      <c r="P66" s="18"/>
      <c r="Q66" s="87"/>
      <c r="R66" s="87"/>
      <c r="S66" s="87"/>
      <c r="T66" s="87"/>
      <c r="U66" s="87"/>
      <c r="V66" s="71">
        <f>V67</f>
        <v>3500</v>
      </c>
      <c r="W66" s="69">
        <f>W67</f>
        <v>3500</v>
      </c>
      <c r="X66" s="22">
        <f>X67</f>
        <v>3500</v>
      </c>
    </row>
    <row r="67" spans="1:24" ht="25.5" hidden="1" outlineLevel="6">
      <c r="A67" s="9" t="s">
        <v>452</v>
      </c>
      <c r="B67" s="35" t="s">
        <v>170</v>
      </c>
      <c r="C67" s="35" t="s">
        <v>437</v>
      </c>
      <c r="D67" s="35" t="s">
        <v>436</v>
      </c>
      <c r="E67" s="35" t="s">
        <v>439</v>
      </c>
      <c r="F67" s="35" t="s">
        <v>471</v>
      </c>
      <c r="G67" s="35" t="s">
        <v>445</v>
      </c>
      <c r="H67" s="35" t="s">
        <v>453</v>
      </c>
      <c r="I67" s="36">
        <v>3500</v>
      </c>
      <c r="J67" s="36"/>
      <c r="K67" s="36"/>
      <c r="L67" s="37"/>
      <c r="M67" s="37"/>
      <c r="N67" s="58"/>
      <c r="O67" s="87"/>
      <c r="P67" s="18"/>
      <c r="Q67" s="87"/>
      <c r="R67" s="87"/>
      <c r="S67" s="87"/>
      <c r="T67" s="87"/>
      <c r="U67" s="87"/>
      <c r="V67" s="71">
        <f>L67+K67+J67+I67</f>
        <v>3500</v>
      </c>
      <c r="W67" s="69">
        <v>3500</v>
      </c>
      <c r="X67" s="22">
        <v>3500</v>
      </c>
    </row>
    <row r="68" spans="1:24" ht="38.25" hidden="1" outlineLevel="4">
      <c r="A68" s="9" t="s">
        <v>472</v>
      </c>
      <c r="B68" s="35" t="s">
        <v>170</v>
      </c>
      <c r="C68" s="35" t="s">
        <v>437</v>
      </c>
      <c r="D68" s="35" t="s">
        <v>436</v>
      </c>
      <c r="E68" s="35" t="s">
        <v>439</v>
      </c>
      <c r="F68" s="35" t="s">
        <v>471</v>
      </c>
      <c r="G68" s="35" t="s">
        <v>473</v>
      </c>
      <c r="H68" s="35"/>
      <c r="I68" s="36"/>
      <c r="J68" s="36"/>
      <c r="K68" s="36"/>
      <c r="L68" s="37"/>
      <c r="M68" s="37"/>
      <c r="N68" s="58"/>
      <c r="O68" s="87"/>
      <c r="P68" s="18"/>
      <c r="Q68" s="87"/>
      <c r="R68" s="87"/>
      <c r="S68" s="87"/>
      <c r="T68" s="87"/>
      <c r="U68" s="87"/>
      <c r="V68" s="71">
        <f>V69</f>
        <v>1189000</v>
      </c>
      <c r="W68" s="69">
        <f>W69</f>
        <v>1189000</v>
      </c>
      <c r="X68" s="22">
        <f>X69</f>
        <v>1189000</v>
      </c>
    </row>
    <row r="69" spans="1:24" ht="51" hidden="1" outlineLevel="4">
      <c r="A69" s="38" t="s">
        <v>400</v>
      </c>
      <c r="B69" s="35" t="s">
        <v>170</v>
      </c>
      <c r="C69" s="35" t="s">
        <v>437</v>
      </c>
      <c r="D69" s="35" t="s">
        <v>436</v>
      </c>
      <c r="E69" s="35" t="s">
        <v>439</v>
      </c>
      <c r="F69" s="35" t="s">
        <v>471</v>
      </c>
      <c r="G69" s="35" t="s">
        <v>473</v>
      </c>
      <c r="H69" s="35" t="s">
        <v>178</v>
      </c>
      <c r="I69" s="36"/>
      <c r="J69" s="36"/>
      <c r="K69" s="36"/>
      <c r="L69" s="37"/>
      <c r="M69" s="37"/>
      <c r="N69" s="58"/>
      <c r="O69" s="87"/>
      <c r="P69" s="18"/>
      <c r="Q69" s="87"/>
      <c r="R69" s="87"/>
      <c r="S69" s="87"/>
      <c r="T69" s="87"/>
      <c r="U69" s="87"/>
      <c r="V69" s="71">
        <f>V70+V71</f>
        <v>1189000</v>
      </c>
      <c r="W69" s="69">
        <f>W70+W71</f>
        <v>1189000</v>
      </c>
      <c r="X69" s="22">
        <f>X70+X71</f>
        <v>1189000</v>
      </c>
    </row>
    <row r="70" spans="1:24" ht="25.5" hidden="1" outlineLevel="6">
      <c r="A70" s="9" t="s">
        <v>446</v>
      </c>
      <c r="B70" s="35" t="s">
        <v>170</v>
      </c>
      <c r="C70" s="35" t="s">
        <v>437</v>
      </c>
      <c r="D70" s="35" t="s">
        <v>436</v>
      </c>
      <c r="E70" s="35" t="s">
        <v>439</v>
      </c>
      <c r="F70" s="35" t="s">
        <v>471</v>
      </c>
      <c r="G70" s="35" t="s">
        <v>473</v>
      </c>
      <c r="H70" s="35" t="s">
        <v>447</v>
      </c>
      <c r="I70" s="36">
        <v>1161300</v>
      </c>
      <c r="J70" s="36"/>
      <c r="K70" s="36"/>
      <c r="L70" s="37"/>
      <c r="M70" s="37"/>
      <c r="N70" s="58"/>
      <c r="O70" s="87"/>
      <c r="P70" s="18"/>
      <c r="Q70" s="87"/>
      <c r="R70" s="87"/>
      <c r="S70" s="87"/>
      <c r="T70" s="87"/>
      <c r="U70" s="87"/>
      <c r="V70" s="71">
        <f>L70+K70+J70+I70</f>
        <v>1161300</v>
      </c>
      <c r="W70" s="69">
        <v>1161300</v>
      </c>
      <c r="X70" s="22">
        <v>1161300</v>
      </c>
    </row>
    <row r="71" spans="1:24" ht="25.5" hidden="1" outlineLevel="6">
      <c r="A71" s="9" t="s">
        <v>448</v>
      </c>
      <c r="B71" s="35" t="s">
        <v>170</v>
      </c>
      <c r="C71" s="35" t="s">
        <v>437</v>
      </c>
      <c r="D71" s="35" t="s">
        <v>436</v>
      </c>
      <c r="E71" s="35" t="s">
        <v>439</v>
      </c>
      <c r="F71" s="35" t="s">
        <v>471</v>
      </c>
      <c r="G71" s="35" t="s">
        <v>473</v>
      </c>
      <c r="H71" s="35" t="s">
        <v>449</v>
      </c>
      <c r="I71" s="36">
        <v>27700</v>
      </c>
      <c r="J71" s="36"/>
      <c r="K71" s="36"/>
      <c r="L71" s="37"/>
      <c r="M71" s="37"/>
      <c r="N71" s="58"/>
      <c r="O71" s="87"/>
      <c r="P71" s="18"/>
      <c r="Q71" s="87"/>
      <c r="R71" s="87"/>
      <c r="S71" s="87"/>
      <c r="T71" s="87"/>
      <c r="U71" s="87"/>
      <c r="V71" s="71">
        <f>L71+K71+J71+I71</f>
        <v>27700</v>
      </c>
      <c r="W71" s="69">
        <v>27700</v>
      </c>
      <c r="X71" s="22">
        <v>27700</v>
      </c>
    </row>
    <row r="72" spans="1:24" ht="15" hidden="1" outlineLevel="2">
      <c r="A72" s="9" t="s">
        <v>474</v>
      </c>
      <c r="B72" s="35" t="s">
        <v>170</v>
      </c>
      <c r="C72" s="35" t="s">
        <v>437</v>
      </c>
      <c r="D72" s="35" t="s">
        <v>436</v>
      </c>
      <c r="E72" s="35" t="s">
        <v>439</v>
      </c>
      <c r="F72" s="35" t="s">
        <v>475</v>
      </c>
      <c r="G72" s="35"/>
      <c r="H72" s="35"/>
      <c r="I72" s="36"/>
      <c r="J72" s="36"/>
      <c r="K72" s="36"/>
      <c r="L72" s="37">
        <f>L73</f>
        <v>-453615.4</v>
      </c>
      <c r="M72" s="37"/>
      <c r="N72" s="58"/>
      <c r="O72" s="87"/>
      <c r="P72" s="18"/>
      <c r="Q72" s="87"/>
      <c r="R72" s="87"/>
      <c r="S72" s="87"/>
      <c r="T72" s="87"/>
      <c r="U72" s="87"/>
      <c r="V72" s="71">
        <f aca="true" t="shared" si="1" ref="V72:X75">V73</f>
        <v>9546384.6</v>
      </c>
      <c r="W72" s="69">
        <f t="shared" si="1"/>
        <v>5000000</v>
      </c>
      <c r="X72" s="22">
        <f t="shared" si="1"/>
        <v>5000000</v>
      </c>
    </row>
    <row r="73" spans="1:24" ht="15" hidden="1" outlineLevel="3">
      <c r="A73" s="9" t="s">
        <v>464</v>
      </c>
      <c r="B73" s="35" t="s">
        <v>170</v>
      </c>
      <c r="C73" s="35" t="s">
        <v>437</v>
      </c>
      <c r="D73" s="35" t="s">
        <v>436</v>
      </c>
      <c r="E73" s="35" t="s">
        <v>439</v>
      </c>
      <c r="F73" s="35" t="s">
        <v>475</v>
      </c>
      <c r="G73" s="35" t="s">
        <v>465</v>
      </c>
      <c r="H73" s="35"/>
      <c r="I73" s="36"/>
      <c r="J73" s="36"/>
      <c r="K73" s="36"/>
      <c r="L73" s="37">
        <f>L74</f>
        <v>-453615.4</v>
      </c>
      <c r="M73" s="37"/>
      <c r="N73" s="58"/>
      <c r="O73" s="87"/>
      <c r="P73" s="18"/>
      <c r="Q73" s="87"/>
      <c r="R73" s="87"/>
      <c r="S73" s="87"/>
      <c r="T73" s="87"/>
      <c r="U73" s="87"/>
      <c r="V73" s="71">
        <f t="shared" si="1"/>
        <v>9546384.6</v>
      </c>
      <c r="W73" s="69">
        <f t="shared" si="1"/>
        <v>5000000</v>
      </c>
      <c r="X73" s="22">
        <f t="shared" si="1"/>
        <v>5000000</v>
      </c>
    </row>
    <row r="74" spans="1:24" ht="25.5" hidden="1" outlineLevel="4">
      <c r="A74" s="9" t="s">
        <v>466</v>
      </c>
      <c r="B74" s="35" t="s">
        <v>170</v>
      </c>
      <c r="C74" s="35" t="s">
        <v>437</v>
      </c>
      <c r="D74" s="35" t="s">
        <v>436</v>
      </c>
      <c r="E74" s="35" t="s">
        <v>439</v>
      </c>
      <c r="F74" s="35" t="s">
        <v>475</v>
      </c>
      <c r="G74" s="35" t="s">
        <v>467</v>
      </c>
      <c r="H74" s="35"/>
      <c r="I74" s="36"/>
      <c r="J74" s="36"/>
      <c r="K74" s="36"/>
      <c r="L74" s="37">
        <f>L75</f>
        <v>-453615.4</v>
      </c>
      <c r="M74" s="37"/>
      <c r="N74" s="58"/>
      <c r="O74" s="87"/>
      <c r="P74" s="18"/>
      <c r="Q74" s="87"/>
      <c r="R74" s="87"/>
      <c r="S74" s="87"/>
      <c r="T74" s="87"/>
      <c r="U74" s="87"/>
      <c r="V74" s="71">
        <f t="shared" si="1"/>
        <v>9546384.6</v>
      </c>
      <c r="W74" s="69">
        <f t="shared" si="1"/>
        <v>5000000</v>
      </c>
      <c r="X74" s="22">
        <f t="shared" si="1"/>
        <v>5000000</v>
      </c>
    </row>
    <row r="75" spans="1:24" ht="15" hidden="1" outlineLevel="4">
      <c r="A75" s="39" t="s">
        <v>403</v>
      </c>
      <c r="B75" s="35" t="s">
        <v>170</v>
      </c>
      <c r="C75" s="35" t="s">
        <v>437</v>
      </c>
      <c r="D75" s="35" t="s">
        <v>436</v>
      </c>
      <c r="E75" s="35" t="s">
        <v>439</v>
      </c>
      <c r="F75" s="35" t="s">
        <v>475</v>
      </c>
      <c r="G75" s="35" t="s">
        <v>467</v>
      </c>
      <c r="H75" s="35" t="s">
        <v>180</v>
      </c>
      <c r="I75" s="36"/>
      <c r="J75" s="36"/>
      <c r="K75" s="36"/>
      <c r="L75" s="37">
        <f>L76</f>
        <v>-453615.4</v>
      </c>
      <c r="M75" s="37"/>
      <c r="N75" s="58"/>
      <c r="O75" s="87"/>
      <c r="P75" s="18"/>
      <c r="Q75" s="87"/>
      <c r="R75" s="87"/>
      <c r="S75" s="87"/>
      <c r="T75" s="87"/>
      <c r="U75" s="87"/>
      <c r="V75" s="71">
        <f t="shared" si="1"/>
        <v>9546384.6</v>
      </c>
      <c r="W75" s="69">
        <f t="shared" si="1"/>
        <v>5000000</v>
      </c>
      <c r="X75" s="22">
        <f t="shared" si="1"/>
        <v>5000000</v>
      </c>
    </row>
    <row r="76" spans="1:24" ht="15" hidden="1" outlineLevel="6">
      <c r="A76" s="9" t="s">
        <v>468</v>
      </c>
      <c r="B76" s="35" t="s">
        <v>170</v>
      </c>
      <c r="C76" s="35" t="s">
        <v>437</v>
      </c>
      <c r="D76" s="35" t="s">
        <v>436</v>
      </c>
      <c r="E76" s="35" t="s">
        <v>439</v>
      </c>
      <c r="F76" s="35" t="s">
        <v>475</v>
      </c>
      <c r="G76" s="35" t="s">
        <v>467</v>
      </c>
      <c r="H76" s="35" t="s">
        <v>469</v>
      </c>
      <c r="I76" s="36">
        <v>10000000</v>
      </c>
      <c r="J76" s="36"/>
      <c r="K76" s="36"/>
      <c r="L76" s="37">
        <v>-453615.4</v>
      </c>
      <c r="M76" s="37"/>
      <c r="N76" s="58"/>
      <c r="O76" s="87"/>
      <c r="P76" s="18"/>
      <c r="Q76" s="87"/>
      <c r="R76" s="87"/>
      <c r="S76" s="87"/>
      <c r="T76" s="87"/>
      <c r="U76" s="87"/>
      <c r="V76" s="71">
        <f>L76+K76+J76+I76</f>
        <v>9546384.6</v>
      </c>
      <c r="W76" s="69">
        <v>5000000</v>
      </c>
      <c r="X76" s="22">
        <v>5000000</v>
      </c>
    </row>
    <row r="77" spans="1:24" ht="25.5" outlineLevel="2" collapsed="1">
      <c r="A77" s="9" t="s">
        <v>476</v>
      </c>
      <c r="B77" s="35" t="s">
        <v>439</v>
      </c>
      <c r="C77" s="35" t="s">
        <v>439</v>
      </c>
      <c r="D77" s="35" t="s">
        <v>436</v>
      </c>
      <c r="E77" s="35" t="s">
        <v>439</v>
      </c>
      <c r="F77" s="35" t="s">
        <v>477</v>
      </c>
      <c r="G77" s="35"/>
      <c r="H77" s="35"/>
      <c r="I77" s="36"/>
      <c r="J77" s="36"/>
      <c r="K77" s="36"/>
      <c r="L77" s="37">
        <f>L89+L101</f>
        <v>0</v>
      </c>
      <c r="M77" s="37"/>
      <c r="N77" s="58"/>
      <c r="O77" s="87"/>
      <c r="P77" s="18"/>
      <c r="Q77" s="87"/>
      <c r="R77" s="87"/>
      <c r="S77" s="87"/>
      <c r="T77" s="87"/>
      <c r="U77" s="87"/>
      <c r="V77" s="71">
        <f>V89+V101+V78+V85</f>
        <v>417531</v>
      </c>
      <c r="W77" s="69">
        <f>W89+W101</f>
        <v>314100</v>
      </c>
      <c r="X77" s="37">
        <f>X89+X101</f>
        <v>287200</v>
      </c>
    </row>
    <row r="78" spans="1:24" ht="64.5" customHeight="1" outlineLevel="2">
      <c r="A78" s="9" t="s">
        <v>442</v>
      </c>
      <c r="B78" s="35" t="s">
        <v>439</v>
      </c>
      <c r="C78" s="35" t="s">
        <v>439</v>
      </c>
      <c r="D78" s="35" t="s">
        <v>436</v>
      </c>
      <c r="E78" s="35" t="s">
        <v>439</v>
      </c>
      <c r="F78" s="35" t="s">
        <v>477</v>
      </c>
      <c r="G78" s="35" t="s">
        <v>443</v>
      </c>
      <c r="H78" s="35"/>
      <c r="I78" s="36"/>
      <c r="J78" s="36"/>
      <c r="K78" s="36"/>
      <c r="L78" s="37"/>
      <c r="M78" s="37"/>
      <c r="N78" s="58"/>
      <c r="O78" s="87"/>
      <c r="P78" s="18"/>
      <c r="Q78" s="87"/>
      <c r="R78" s="87"/>
      <c r="S78" s="87"/>
      <c r="T78" s="87"/>
      <c r="U78" s="87"/>
      <c r="V78" s="71">
        <f>V79</f>
        <v>20331</v>
      </c>
      <c r="W78" s="69"/>
      <c r="X78" s="59"/>
    </row>
    <row r="79" spans="1:24" ht="15.75" customHeight="1" outlineLevel="2">
      <c r="A79" s="9" t="s">
        <v>444</v>
      </c>
      <c r="B79" s="35" t="s">
        <v>439</v>
      </c>
      <c r="C79" s="35" t="s">
        <v>439</v>
      </c>
      <c r="D79" s="35" t="s">
        <v>436</v>
      </c>
      <c r="E79" s="35" t="s">
        <v>439</v>
      </c>
      <c r="F79" s="35" t="s">
        <v>477</v>
      </c>
      <c r="G79" s="35" t="s">
        <v>445</v>
      </c>
      <c r="H79" s="35"/>
      <c r="I79" s="36"/>
      <c r="J79" s="36"/>
      <c r="K79" s="36"/>
      <c r="L79" s="37"/>
      <c r="M79" s="37"/>
      <c r="N79" s="58"/>
      <c r="O79" s="87"/>
      <c r="P79" s="18"/>
      <c r="Q79" s="87"/>
      <c r="R79" s="87"/>
      <c r="S79" s="87"/>
      <c r="T79" s="87"/>
      <c r="U79" s="87"/>
      <c r="V79" s="71">
        <f>V80</f>
        <v>20331</v>
      </c>
      <c r="W79" s="69"/>
      <c r="X79" s="59"/>
    </row>
    <row r="80" spans="1:24" ht="31.5" customHeight="1" outlineLevel="2">
      <c r="A80" s="9" t="s">
        <v>460</v>
      </c>
      <c r="B80" s="35" t="s">
        <v>439</v>
      </c>
      <c r="C80" s="35" t="s">
        <v>439</v>
      </c>
      <c r="D80" s="35" t="s">
        <v>436</v>
      </c>
      <c r="E80" s="35" t="s">
        <v>439</v>
      </c>
      <c r="F80" s="35" t="s">
        <v>477</v>
      </c>
      <c r="G80" s="35" t="s">
        <v>461</v>
      </c>
      <c r="H80" s="35"/>
      <c r="I80" s="36"/>
      <c r="J80" s="36"/>
      <c r="K80" s="36"/>
      <c r="L80" s="37"/>
      <c r="M80" s="37"/>
      <c r="N80" s="58"/>
      <c r="O80" s="87"/>
      <c r="P80" s="18"/>
      <c r="Q80" s="87"/>
      <c r="R80" s="87"/>
      <c r="S80" s="87"/>
      <c r="T80" s="87"/>
      <c r="U80" s="87"/>
      <c r="V80" s="71">
        <f>V81</f>
        <v>20331</v>
      </c>
      <c r="W80" s="69"/>
      <c r="X80" s="59"/>
    </row>
    <row r="81" spans="1:24" ht="59.25" customHeight="1" outlineLevel="2">
      <c r="A81" s="38" t="s">
        <v>400</v>
      </c>
      <c r="B81" s="35" t="s">
        <v>439</v>
      </c>
      <c r="C81" s="35" t="s">
        <v>439</v>
      </c>
      <c r="D81" s="35" t="s">
        <v>436</v>
      </c>
      <c r="E81" s="35" t="s">
        <v>439</v>
      </c>
      <c r="F81" s="35" t="s">
        <v>477</v>
      </c>
      <c r="G81" s="35" t="s">
        <v>461</v>
      </c>
      <c r="H81" s="35" t="s">
        <v>178</v>
      </c>
      <c r="I81" s="36"/>
      <c r="J81" s="36"/>
      <c r="K81" s="36"/>
      <c r="L81" s="37"/>
      <c r="M81" s="37"/>
      <c r="N81" s="58"/>
      <c r="O81" s="87"/>
      <c r="P81" s="18"/>
      <c r="Q81" s="87"/>
      <c r="R81" s="87"/>
      <c r="S81" s="87"/>
      <c r="T81" s="87"/>
      <c r="U81" s="87"/>
      <c r="V81" s="71">
        <f>V82</f>
        <v>20331</v>
      </c>
      <c r="W81" s="69"/>
      <c r="X81" s="59"/>
    </row>
    <row r="82" spans="1:24" ht="27.75" customHeight="1" outlineLevel="2">
      <c r="A82" s="38" t="s">
        <v>160</v>
      </c>
      <c r="B82" s="35" t="s">
        <v>439</v>
      </c>
      <c r="C82" s="35" t="s">
        <v>439</v>
      </c>
      <c r="D82" s="35" t="s">
        <v>436</v>
      </c>
      <c r="E82" s="35" t="s">
        <v>439</v>
      </c>
      <c r="F82" s="35" t="s">
        <v>477</v>
      </c>
      <c r="G82" s="35" t="s">
        <v>461</v>
      </c>
      <c r="H82" s="35" t="s">
        <v>158</v>
      </c>
      <c r="I82" s="36"/>
      <c r="J82" s="36"/>
      <c r="K82" s="36"/>
      <c r="L82" s="37"/>
      <c r="M82" s="37"/>
      <c r="N82" s="58"/>
      <c r="O82" s="87"/>
      <c r="P82" s="18"/>
      <c r="Q82" s="87"/>
      <c r="R82" s="87"/>
      <c r="S82" s="87"/>
      <c r="T82" s="87"/>
      <c r="U82" s="87"/>
      <c r="V82" s="71">
        <f>V83+V84</f>
        <v>20331</v>
      </c>
      <c r="W82" s="69"/>
      <c r="X82" s="59"/>
    </row>
    <row r="83" spans="1:24" ht="25.5" customHeight="1" outlineLevel="2">
      <c r="A83" s="9" t="s">
        <v>446</v>
      </c>
      <c r="B83" s="35" t="s">
        <v>439</v>
      </c>
      <c r="C83" s="35" t="s">
        <v>439</v>
      </c>
      <c r="D83" s="35" t="s">
        <v>436</v>
      </c>
      <c r="E83" s="35" t="s">
        <v>439</v>
      </c>
      <c r="F83" s="35" t="s">
        <v>477</v>
      </c>
      <c r="G83" s="35" t="s">
        <v>461</v>
      </c>
      <c r="H83" s="35" t="s">
        <v>447</v>
      </c>
      <c r="I83" s="36"/>
      <c r="J83" s="36"/>
      <c r="K83" s="36"/>
      <c r="L83" s="37"/>
      <c r="M83" s="37"/>
      <c r="N83" s="58"/>
      <c r="O83" s="87"/>
      <c r="P83" s="18"/>
      <c r="Q83" s="87"/>
      <c r="R83" s="87"/>
      <c r="S83" s="87">
        <v>4716</v>
      </c>
      <c r="T83" s="87"/>
      <c r="U83" s="87"/>
      <c r="V83" s="71">
        <f>L83+K83+J83+I83+M83+N83+O83+P83+Q83+R83+S83+T83+U83</f>
        <v>4716</v>
      </c>
      <c r="W83" s="69"/>
      <c r="X83" s="59"/>
    </row>
    <row r="84" spans="1:24" ht="31.5" customHeight="1" outlineLevel="2">
      <c r="A84" s="9" t="s">
        <v>448</v>
      </c>
      <c r="B84" s="35" t="s">
        <v>439</v>
      </c>
      <c r="C84" s="35" t="s">
        <v>439</v>
      </c>
      <c r="D84" s="35" t="s">
        <v>436</v>
      </c>
      <c r="E84" s="35" t="s">
        <v>439</v>
      </c>
      <c r="F84" s="35" t="s">
        <v>477</v>
      </c>
      <c r="G84" s="35" t="s">
        <v>461</v>
      </c>
      <c r="H84" s="35" t="s">
        <v>449</v>
      </c>
      <c r="I84" s="36"/>
      <c r="J84" s="36"/>
      <c r="K84" s="36"/>
      <c r="L84" s="37"/>
      <c r="M84" s="37"/>
      <c r="N84" s="58"/>
      <c r="O84" s="87"/>
      <c r="P84" s="18"/>
      <c r="Q84" s="87"/>
      <c r="R84" s="87"/>
      <c r="S84" s="87">
        <v>15615</v>
      </c>
      <c r="T84" s="87"/>
      <c r="U84" s="87"/>
      <c r="V84" s="71">
        <f>L84+K84+J84+I84+M84+N84+O84+P84+Q84+R84+S84+T84+U84</f>
        <v>15615</v>
      </c>
      <c r="W84" s="69"/>
      <c r="X84" s="59"/>
    </row>
    <row r="85" spans="1:24" ht="27.75" customHeight="1" hidden="1" outlineLevel="2">
      <c r="A85" s="9" t="s">
        <v>685</v>
      </c>
      <c r="B85" s="35" t="s">
        <v>439</v>
      </c>
      <c r="C85" s="35" t="s">
        <v>439</v>
      </c>
      <c r="D85" s="35" t="s">
        <v>436</v>
      </c>
      <c r="E85" s="35" t="s">
        <v>439</v>
      </c>
      <c r="F85" s="35" t="s">
        <v>477</v>
      </c>
      <c r="G85" s="35" t="s">
        <v>686</v>
      </c>
      <c r="H85" s="35"/>
      <c r="I85" s="36"/>
      <c r="J85" s="36"/>
      <c r="K85" s="36"/>
      <c r="L85" s="37"/>
      <c r="M85" s="37"/>
      <c r="N85" s="58"/>
      <c r="O85" s="87"/>
      <c r="P85" s="18"/>
      <c r="Q85" s="87"/>
      <c r="R85" s="87"/>
      <c r="S85" s="87"/>
      <c r="T85" s="87"/>
      <c r="U85" s="87"/>
      <c r="V85" s="71">
        <f>V86</f>
        <v>0</v>
      </c>
      <c r="W85" s="69"/>
      <c r="X85" s="59"/>
    </row>
    <row r="86" spans="1:24" ht="66" customHeight="1" hidden="1" outlineLevel="2">
      <c r="A86" s="9" t="s">
        <v>45</v>
      </c>
      <c r="B86" s="35" t="s">
        <v>439</v>
      </c>
      <c r="C86" s="35" t="s">
        <v>439</v>
      </c>
      <c r="D86" s="35" t="s">
        <v>436</v>
      </c>
      <c r="E86" s="35" t="s">
        <v>439</v>
      </c>
      <c r="F86" s="35" t="s">
        <v>477</v>
      </c>
      <c r="G86" s="35" t="s">
        <v>46</v>
      </c>
      <c r="H86" s="35"/>
      <c r="I86" s="36"/>
      <c r="J86" s="36"/>
      <c r="K86" s="36"/>
      <c r="L86" s="37"/>
      <c r="M86" s="37"/>
      <c r="N86" s="58"/>
      <c r="O86" s="87"/>
      <c r="P86" s="18"/>
      <c r="Q86" s="87"/>
      <c r="R86" s="87"/>
      <c r="S86" s="87"/>
      <c r="T86" s="87"/>
      <c r="U86" s="87"/>
      <c r="V86" s="71">
        <f>V87</f>
        <v>0</v>
      </c>
      <c r="W86" s="69"/>
      <c r="X86" s="59"/>
    </row>
    <row r="87" spans="1:24" ht="31.5" customHeight="1" hidden="1" outlineLevel="2">
      <c r="A87" s="39" t="s">
        <v>401</v>
      </c>
      <c r="B87" s="35" t="s">
        <v>439</v>
      </c>
      <c r="C87" s="35" t="s">
        <v>439</v>
      </c>
      <c r="D87" s="35" t="s">
        <v>436</v>
      </c>
      <c r="E87" s="35" t="s">
        <v>439</v>
      </c>
      <c r="F87" s="35" t="s">
        <v>477</v>
      </c>
      <c r="G87" s="35" t="s">
        <v>46</v>
      </c>
      <c r="H87" s="35" t="s">
        <v>179</v>
      </c>
      <c r="I87" s="36"/>
      <c r="J87" s="36"/>
      <c r="K87" s="36"/>
      <c r="L87" s="37"/>
      <c r="M87" s="37"/>
      <c r="N87" s="58"/>
      <c r="O87" s="87"/>
      <c r="P87" s="18"/>
      <c r="Q87" s="87"/>
      <c r="R87" s="87"/>
      <c r="S87" s="87"/>
      <c r="T87" s="87"/>
      <c r="U87" s="87"/>
      <c r="V87" s="71">
        <f>V88</f>
        <v>0</v>
      </c>
      <c r="W87" s="69"/>
      <c r="X87" s="59"/>
    </row>
    <row r="88" spans="1:24" ht="31.5" customHeight="1" hidden="1" outlineLevel="2">
      <c r="A88" s="39" t="s">
        <v>402</v>
      </c>
      <c r="B88" s="35" t="s">
        <v>439</v>
      </c>
      <c r="C88" s="35" t="s">
        <v>439</v>
      </c>
      <c r="D88" s="35" t="s">
        <v>436</v>
      </c>
      <c r="E88" s="35" t="s">
        <v>439</v>
      </c>
      <c r="F88" s="35" t="s">
        <v>477</v>
      </c>
      <c r="G88" s="35" t="s">
        <v>46</v>
      </c>
      <c r="H88" s="35" t="s">
        <v>529</v>
      </c>
      <c r="I88" s="36"/>
      <c r="J88" s="36"/>
      <c r="K88" s="36"/>
      <c r="L88" s="37"/>
      <c r="M88" s="37"/>
      <c r="N88" s="58"/>
      <c r="O88" s="87"/>
      <c r="P88" s="18"/>
      <c r="Q88" s="87"/>
      <c r="R88" s="87"/>
      <c r="S88" s="87">
        <v>0</v>
      </c>
      <c r="T88" s="87">
        <v>1226720</v>
      </c>
      <c r="U88" s="87"/>
      <c r="V88" s="71">
        <v>0</v>
      </c>
      <c r="W88" s="69"/>
      <c r="X88" s="59"/>
    </row>
    <row r="89" spans="1:24" ht="15" outlineLevel="3">
      <c r="A89" s="9" t="s">
        <v>478</v>
      </c>
      <c r="B89" s="35" t="s">
        <v>439</v>
      </c>
      <c r="C89" s="35" t="s">
        <v>439</v>
      </c>
      <c r="D89" s="35" t="s">
        <v>436</v>
      </c>
      <c r="E89" s="35" t="s">
        <v>439</v>
      </c>
      <c r="F89" s="35" t="s">
        <v>477</v>
      </c>
      <c r="G89" s="35" t="s">
        <v>479</v>
      </c>
      <c r="H89" s="35"/>
      <c r="I89" s="36"/>
      <c r="J89" s="36"/>
      <c r="K89" s="36"/>
      <c r="L89" s="37">
        <f>L90</f>
        <v>0</v>
      </c>
      <c r="M89" s="37"/>
      <c r="N89" s="58"/>
      <c r="O89" s="87"/>
      <c r="P89" s="18"/>
      <c r="Q89" s="87"/>
      <c r="R89" s="87"/>
      <c r="S89" s="87"/>
      <c r="T89" s="87"/>
      <c r="U89" s="87"/>
      <c r="V89" s="71">
        <f>V90</f>
        <v>287200</v>
      </c>
      <c r="W89" s="69">
        <f>W90</f>
        <v>287200</v>
      </c>
      <c r="X89" s="22">
        <f>X90</f>
        <v>287200</v>
      </c>
    </row>
    <row r="90" spans="1:24" ht="127.5" outlineLevel="4">
      <c r="A90" s="9" t="s">
        <v>480</v>
      </c>
      <c r="B90" s="35" t="s">
        <v>439</v>
      </c>
      <c r="C90" s="35" t="s">
        <v>439</v>
      </c>
      <c r="D90" s="35" t="s">
        <v>436</v>
      </c>
      <c r="E90" s="35" t="s">
        <v>439</v>
      </c>
      <c r="F90" s="35" t="s">
        <v>477</v>
      </c>
      <c r="G90" s="35" t="s">
        <v>481</v>
      </c>
      <c r="H90" s="35"/>
      <c r="I90" s="36"/>
      <c r="J90" s="36"/>
      <c r="K90" s="36"/>
      <c r="L90" s="37">
        <f>L91+L97</f>
        <v>0</v>
      </c>
      <c r="M90" s="37"/>
      <c r="N90" s="58"/>
      <c r="O90" s="87"/>
      <c r="P90" s="18"/>
      <c r="Q90" s="87"/>
      <c r="R90" s="87"/>
      <c r="S90" s="87"/>
      <c r="T90" s="87"/>
      <c r="U90" s="87"/>
      <c r="V90" s="71">
        <f>V91+V97</f>
        <v>287200</v>
      </c>
      <c r="W90" s="69">
        <f>W91+W97</f>
        <v>287200</v>
      </c>
      <c r="X90" s="22">
        <f>X91+X97</f>
        <v>287200</v>
      </c>
    </row>
    <row r="91" spans="1:24" ht="25.5" outlineLevel="5">
      <c r="A91" s="9" t="s">
        <v>482</v>
      </c>
      <c r="B91" s="35" t="s">
        <v>439</v>
      </c>
      <c r="C91" s="35" t="s">
        <v>439</v>
      </c>
      <c r="D91" s="35" t="s">
        <v>436</v>
      </c>
      <c r="E91" s="35" t="s">
        <v>439</v>
      </c>
      <c r="F91" s="35" t="s">
        <v>477</v>
      </c>
      <c r="G91" s="35" t="s">
        <v>483</v>
      </c>
      <c r="H91" s="35"/>
      <c r="I91" s="36"/>
      <c r="J91" s="36"/>
      <c r="K91" s="36"/>
      <c r="L91" s="37"/>
      <c r="M91" s="37"/>
      <c r="N91" s="58"/>
      <c r="O91" s="87"/>
      <c r="P91" s="18"/>
      <c r="Q91" s="87"/>
      <c r="R91" s="87"/>
      <c r="S91" s="87"/>
      <c r="T91" s="87"/>
      <c r="U91" s="87"/>
      <c r="V91" s="71">
        <f>V92+V95</f>
        <v>287200</v>
      </c>
      <c r="W91" s="71">
        <f>W92+W95</f>
        <v>287200</v>
      </c>
      <c r="X91" s="19">
        <f>X92+X95</f>
        <v>287200</v>
      </c>
    </row>
    <row r="92" spans="1:24" ht="51" outlineLevel="5">
      <c r="A92" s="38" t="s">
        <v>400</v>
      </c>
      <c r="B92" s="35" t="s">
        <v>439</v>
      </c>
      <c r="C92" s="35" t="s">
        <v>439</v>
      </c>
      <c r="D92" s="35" t="s">
        <v>436</v>
      </c>
      <c r="E92" s="35" t="s">
        <v>439</v>
      </c>
      <c r="F92" s="35" t="s">
        <v>477</v>
      </c>
      <c r="G92" s="35" t="s">
        <v>483</v>
      </c>
      <c r="H92" s="35" t="s">
        <v>178</v>
      </c>
      <c r="I92" s="36"/>
      <c r="J92" s="36"/>
      <c r="K92" s="36"/>
      <c r="L92" s="37"/>
      <c r="M92" s="37"/>
      <c r="N92" s="58"/>
      <c r="O92" s="87"/>
      <c r="P92" s="18"/>
      <c r="Q92" s="87"/>
      <c r="R92" s="87"/>
      <c r="S92" s="87"/>
      <c r="T92" s="87"/>
      <c r="U92" s="87"/>
      <c r="V92" s="71">
        <f>V93</f>
        <v>287000</v>
      </c>
      <c r="W92" s="69">
        <f>W94</f>
        <v>287000</v>
      </c>
      <c r="X92" s="22">
        <f>X94</f>
        <v>287000</v>
      </c>
    </row>
    <row r="93" spans="1:24" ht="25.5" outlineLevel="5">
      <c r="A93" s="38" t="s">
        <v>160</v>
      </c>
      <c r="B93" s="35" t="s">
        <v>439</v>
      </c>
      <c r="C93" s="35" t="s">
        <v>439</v>
      </c>
      <c r="D93" s="35" t="s">
        <v>436</v>
      </c>
      <c r="E93" s="35" t="s">
        <v>439</v>
      </c>
      <c r="F93" s="35" t="s">
        <v>477</v>
      </c>
      <c r="G93" s="35" t="s">
        <v>483</v>
      </c>
      <c r="H93" s="35" t="s">
        <v>158</v>
      </c>
      <c r="I93" s="36"/>
      <c r="J93" s="36"/>
      <c r="K93" s="36"/>
      <c r="L93" s="37"/>
      <c r="M93" s="37"/>
      <c r="N93" s="58"/>
      <c r="O93" s="87"/>
      <c r="P93" s="18"/>
      <c r="Q93" s="87"/>
      <c r="R93" s="87"/>
      <c r="S93" s="87"/>
      <c r="T93" s="87"/>
      <c r="U93" s="87"/>
      <c r="V93" s="71">
        <f>V94</f>
        <v>287000</v>
      </c>
      <c r="W93" s="69"/>
      <c r="X93" s="22"/>
    </row>
    <row r="94" spans="1:24" ht="25.5" outlineLevel="6">
      <c r="A94" s="9" t="s">
        <v>446</v>
      </c>
      <c r="B94" s="35" t="s">
        <v>439</v>
      </c>
      <c r="C94" s="35" t="s">
        <v>439</v>
      </c>
      <c r="D94" s="35" t="s">
        <v>436</v>
      </c>
      <c r="E94" s="35" t="s">
        <v>439</v>
      </c>
      <c r="F94" s="35" t="s">
        <v>477</v>
      </c>
      <c r="G94" s="35" t="s">
        <v>483</v>
      </c>
      <c r="H94" s="35" t="s">
        <v>447</v>
      </c>
      <c r="I94" s="36">
        <v>287000</v>
      </c>
      <c r="J94" s="36"/>
      <c r="K94" s="36"/>
      <c r="L94" s="37"/>
      <c r="M94" s="37"/>
      <c r="N94" s="58"/>
      <c r="O94" s="87"/>
      <c r="P94" s="18"/>
      <c r="Q94" s="87"/>
      <c r="R94" s="87"/>
      <c r="S94" s="87"/>
      <c r="T94" s="87"/>
      <c r="U94" s="87"/>
      <c r="V94" s="71">
        <f>L94+K94+J94+I94+M94+N94+O94+P94+Q94+R94+S94+T94+U94</f>
        <v>287000</v>
      </c>
      <c r="W94" s="69">
        <v>287000</v>
      </c>
      <c r="X94" s="22">
        <v>287000</v>
      </c>
    </row>
    <row r="95" spans="1:24" ht="25.5" outlineLevel="6">
      <c r="A95" s="39" t="s">
        <v>401</v>
      </c>
      <c r="B95" s="35" t="s">
        <v>439</v>
      </c>
      <c r="C95" s="35" t="s">
        <v>439</v>
      </c>
      <c r="D95" s="35" t="s">
        <v>436</v>
      </c>
      <c r="E95" s="35" t="s">
        <v>439</v>
      </c>
      <c r="F95" s="35" t="s">
        <v>477</v>
      </c>
      <c r="G95" s="35" t="s">
        <v>483</v>
      </c>
      <c r="H95" s="35" t="s">
        <v>179</v>
      </c>
      <c r="I95" s="36"/>
      <c r="J95" s="36"/>
      <c r="K95" s="36"/>
      <c r="L95" s="37"/>
      <c r="M95" s="37"/>
      <c r="N95" s="58"/>
      <c r="O95" s="87"/>
      <c r="P95" s="18"/>
      <c r="Q95" s="87"/>
      <c r="R95" s="87"/>
      <c r="S95" s="87"/>
      <c r="T95" s="87"/>
      <c r="U95" s="87"/>
      <c r="V95" s="71">
        <f>V96</f>
        <v>200</v>
      </c>
      <c r="W95" s="71">
        <f>W96</f>
        <v>200</v>
      </c>
      <c r="X95" s="19">
        <f>X96</f>
        <v>200</v>
      </c>
    </row>
    <row r="96" spans="1:24" ht="25.5" outlineLevel="6">
      <c r="A96" s="39" t="s">
        <v>402</v>
      </c>
      <c r="B96" s="35" t="s">
        <v>439</v>
      </c>
      <c r="C96" s="35" t="s">
        <v>439</v>
      </c>
      <c r="D96" s="35" t="s">
        <v>436</v>
      </c>
      <c r="E96" s="35" t="s">
        <v>439</v>
      </c>
      <c r="F96" s="35" t="s">
        <v>477</v>
      </c>
      <c r="G96" s="35" t="s">
        <v>483</v>
      </c>
      <c r="H96" s="35" t="s">
        <v>529</v>
      </c>
      <c r="I96" s="36"/>
      <c r="J96" s="36"/>
      <c r="K96" s="36"/>
      <c r="L96" s="37"/>
      <c r="M96" s="37"/>
      <c r="N96" s="58">
        <v>200</v>
      </c>
      <c r="O96" s="87"/>
      <c r="P96" s="18"/>
      <c r="Q96" s="87"/>
      <c r="R96" s="87"/>
      <c r="S96" s="87"/>
      <c r="T96" s="87"/>
      <c r="U96" s="87"/>
      <c r="V96" s="71">
        <f>L96+K96+J96+I96+M96+N96+O96+P96+Q96+R96+S96+T96+U96</f>
        <v>200</v>
      </c>
      <c r="W96" s="69">
        <v>200</v>
      </c>
      <c r="X96" s="22">
        <v>200</v>
      </c>
    </row>
    <row r="97" spans="1:24" ht="102" hidden="1" outlineLevel="5">
      <c r="A97" s="9" t="s">
        <v>484</v>
      </c>
      <c r="B97" s="35" t="s">
        <v>439</v>
      </c>
      <c r="C97" s="35" t="s">
        <v>439</v>
      </c>
      <c r="D97" s="35" t="s">
        <v>436</v>
      </c>
      <c r="E97" s="35" t="s">
        <v>439</v>
      </c>
      <c r="F97" s="35" t="s">
        <v>477</v>
      </c>
      <c r="G97" s="35" t="s">
        <v>485</v>
      </c>
      <c r="H97" s="35"/>
      <c r="I97" s="36"/>
      <c r="J97" s="36"/>
      <c r="K97" s="36"/>
      <c r="L97" s="37">
        <f>L98</f>
        <v>0</v>
      </c>
      <c r="M97" s="37"/>
      <c r="N97" s="58"/>
      <c r="O97" s="87"/>
      <c r="P97" s="18"/>
      <c r="Q97" s="87"/>
      <c r="R97" s="87"/>
      <c r="S97" s="87"/>
      <c r="T97" s="87"/>
      <c r="U97" s="87"/>
      <c r="V97" s="71">
        <f>V98</f>
        <v>0</v>
      </c>
      <c r="W97" s="69">
        <f>W98</f>
        <v>0</v>
      </c>
      <c r="X97" s="22">
        <f>X98</f>
        <v>0</v>
      </c>
    </row>
    <row r="98" spans="1:24" ht="25.5" hidden="1" outlineLevel="5">
      <c r="A98" s="39" t="s">
        <v>401</v>
      </c>
      <c r="B98" s="35" t="s">
        <v>439</v>
      </c>
      <c r="C98" s="35" t="s">
        <v>439</v>
      </c>
      <c r="D98" s="35" t="s">
        <v>436</v>
      </c>
      <c r="E98" s="35" t="s">
        <v>439</v>
      </c>
      <c r="F98" s="35" t="s">
        <v>477</v>
      </c>
      <c r="G98" s="35" t="s">
        <v>485</v>
      </c>
      <c r="H98" s="35" t="s">
        <v>179</v>
      </c>
      <c r="I98" s="36"/>
      <c r="J98" s="36"/>
      <c r="K98" s="36"/>
      <c r="L98" s="37">
        <f>L99+L100</f>
        <v>0</v>
      </c>
      <c r="M98" s="37"/>
      <c r="N98" s="58"/>
      <c r="O98" s="87"/>
      <c r="P98" s="18"/>
      <c r="Q98" s="87"/>
      <c r="R98" s="87"/>
      <c r="S98" s="87"/>
      <c r="T98" s="87"/>
      <c r="U98" s="87"/>
      <c r="V98" s="71">
        <f>V99+V100</f>
        <v>0</v>
      </c>
      <c r="W98" s="69">
        <f>W99+W100</f>
        <v>0</v>
      </c>
      <c r="X98" s="22">
        <f>X99+X100</f>
        <v>0</v>
      </c>
    </row>
    <row r="99" spans="1:24" ht="25.5" hidden="1" outlineLevel="5">
      <c r="A99" s="39" t="s">
        <v>402</v>
      </c>
      <c r="B99" s="35" t="s">
        <v>439</v>
      </c>
      <c r="C99" s="35" t="s">
        <v>439</v>
      </c>
      <c r="D99" s="35" t="s">
        <v>436</v>
      </c>
      <c r="E99" s="35" t="s">
        <v>439</v>
      </c>
      <c r="F99" s="35" t="s">
        <v>477</v>
      </c>
      <c r="G99" s="35" t="s">
        <v>485</v>
      </c>
      <c r="H99" s="35" t="s">
        <v>529</v>
      </c>
      <c r="I99" s="36"/>
      <c r="J99" s="36"/>
      <c r="K99" s="36"/>
      <c r="L99" s="37">
        <v>200</v>
      </c>
      <c r="M99" s="37"/>
      <c r="N99" s="58">
        <v>-200</v>
      </c>
      <c r="O99" s="87"/>
      <c r="P99" s="18"/>
      <c r="Q99" s="87"/>
      <c r="R99" s="87"/>
      <c r="S99" s="87"/>
      <c r="T99" s="87"/>
      <c r="U99" s="87"/>
      <c r="V99" s="71">
        <f>L99+K99+J99+I99+M99+N99</f>
        <v>0</v>
      </c>
      <c r="W99" s="69">
        <v>0</v>
      </c>
      <c r="X99" s="22">
        <v>0</v>
      </c>
    </row>
    <row r="100" spans="1:24" ht="25.5" hidden="1" outlineLevel="6">
      <c r="A100" s="9" t="s">
        <v>450</v>
      </c>
      <c r="B100" s="35" t="s">
        <v>439</v>
      </c>
      <c r="C100" s="35" t="s">
        <v>439</v>
      </c>
      <c r="D100" s="35" t="s">
        <v>436</v>
      </c>
      <c r="E100" s="35" t="s">
        <v>439</v>
      </c>
      <c r="F100" s="35" t="s">
        <v>477</v>
      </c>
      <c r="G100" s="35" t="s">
        <v>485</v>
      </c>
      <c r="H100" s="35" t="s">
        <v>451</v>
      </c>
      <c r="I100" s="36">
        <v>200</v>
      </c>
      <c r="J100" s="36"/>
      <c r="K100" s="36"/>
      <c r="L100" s="37">
        <v>-200</v>
      </c>
      <c r="M100" s="37"/>
      <c r="N100" s="58"/>
      <c r="O100" s="87"/>
      <c r="P100" s="18"/>
      <c r="Q100" s="87"/>
      <c r="R100" s="87"/>
      <c r="S100" s="87"/>
      <c r="T100" s="87"/>
      <c r="U100" s="87"/>
      <c r="V100" s="71">
        <f>L100+K100+J100+I100</f>
        <v>0</v>
      </c>
      <c r="W100" s="69">
        <v>0</v>
      </c>
      <c r="X100" s="22">
        <v>0</v>
      </c>
    </row>
    <row r="101" spans="1:24" ht="25.5" outlineLevel="3" collapsed="1">
      <c r="A101" s="9" t="s">
        <v>486</v>
      </c>
      <c r="B101" s="35" t="s">
        <v>439</v>
      </c>
      <c r="C101" s="35" t="s">
        <v>439</v>
      </c>
      <c r="D101" s="35" t="s">
        <v>436</v>
      </c>
      <c r="E101" s="35" t="s">
        <v>439</v>
      </c>
      <c r="F101" s="35" t="s">
        <v>477</v>
      </c>
      <c r="G101" s="35" t="s">
        <v>487</v>
      </c>
      <c r="H101" s="35"/>
      <c r="I101" s="36"/>
      <c r="J101" s="36"/>
      <c r="K101" s="36"/>
      <c r="L101" s="37">
        <f>L102</f>
        <v>0</v>
      </c>
      <c r="M101" s="37"/>
      <c r="N101" s="58"/>
      <c r="O101" s="87"/>
      <c r="P101" s="18"/>
      <c r="Q101" s="87"/>
      <c r="R101" s="87"/>
      <c r="S101" s="87"/>
      <c r="T101" s="87"/>
      <c r="U101" s="87"/>
      <c r="V101" s="71">
        <f>V102+V142+V145</f>
        <v>110000</v>
      </c>
      <c r="W101" s="69">
        <f>W102</f>
        <v>26900</v>
      </c>
      <c r="X101" s="37">
        <f>X102</f>
        <v>0</v>
      </c>
    </row>
    <row r="102" spans="1:24" ht="38.25" outlineLevel="5">
      <c r="A102" s="9" t="s">
        <v>488</v>
      </c>
      <c r="B102" s="35" t="s">
        <v>439</v>
      </c>
      <c r="C102" s="35" t="s">
        <v>439</v>
      </c>
      <c r="D102" s="35" t="s">
        <v>436</v>
      </c>
      <c r="E102" s="35" t="s">
        <v>439</v>
      </c>
      <c r="F102" s="35" t="s">
        <v>477</v>
      </c>
      <c r="G102" s="35" t="s">
        <v>489</v>
      </c>
      <c r="H102" s="35"/>
      <c r="I102" s="36"/>
      <c r="J102" s="36"/>
      <c r="K102" s="36"/>
      <c r="L102" s="37">
        <f>L103</f>
        <v>0</v>
      </c>
      <c r="M102" s="37"/>
      <c r="N102" s="58"/>
      <c r="O102" s="87"/>
      <c r="P102" s="18"/>
      <c r="Q102" s="87"/>
      <c r="R102" s="87"/>
      <c r="S102" s="87"/>
      <c r="T102" s="87"/>
      <c r="U102" s="87"/>
      <c r="V102" s="71">
        <f>V103</f>
        <v>77700</v>
      </c>
      <c r="W102" s="69">
        <v>26900</v>
      </c>
      <c r="X102" s="22">
        <v>0</v>
      </c>
    </row>
    <row r="103" spans="1:24" ht="25.5" outlineLevel="5">
      <c r="A103" s="39" t="s">
        <v>401</v>
      </c>
      <c r="B103" s="35" t="s">
        <v>439</v>
      </c>
      <c r="C103" s="35" t="s">
        <v>439</v>
      </c>
      <c r="D103" s="35" t="s">
        <v>436</v>
      </c>
      <c r="E103" s="35" t="s">
        <v>439</v>
      </c>
      <c r="F103" s="35" t="s">
        <v>477</v>
      </c>
      <c r="G103" s="35" t="s">
        <v>489</v>
      </c>
      <c r="H103" s="35" t="s">
        <v>179</v>
      </c>
      <c r="I103" s="36"/>
      <c r="J103" s="36"/>
      <c r="K103" s="36"/>
      <c r="L103" s="37">
        <f>L104+L105</f>
        <v>0</v>
      </c>
      <c r="M103" s="37"/>
      <c r="N103" s="58"/>
      <c r="O103" s="87"/>
      <c r="P103" s="18"/>
      <c r="Q103" s="87"/>
      <c r="R103" s="87"/>
      <c r="S103" s="87"/>
      <c r="T103" s="87"/>
      <c r="U103" s="87"/>
      <c r="V103" s="71">
        <f>V104+V105</f>
        <v>77700</v>
      </c>
      <c r="W103" s="69">
        <f>W104+W105</f>
        <v>26900</v>
      </c>
      <c r="X103" s="22">
        <f>X104+X105</f>
        <v>0</v>
      </c>
    </row>
    <row r="104" spans="1:24" ht="25.5" outlineLevel="5">
      <c r="A104" s="39" t="s">
        <v>402</v>
      </c>
      <c r="B104" s="35" t="s">
        <v>439</v>
      </c>
      <c r="C104" s="35" t="s">
        <v>439</v>
      </c>
      <c r="D104" s="35" t="s">
        <v>436</v>
      </c>
      <c r="E104" s="35" t="s">
        <v>439</v>
      </c>
      <c r="F104" s="35" t="s">
        <v>477</v>
      </c>
      <c r="G104" s="35" t="s">
        <v>489</v>
      </c>
      <c r="H104" s="35" t="s">
        <v>529</v>
      </c>
      <c r="I104" s="36"/>
      <c r="J104" s="36"/>
      <c r="K104" s="36"/>
      <c r="L104" s="37">
        <v>42400</v>
      </c>
      <c r="M104" s="37"/>
      <c r="N104" s="58"/>
      <c r="O104" s="87"/>
      <c r="P104" s="18">
        <v>35300</v>
      </c>
      <c r="Q104" s="87"/>
      <c r="R104" s="87"/>
      <c r="S104" s="87"/>
      <c r="T104" s="87"/>
      <c r="U104" s="87"/>
      <c r="V104" s="71">
        <f>L104+K104+J104+I104+M104+N104+O104+P104+Q104+R104+S104+T104+U104</f>
        <v>77700</v>
      </c>
      <c r="W104" s="69">
        <v>26900</v>
      </c>
      <c r="X104" s="22">
        <f>X105</f>
        <v>0</v>
      </c>
    </row>
    <row r="105" spans="1:24" ht="25.5" hidden="1" outlineLevel="6">
      <c r="A105" s="9" t="s">
        <v>450</v>
      </c>
      <c r="B105" s="35" t="s">
        <v>439</v>
      </c>
      <c r="C105" s="35" t="s">
        <v>439</v>
      </c>
      <c r="D105" s="35" t="s">
        <v>436</v>
      </c>
      <c r="E105" s="35" t="s">
        <v>439</v>
      </c>
      <c r="F105" s="35" t="s">
        <v>477</v>
      </c>
      <c r="G105" s="35" t="s">
        <v>489</v>
      </c>
      <c r="H105" s="35" t="s">
        <v>451</v>
      </c>
      <c r="I105" s="36">
        <v>42400</v>
      </c>
      <c r="J105" s="36"/>
      <c r="K105" s="36"/>
      <c r="L105" s="37">
        <v>-42400</v>
      </c>
      <c r="M105" s="37"/>
      <c r="N105" s="58"/>
      <c r="O105" s="87"/>
      <c r="P105" s="18"/>
      <c r="Q105" s="87"/>
      <c r="R105" s="87"/>
      <c r="S105" s="87"/>
      <c r="T105" s="87"/>
      <c r="U105" s="87"/>
      <c r="V105" s="71">
        <f>L105+K105+J105+I105</f>
        <v>0</v>
      </c>
      <c r="W105" s="69">
        <v>0</v>
      </c>
      <c r="X105" s="22">
        <v>0</v>
      </c>
    </row>
    <row r="106" spans="1:24" ht="63.75" hidden="1" outlineLevel="5">
      <c r="A106" s="9" t="s">
        <v>490</v>
      </c>
      <c r="B106" s="35" t="s">
        <v>439</v>
      </c>
      <c r="C106" s="35" t="s">
        <v>507</v>
      </c>
      <c r="D106" s="35" t="s">
        <v>436</v>
      </c>
      <c r="E106" s="35" t="s">
        <v>439</v>
      </c>
      <c r="F106" s="35" t="s">
        <v>477</v>
      </c>
      <c r="G106" s="35" t="s">
        <v>491</v>
      </c>
      <c r="H106" s="35"/>
      <c r="I106" s="36"/>
      <c r="J106" s="36"/>
      <c r="K106" s="36"/>
      <c r="L106" s="37">
        <f>L107</f>
        <v>0</v>
      </c>
      <c r="M106" s="37"/>
      <c r="N106" s="58"/>
      <c r="O106" s="87"/>
      <c r="P106" s="18"/>
      <c r="Q106" s="87"/>
      <c r="R106" s="87"/>
      <c r="S106" s="87"/>
      <c r="T106" s="87"/>
      <c r="U106" s="87"/>
      <c r="V106" s="71">
        <f>V107</f>
        <v>15000</v>
      </c>
      <c r="W106" s="69">
        <f>W107</f>
        <v>15000</v>
      </c>
      <c r="X106" s="22">
        <f>X107</f>
        <v>15000</v>
      </c>
    </row>
    <row r="107" spans="1:24" ht="25.5" hidden="1" outlineLevel="5">
      <c r="A107" s="39" t="s">
        <v>401</v>
      </c>
      <c r="B107" s="35" t="s">
        <v>439</v>
      </c>
      <c r="C107" s="35" t="s">
        <v>507</v>
      </c>
      <c r="D107" s="35" t="s">
        <v>436</v>
      </c>
      <c r="E107" s="35" t="s">
        <v>439</v>
      </c>
      <c r="F107" s="35" t="s">
        <v>477</v>
      </c>
      <c r="G107" s="35" t="s">
        <v>491</v>
      </c>
      <c r="H107" s="35" t="s">
        <v>179</v>
      </c>
      <c r="I107" s="36"/>
      <c r="J107" s="36"/>
      <c r="K107" s="36"/>
      <c r="L107" s="37">
        <f>L108+L109</f>
        <v>0</v>
      </c>
      <c r="M107" s="37"/>
      <c r="N107" s="58"/>
      <c r="O107" s="87"/>
      <c r="P107" s="18"/>
      <c r="Q107" s="87"/>
      <c r="R107" s="87"/>
      <c r="S107" s="87"/>
      <c r="T107" s="87"/>
      <c r="U107" s="87"/>
      <c r="V107" s="71">
        <f>V108+V109</f>
        <v>15000</v>
      </c>
      <c r="W107" s="69">
        <f>W108+W109</f>
        <v>15000</v>
      </c>
      <c r="X107" s="22">
        <f>X108+X109</f>
        <v>15000</v>
      </c>
    </row>
    <row r="108" spans="1:24" ht="25.5" hidden="1" outlineLevel="5">
      <c r="A108" s="39" t="s">
        <v>402</v>
      </c>
      <c r="B108" s="35" t="s">
        <v>439</v>
      </c>
      <c r="C108" s="35" t="s">
        <v>507</v>
      </c>
      <c r="D108" s="35" t="s">
        <v>436</v>
      </c>
      <c r="E108" s="35" t="s">
        <v>439</v>
      </c>
      <c r="F108" s="35" t="s">
        <v>477</v>
      </c>
      <c r="G108" s="35" t="s">
        <v>491</v>
      </c>
      <c r="H108" s="35" t="s">
        <v>529</v>
      </c>
      <c r="I108" s="36"/>
      <c r="J108" s="36"/>
      <c r="K108" s="36"/>
      <c r="L108" s="37">
        <v>15000</v>
      </c>
      <c r="M108" s="37"/>
      <c r="N108" s="58"/>
      <c r="O108" s="87"/>
      <c r="P108" s="18"/>
      <c r="Q108" s="87"/>
      <c r="R108" s="87"/>
      <c r="S108" s="87"/>
      <c r="T108" s="87"/>
      <c r="U108" s="87"/>
      <c r="V108" s="71">
        <f>L108+K108+J108+I108</f>
        <v>15000</v>
      </c>
      <c r="W108" s="69">
        <v>15000</v>
      </c>
      <c r="X108" s="22">
        <v>15000</v>
      </c>
    </row>
    <row r="109" spans="1:24" ht="25.5" hidden="1" outlineLevel="6">
      <c r="A109" s="9" t="s">
        <v>450</v>
      </c>
      <c r="B109" s="35" t="s">
        <v>439</v>
      </c>
      <c r="C109" s="35" t="s">
        <v>507</v>
      </c>
      <c r="D109" s="35" t="s">
        <v>436</v>
      </c>
      <c r="E109" s="35" t="s">
        <v>439</v>
      </c>
      <c r="F109" s="35" t="s">
        <v>477</v>
      </c>
      <c r="G109" s="35" t="s">
        <v>491</v>
      </c>
      <c r="H109" s="35" t="s">
        <v>451</v>
      </c>
      <c r="I109" s="36">
        <v>15000</v>
      </c>
      <c r="J109" s="36"/>
      <c r="K109" s="36"/>
      <c r="L109" s="37">
        <v>-15000</v>
      </c>
      <c r="M109" s="37"/>
      <c r="N109" s="58"/>
      <c r="O109" s="87"/>
      <c r="P109" s="18"/>
      <c r="Q109" s="87"/>
      <c r="R109" s="87"/>
      <c r="S109" s="87"/>
      <c r="T109" s="87"/>
      <c r="U109" s="87"/>
      <c r="V109" s="71">
        <f>L109+K109+J109+I109</f>
        <v>0</v>
      </c>
      <c r="W109" s="69">
        <v>0</v>
      </c>
      <c r="X109" s="22">
        <v>0</v>
      </c>
    </row>
    <row r="110" spans="1:24" ht="63.75" hidden="1" outlineLevel="6">
      <c r="A110" s="9" t="s">
        <v>48</v>
      </c>
      <c r="B110" s="35" t="s">
        <v>439</v>
      </c>
      <c r="C110" s="35" t="s">
        <v>441</v>
      </c>
      <c r="D110" s="35"/>
      <c r="E110" s="35"/>
      <c r="F110" s="35"/>
      <c r="G110" s="35"/>
      <c r="H110" s="35"/>
      <c r="I110" s="36"/>
      <c r="J110" s="36"/>
      <c r="K110" s="36"/>
      <c r="L110" s="37"/>
      <c r="M110" s="37"/>
      <c r="N110" s="58"/>
      <c r="O110" s="87"/>
      <c r="P110" s="18"/>
      <c r="Q110" s="87"/>
      <c r="R110" s="87"/>
      <c r="S110" s="87"/>
      <c r="T110" s="87"/>
      <c r="U110" s="87"/>
      <c r="V110" s="71"/>
      <c r="W110" s="69"/>
      <c r="X110" s="22"/>
    </row>
    <row r="111" spans="1:24" ht="38.25" hidden="1" outlineLevel="1">
      <c r="A111" s="9" t="s">
        <v>492</v>
      </c>
      <c r="B111" s="35" t="s">
        <v>439</v>
      </c>
      <c r="C111" s="35" t="s">
        <v>441</v>
      </c>
      <c r="D111" s="35" t="s">
        <v>436</v>
      </c>
      <c r="E111" s="35" t="s">
        <v>441</v>
      </c>
      <c r="F111" s="35"/>
      <c r="G111" s="35"/>
      <c r="H111" s="35"/>
      <c r="I111" s="36"/>
      <c r="J111" s="36"/>
      <c r="K111" s="36"/>
      <c r="L111" s="37">
        <f>L112+L136</f>
        <v>0</v>
      </c>
      <c r="M111" s="37"/>
      <c r="N111" s="58"/>
      <c r="O111" s="87"/>
      <c r="P111" s="18"/>
      <c r="Q111" s="87"/>
      <c r="R111" s="87"/>
      <c r="S111" s="87"/>
      <c r="T111" s="87"/>
      <c r="U111" s="87"/>
      <c r="V111" s="71">
        <f>V112+V136</f>
        <v>9545840</v>
      </c>
      <c r="W111" s="69">
        <f>W112+W136</f>
        <v>9745240</v>
      </c>
      <c r="X111" s="22">
        <f>X112+X136</f>
        <v>9314640</v>
      </c>
    </row>
    <row r="112" spans="1:24" ht="51" hidden="1" outlineLevel="2">
      <c r="A112" s="9" t="s">
        <v>493</v>
      </c>
      <c r="B112" s="35" t="s">
        <v>439</v>
      </c>
      <c r="C112" s="35" t="s">
        <v>441</v>
      </c>
      <c r="D112" s="35" t="s">
        <v>436</v>
      </c>
      <c r="E112" s="35" t="s">
        <v>441</v>
      </c>
      <c r="F112" s="35" t="s">
        <v>494</v>
      </c>
      <c r="G112" s="35"/>
      <c r="H112" s="35"/>
      <c r="I112" s="36"/>
      <c r="J112" s="36"/>
      <c r="K112" s="36"/>
      <c r="L112" s="37">
        <f>L113+L123</f>
        <v>0</v>
      </c>
      <c r="M112" s="37"/>
      <c r="N112" s="58"/>
      <c r="O112" s="87"/>
      <c r="P112" s="18"/>
      <c r="Q112" s="87"/>
      <c r="R112" s="87"/>
      <c r="S112" s="87"/>
      <c r="T112" s="87"/>
      <c r="U112" s="87"/>
      <c r="V112" s="71">
        <f>V113+V123</f>
        <v>9500440</v>
      </c>
      <c r="W112" s="69">
        <f>W113+W123</f>
        <v>9679440</v>
      </c>
      <c r="X112" s="22">
        <f>X113+X123</f>
        <v>9262640</v>
      </c>
    </row>
    <row r="113" spans="1:24" ht="25.5" hidden="1" outlineLevel="3">
      <c r="A113" s="9" t="s">
        <v>495</v>
      </c>
      <c r="B113" s="35" t="s">
        <v>439</v>
      </c>
      <c r="C113" s="35" t="s">
        <v>441</v>
      </c>
      <c r="D113" s="35" t="s">
        <v>436</v>
      </c>
      <c r="E113" s="35" t="s">
        <v>441</v>
      </c>
      <c r="F113" s="35" t="s">
        <v>494</v>
      </c>
      <c r="G113" s="35" t="s">
        <v>496</v>
      </c>
      <c r="H113" s="35"/>
      <c r="I113" s="36"/>
      <c r="J113" s="36"/>
      <c r="K113" s="36"/>
      <c r="L113" s="37">
        <f>L114</f>
        <v>0</v>
      </c>
      <c r="M113" s="37"/>
      <c r="N113" s="58"/>
      <c r="O113" s="87"/>
      <c r="P113" s="18"/>
      <c r="Q113" s="87"/>
      <c r="R113" s="87"/>
      <c r="S113" s="87"/>
      <c r="T113" s="87"/>
      <c r="U113" s="87"/>
      <c r="V113" s="71">
        <f>V114</f>
        <v>8355600</v>
      </c>
      <c r="W113" s="69">
        <f>W114</f>
        <v>8581600</v>
      </c>
      <c r="X113" s="22">
        <f>X114</f>
        <v>8614200</v>
      </c>
    </row>
    <row r="114" spans="1:24" ht="76.5" hidden="1" outlineLevel="4">
      <c r="A114" s="9" t="s">
        <v>497</v>
      </c>
      <c r="B114" s="35" t="s">
        <v>439</v>
      </c>
      <c r="C114" s="35" t="s">
        <v>441</v>
      </c>
      <c r="D114" s="35" t="s">
        <v>436</v>
      </c>
      <c r="E114" s="35" t="s">
        <v>441</v>
      </c>
      <c r="F114" s="35" t="s">
        <v>494</v>
      </c>
      <c r="G114" s="35" t="s">
        <v>498</v>
      </c>
      <c r="H114" s="35"/>
      <c r="I114" s="36"/>
      <c r="J114" s="36"/>
      <c r="K114" s="36"/>
      <c r="L114" s="37">
        <f>L115+L117+L120</f>
        <v>0</v>
      </c>
      <c r="M114" s="37"/>
      <c r="N114" s="58"/>
      <c r="O114" s="87"/>
      <c r="P114" s="18"/>
      <c r="Q114" s="87"/>
      <c r="R114" s="87"/>
      <c r="S114" s="87"/>
      <c r="T114" s="87"/>
      <c r="U114" s="87"/>
      <c r="V114" s="71">
        <f>V115+V117+V120</f>
        <v>8355600</v>
      </c>
      <c r="W114" s="69">
        <f>W115+W117+W120</f>
        <v>8581600</v>
      </c>
      <c r="X114" s="22">
        <f>X115+X117+X120</f>
        <v>8614200</v>
      </c>
    </row>
    <row r="115" spans="1:24" ht="51" hidden="1" outlineLevel="4">
      <c r="A115" s="38" t="s">
        <v>400</v>
      </c>
      <c r="B115" s="35" t="s">
        <v>439</v>
      </c>
      <c r="C115" s="35" t="s">
        <v>441</v>
      </c>
      <c r="D115" s="35" t="s">
        <v>436</v>
      </c>
      <c r="E115" s="35" t="s">
        <v>441</v>
      </c>
      <c r="F115" s="35" t="s">
        <v>494</v>
      </c>
      <c r="G115" s="35" t="s">
        <v>498</v>
      </c>
      <c r="H115" s="35" t="s">
        <v>178</v>
      </c>
      <c r="I115" s="36"/>
      <c r="J115" s="36"/>
      <c r="K115" s="36"/>
      <c r="L115" s="37"/>
      <c r="M115" s="37"/>
      <c r="N115" s="58"/>
      <c r="O115" s="87"/>
      <c r="P115" s="18"/>
      <c r="Q115" s="87"/>
      <c r="R115" s="87"/>
      <c r="S115" s="87"/>
      <c r="T115" s="87"/>
      <c r="U115" s="87"/>
      <c r="V115" s="71">
        <f>V116</f>
        <v>7400200</v>
      </c>
      <c r="W115" s="69">
        <f>W116</f>
        <v>7689500</v>
      </c>
      <c r="X115" s="22">
        <f>X116</f>
        <v>7689500</v>
      </c>
    </row>
    <row r="116" spans="1:24" ht="25.5" hidden="1" outlineLevel="6">
      <c r="A116" s="9" t="s">
        <v>446</v>
      </c>
      <c r="B116" s="35" t="s">
        <v>439</v>
      </c>
      <c r="C116" s="35" t="s">
        <v>441</v>
      </c>
      <c r="D116" s="35" t="s">
        <v>436</v>
      </c>
      <c r="E116" s="35" t="s">
        <v>441</v>
      </c>
      <c r="F116" s="35" t="s">
        <v>494</v>
      </c>
      <c r="G116" s="35" t="s">
        <v>498</v>
      </c>
      <c r="H116" s="35" t="s">
        <v>499</v>
      </c>
      <c r="I116" s="36">
        <v>7400200</v>
      </c>
      <c r="J116" s="36"/>
      <c r="K116" s="36"/>
      <c r="L116" s="37"/>
      <c r="M116" s="37"/>
      <c r="N116" s="58"/>
      <c r="O116" s="87"/>
      <c r="P116" s="18"/>
      <c r="Q116" s="87"/>
      <c r="R116" s="87"/>
      <c r="S116" s="87"/>
      <c r="T116" s="87"/>
      <c r="U116" s="87"/>
      <c r="V116" s="71">
        <f>L116+K116+J116+I116</f>
        <v>7400200</v>
      </c>
      <c r="W116" s="69">
        <v>7689500</v>
      </c>
      <c r="X116" s="22">
        <v>7689500</v>
      </c>
    </row>
    <row r="117" spans="1:24" ht="25.5" hidden="1" outlineLevel="6">
      <c r="A117" s="39" t="s">
        <v>401</v>
      </c>
      <c r="B117" s="35" t="s">
        <v>439</v>
      </c>
      <c r="C117" s="35" t="s">
        <v>441</v>
      </c>
      <c r="D117" s="35" t="s">
        <v>436</v>
      </c>
      <c r="E117" s="35" t="s">
        <v>441</v>
      </c>
      <c r="F117" s="35" t="s">
        <v>494</v>
      </c>
      <c r="G117" s="35" t="s">
        <v>498</v>
      </c>
      <c r="H117" s="35" t="s">
        <v>179</v>
      </c>
      <c r="I117" s="36"/>
      <c r="J117" s="36"/>
      <c r="K117" s="36"/>
      <c r="L117" s="37">
        <f>L118+L119</f>
        <v>0</v>
      </c>
      <c r="M117" s="37"/>
      <c r="N117" s="58"/>
      <c r="O117" s="87"/>
      <c r="P117" s="18"/>
      <c r="Q117" s="87"/>
      <c r="R117" s="87"/>
      <c r="S117" s="87"/>
      <c r="T117" s="87"/>
      <c r="U117" s="87"/>
      <c r="V117" s="71">
        <f>V118+V119</f>
        <v>917400</v>
      </c>
      <c r="W117" s="69">
        <f>W118+W119</f>
        <v>857400</v>
      </c>
      <c r="X117" s="22">
        <f>X118+X119</f>
        <v>889100</v>
      </c>
    </row>
    <row r="118" spans="1:24" ht="25.5" hidden="1" outlineLevel="6">
      <c r="A118" s="39" t="s">
        <v>402</v>
      </c>
      <c r="B118" s="35" t="s">
        <v>439</v>
      </c>
      <c r="C118" s="35" t="s">
        <v>441</v>
      </c>
      <c r="D118" s="35" t="s">
        <v>436</v>
      </c>
      <c r="E118" s="35" t="s">
        <v>441</v>
      </c>
      <c r="F118" s="35" t="s">
        <v>494</v>
      </c>
      <c r="G118" s="35" t="s">
        <v>498</v>
      </c>
      <c r="H118" s="35" t="s">
        <v>529</v>
      </c>
      <c r="I118" s="36"/>
      <c r="J118" s="36"/>
      <c r="K118" s="36"/>
      <c r="L118" s="37">
        <v>917400</v>
      </c>
      <c r="M118" s="37"/>
      <c r="N118" s="58"/>
      <c r="O118" s="87"/>
      <c r="P118" s="18"/>
      <c r="Q118" s="87"/>
      <c r="R118" s="87"/>
      <c r="S118" s="87"/>
      <c r="T118" s="87"/>
      <c r="U118" s="87"/>
      <c r="V118" s="71">
        <f>L118+K118+J118+I118</f>
        <v>917400</v>
      </c>
      <c r="W118" s="69">
        <v>857400</v>
      </c>
      <c r="X118" s="22">
        <v>889100</v>
      </c>
    </row>
    <row r="119" spans="1:24" ht="25.5" hidden="1" outlineLevel="6">
      <c r="A119" s="9" t="s">
        <v>450</v>
      </c>
      <c r="B119" s="35" t="s">
        <v>439</v>
      </c>
      <c r="C119" s="35" t="s">
        <v>441</v>
      </c>
      <c r="D119" s="35" t="s">
        <v>436</v>
      </c>
      <c r="E119" s="35" t="s">
        <v>441</v>
      </c>
      <c r="F119" s="35" t="s">
        <v>494</v>
      </c>
      <c r="G119" s="35" t="s">
        <v>498</v>
      </c>
      <c r="H119" s="35" t="s">
        <v>451</v>
      </c>
      <c r="I119" s="36">
        <v>917400</v>
      </c>
      <c r="J119" s="36"/>
      <c r="K119" s="36"/>
      <c r="L119" s="37">
        <v>-917400</v>
      </c>
      <c r="M119" s="37"/>
      <c r="N119" s="58"/>
      <c r="O119" s="87"/>
      <c r="P119" s="18"/>
      <c r="Q119" s="87"/>
      <c r="R119" s="87"/>
      <c r="S119" s="87"/>
      <c r="T119" s="87"/>
      <c r="U119" s="87"/>
      <c r="V119" s="71">
        <f>L119+K119+J119+I119</f>
        <v>0</v>
      </c>
      <c r="W119" s="69">
        <v>0</v>
      </c>
      <c r="X119" s="22">
        <v>0</v>
      </c>
    </row>
    <row r="120" spans="1:24" ht="15" hidden="1" outlineLevel="6">
      <c r="A120" s="39" t="s">
        <v>403</v>
      </c>
      <c r="B120" s="35" t="s">
        <v>439</v>
      </c>
      <c r="C120" s="35" t="s">
        <v>441</v>
      </c>
      <c r="D120" s="35" t="s">
        <v>436</v>
      </c>
      <c r="E120" s="35" t="s">
        <v>441</v>
      </c>
      <c r="F120" s="35" t="s">
        <v>494</v>
      </c>
      <c r="G120" s="35" t="s">
        <v>498</v>
      </c>
      <c r="H120" s="35" t="s">
        <v>180</v>
      </c>
      <c r="I120" s="36"/>
      <c r="J120" s="36"/>
      <c r="K120" s="36"/>
      <c r="L120" s="37"/>
      <c r="M120" s="37"/>
      <c r="N120" s="58"/>
      <c r="O120" s="87"/>
      <c r="P120" s="18"/>
      <c r="Q120" s="87"/>
      <c r="R120" s="87"/>
      <c r="S120" s="87"/>
      <c r="T120" s="87"/>
      <c r="U120" s="87"/>
      <c r="V120" s="71">
        <f>V121+V122</f>
        <v>38000</v>
      </c>
      <c r="W120" s="69">
        <f>W121+W122</f>
        <v>34700</v>
      </c>
      <c r="X120" s="22">
        <f>X121+X122</f>
        <v>35600</v>
      </c>
    </row>
    <row r="121" spans="1:24" ht="25.5" hidden="1" outlineLevel="6">
      <c r="A121" s="9" t="s">
        <v>452</v>
      </c>
      <c r="B121" s="35" t="s">
        <v>439</v>
      </c>
      <c r="C121" s="35" t="s">
        <v>441</v>
      </c>
      <c r="D121" s="35" t="s">
        <v>436</v>
      </c>
      <c r="E121" s="35" t="s">
        <v>441</v>
      </c>
      <c r="F121" s="35" t="s">
        <v>494</v>
      </c>
      <c r="G121" s="35" t="s">
        <v>498</v>
      </c>
      <c r="H121" s="35" t="s">
        <v>453</v>
      </c>
      <c r="I121" s="36">
        <v>19300</v>
      </c>
      <c r="J121" s="36"/>
      <c r="K121" s="36"/>
      <c r="L121" s="37"/>
      <c r="M121" s="37"/>
      <c r="N121" s="58"/>
      <c r="O121" s="87"/>
      <c r="P121" s="18"/>
      <c r="Q121" s="87"/>
      <c r="R121" s="87"/>
      <c r="S121" s="87"/>
      <c r="T121" s="87"/>
      <c r="U121" s="87"/>
      <c r="V121" s="71">
        <f>L121+K121+J121+I121</f>
        <v>19300</v>
      </c>
      <c r="W121" s="69">
        <v>16000</v>
      </c>
      <c r="X121" s="22">
        <v>16900</v>
      </c>
    </row>
    <row r="122" spans="1:24" ht="25.5" hidden="1" outlineLevel="6">
      <c r="A122" s="9" t="s">
        <v>454</v>
      </c>
      <c r="B122" s="35" t="s">
        <v>439</v>
      </c>
      <c r="C122" s="35" t="s">
        <v>441</v>
      </c>
      <c r="D122" s="35" t="s">
        <v>436</v>
      </c>
      <c r="E122" s="35" t="s">
        <v>441</v>
      </c>
      <c r="F122" s="35" t="s">
        <v>494</v>
      </c>
      <c r="G122" s="35" t="s">
        <v>498</v>
      </c>
      <c r="H122" s="35" t="s">
        <v>455</v>
      </c>
      <c r="I122" s="36">
        <v>18700</v>
      </c>
      <c r="J122" s="36"/>
      <c r="K122" s="36"/>
      <c r="L122" s="37"/>
      <c r="M122" s="37"/>
      <c r="N122" s="58"/>
      <c r="O122" s="87"/>
      <c r="P122" s="18"/>
      <c r="Q122" s="87"/>
      <c r="R122" s="87"/>
      <c r="S122" s="87"/>
      <c r="T122" s="87"/>
      <c r="U122" s="87"/>
      <c r="V122" s="71">
        <f>L122+K122+J122+I122</f>
        <v>18700</v>
      </c>
      <c r="W122" s="69">
        <v>18700</v>
      </c>
      <c r="X122" s="22">
        <v>18700</v>
      </c>
    </row>
    <row r="123" spans="1:24" ht="25.5" hidden="1" outlineLevel="3">
      <c r="A123" s="9" t="s">
        <v>486</v>
      </c>
      <c r="B123" s="97"/>
      <c r="C123" s="97"/>
      <c r="D123" s="35" t="s">
        <v>436</v>
      </c>
      <c r="E123" s="35" t="s">
        <v>441</v>
      </c>
      <c r="F123" s="35" t="s">
        <v>494</v>
      </c>
      <c r="G123" s="35" t="s">
        <v>487</v>
      </c>
      <c r="H123" s="35"/>
      <c r="I123" s="36"/>
      <c r="J123" s="36"/>
      <c r="K123" s="36"/>
      <c r="L123" s="37">
        <f>L124+L128+L132</f>
        <v>0</v>
      </c>
      <c r="M123" s="37"/>
      <c r="N123" s="58"/>
      <c r="O123" s="87"/>
      <c r="P123" s="18"/>
      <c r="Q123" s="87"/>
      <c r="R123" s="87"/>
      <c r="S123" s="87"/>
      <c r="T123" s="87"/>
      <c r="U123" s="87"/>
      <c r="V123" s="71">
        <f>V124+V128+V132</f>
        <v>1144840</v>
      </c>
      <c r="W123" s="69">
        <f>W124+W128+W132</f>
        <v>1097840</v>
      </c>
      <c r="X123" s="22">
        <f>X124+X128+X132</f>
        <v>648440</v>
      </c>
    </row>
    <row r="124" spans="1:24" ht="76.5" hidden="1" outlineLevel="5">
      <c r="A124" s="9" t="s">
        <v>500</v>
      </c>
      <c r="B124" s="35" t="s">
        <v>439</v>
      </c>
      <c r="C124" s="35" t="s">
        <v>459</v>
      </c>
      <c r="D124" s="35" t="s">
        <v>436</v>
      </c>
      <c r="E124" s="35" t="s">
        <v>441</v>
      </c>
      <c r="F124" s="35" t="s">
        <v>494</v>
      </c>
      <c r="G124" s="35" t="s">
        <v>501</v>
      </c>
      <c r="H124" s="35"/>
      <c r="I124" s="36"/>
      <c r="J124" s="36"/>
      <c r="K124" s="36"/>
      <c r="L124" s="37">
        <f>L125</f>
        <v>0</v>
      </c>
      <c r="M124" s="37"/>
      <c r="N124" s="58"/>
      <c r="O124" s="87"/>
      <c r="P124" s="18"/>
      <c r="Q124" s="87"/>
      <c r="R124" s="87"/>
      <c r="S124" s="87"/>
      <c r="T124" s="87"/>
      <c r="U124" s="87"/>
      <c r="V124" s="71">
        <f>V125</f>
        <v>29600</v>
      </c>
      <c r="W124" s="69">
        <f>W125</f>
        <v>0</v>
      </c>
      <c r="X124" s="22">
        <f>X125</f>
        <v>0</v>
      </c>
    </row>
    <row r="125" spans="1:24" ht="25.5" hidden="1" outlineLevel="5">
      <c r="A125" s="39" t="s">
        <v>401</v>
      </c>
      <c r="B125" s="35" t="s">
        <v>439</v>
      </c>
      <c r="C125" s="35" t="s">
        <v>459</v>
      </c>
      <c r="D125" s="35" t="s">
        <v>436</v>
      </c>
      <c r="E125" s="35" t="s">
        <v>441</v>
      </c>
      <c r="F125" s="35" t="s">
        <v>494</v>
      </c>
      <c r="G125" s="35" t="s">
        <v>501</v>
      </c>
      <c r="H125" s="35" t="s">
        <v>179</v>
      </c>
      <c r="I125" s="36"/>
      <c r="J125" s="36"/>
      <c r="K125" s="36"/>
      <c r="L125" s="37">
        <f>L126+L127</f>
        <v>0</v>
      </c>
      <c r="M125" s="37"/>
      <c r="N125" s="58"/>
      <c r="O125" s="87"/>
      <c r="P125" s="18"/>
      <c r="Q125" s="87"/>
      <c r="R125" s="87"/>
      <c r="S125" s="87"/>
      <c r="T125" s="87"/>
      <c r="U125" s="87"/>
      <c r="V125" s="71">
        <f>V126+V127</f>
        <v>29600</v>
      </c>
      <c r="W125" s="69">
        <f>W126+W127</f>
        <v>0</v>
      </c>
      <c r="X125" s="22">
        <f>X126+X127</f>
        <v>0</v>
      </c>
    </row>
    <row r="126" spans="1:24" ht="25.5" hidden="1" outlineLevel="5">
      <c r="A126" s="39" t="s">
        <v>402</v>
      </c>
      <c r="B126" s="35" t="s">
        <v>439</v>
      </c>
      <c r="C126" s="35" t="s">
        <v>459</v>
      </c>
      <c r="D126" s="35" t="s">
        <v>436</v>
      </c>
      <c r="E126" s="35" t="s">
        <v>441</v>
      </c>
      <c r="F126" s="35" t="s">
        <v>494</v>
      </c>
      <c r="G126" s="35" t="s">
        <v>501</v>
      </c>
      <c r="H126" s="35" t="s">
        <v>529</v>
      </c>
      <c r="I126" s="36"/>
      <c r="J126" s="36"/>
      <c r="K126" s="36"/>
      <c r="L126" s="37">
        <v>29600</v>
      </c>
      <c r="M126" s="37"/>
      <c r="N126" s="58"/>
      <c r="O126" s="87"/>
      <c r="P126" s="18"/>
      <c r="Q126" s="87"/>
      <c r="R126" s="87"/>
      <c r="S126" s="87"/>
      <c r="T126" s="87"/>
      <c r="U126" s="87"/>
      <c r="V126" s="71">
        <f>L126+K126+J126+I126</f>
        <v>29600</v>
      </c>
      <c r="W126" s="69">
        <f>W127</f>
        <v>0</v>
      </c>
      <c r="X126" s="22">
        <f>X127</f>
        <v>0</v>
      </c>
    </row>
    <row r="127" spans="1:24" ht="25.5" hidden="1" outlineLevel="6">
      <c r="A127" s="9" t="s">
        <v>450</v>
      </c>
      <c r="B127" s="35" t="s">
        <v>439</v>
      </c>
      <c r="C127" s="35" t="s">
        <v>459</v>
      </c>
      <c r="D127" s="35" t="s">
        <v>436</v>
      </c>
      <c r="E127" s="35" t="s">
        <v>441</v>
      </c>
      <c r="F127" s="35" t="s">
        <v>494</v>
      </c>
      <c r="G127" s="35" t="s">
        <v>501</v>
      </c>
      <c r="H127" s="35" t="s">
        <v>451</v>
      </c>
      <c r="I127" s="36">
        <v>29600</v>
      </c>
      <c r="J127" s="36"/>
      <c r="K127" s="36"/>
      <c r="L127" s="37">
        <v>-29600</v>
      </c>
      <c r="M127" s="37"/>
      <c r="N127" s="58"/>
      <c r="O127" s="87"/>
      <c r="P127" s="18"/>
      <c r="Q127" s="87"/>
      <c r="R127" s="87"/>
      <c r="S127" s="87"/>
      <c r="T127" s="87"/>
      <c r="U127" s="87"/>
      <c r="V127" s="71">
        <f>L127+K127+J127+I127</f>
        <v>0</v>
      </c>
      <c r="W127" s="69">
        <v>0</v>
      </c>
      <c r="X127" s="22">
        <v>0</v>
      </c>
    </row>
    <row r="128" spans="1:24" ht="76.5" hidden="1" outlineLevel="5">
      <c r="A128" s="9" t="s">
        <v>502</v>
      </c>
      <c r="B128" s="35" t="s">
        <v>439</v>
      </c>
      <c r="C128" s="35" t="s">
        <v>441</v>
      </c>
      <c r="D128" s="35" t="s">
        <v>436</v>
      </c>
      <c r="E128" s="35" t="s">
        <v>441</v>
      </c>
      <c r="F128" s="35" t="s">
        <v>494</v>
      </c>
      <c r="G128" s="35" t="s">
        <v>503</v>
      </c>
      <c r="H128" s="35"/>
      <c r="I128" s="36"/>
      <c r="J128" s="36"/>
      <c r="K128" s="36"/>
      <c r="L128" s="37">
        <f>L129</f>
        <v>0</v>
      </c>
      <c r="M128" s="37"/>
      <c r="N128" s="58"/>
      <c r="O128" s="87"/>
      <c r="P128" s="18"/>
      <c r="Q128" s="87"/>
      <c r="R128" s="87"/>
      <c r="S128" s="87"/>
      <c r="T128" s="87"/>
      <c r="U128" s="87"/>
      <c r="V128" s="71">
        <f>V129</f>
        <v>763940</v>
      </c>
      <c r="W128" s="69">
        <f>W129</f>
        <v>823740</v>
      </c>
      <c r="X128" s="22">
        <f>X129</f>
        <v>376340</v>
      </c>
    </row>
    <row r="129" spans="1:24" ht="25.5" hidden="1" outlineLevel="5">
      <c r="A129" s="39" t="s">
        <v>401</v>
      </c>
      <c r="B129" s="35" t="s">
        <v>439</v>
      </c>
      <c r="C129" s="35" t="s">
        <v>441</v>
      </c>
      <c r="D129" s="35" t="s">
        <v>436</v>
      </c>
      <c r="E129" s="35" t="s">
        <v>441</v>
      </c>
      <c r="F129" s="35" t="s">
        <v>494</v>
      </c>
      <c r="G129" s="35" t="s">
        <v>503</v>
      </c>
      <c r="H129" s="35" t="s">
        <v>179</v>
      </c>
      <c r="I129" s="36"/>
      <c r="J129" s="36"/>
      <c r="K129" s="36"/>
      <c r="L129" s="37">
        <f>L130+L131</f>
        <v>0</v>
      </c>
      <c r="M129" s="37"/>
      <c r="N129" s="58"/>
      <c r="O129" s="87"/>
      <c r="P129" s="18"/>
      <c r="Q129" s="87"/>
      <c r="R129" s="87"/>
      <c r="S129" s="87"/>
      <c r="T129" s="87"/>
      <c r="U129" s="87"/>
      <c r="V129" s="71">
        <f>V130+V131</f>
        <v>763940</v>
      </c>
      <c r="W129" s="69">
        <f>W130+W131</f>
        <v>823740</v>
      </c>
      <c r="X129" s="22">
        <f>X130+X131</f>
        <v>376340</v>
      </c>
    </row>
    <row r="130" spans="1:24" ht="25.5" hidden="1" outlineLevel="5">
      <c r="A130" s="39" t="s">
        <v>402</v>
      </c>
      <c r="B130" s="35" t="s">
        <v>439</v>
      </c>
      <c r="C130" s="35" t="s">
        <v>441</v>
      </c>
      <c r="D130" s="35" t="s">
        <v>436</v>
      </c>
      <c r="E130" s="35" t="s">
        <v>441</v>
      </c>
      <c r="F130" s="35" t="s">
        <v>494</v>
      </c>
      <c r="G130" s="35" t="s">
        <v>503</v>
      </c>
      <c r="H130" s="35" t="s">
        <v>529</v>
      </c>
      <c r="I130" s="36"/>
      <c r="J130" s="36"/>
      <c r="K130" s="36"/>
      <c r="L130" s="37">
        <v>763940</v>
      </c>
      <c r="M130" s="37"/>
      <c r="N130" s="58"/>
      <c r="O130" s="87"/>
      <c r="P130" s="18"/>
      <c r="Q130" s="87"/>
      <c r="R130" s="87"/>
      <c r="S130" s="87"/>
      <c r="T130" s="87"/>
      <c r="U130" s="87"/>
      <c r="V130" s="71">
        <f>L130+K130+J130+I130</f>
        <v>763940</v>
      </c>
      <c r="W130" s="69">
        <v>823740</v>
      </c>
      <c r="X130" s="22">
        <v>376340</v>
      </c>
    </row>
    <row r="131" spans="1:24" ht="25.5" hidden="1" outlineLevel="6">
      <c r="A131" s="9" t="s">
        <v>450</v>
      </c>
      <c r="B131" s="35" t="s">
        <v>439</v>
      </c>
      <c r="C131" s="35" t="s">
        <v>441</v>
      </c>
      <c r="D131" s="35" t="s">
        <v>436</v>
      </c>
      <c r="E131" s="35" t="s">
        <v>441</v>
      </c>
      <c r="F131" s="35" t="s">
        <v>494</v>
      </c>
      <c r="G131" s="35" t="s">
        <v>503</v>
      </c>
      <c r="H131" s="35" t="s">
        <v>451</v>
      </c>
      <c r="I131" s="36">
        <v>763900</v>
      </c>
      <c r="J131" s="36">
        <v>40</v>
      </c>
      <c r="K131" s="36"/>
      <c r="L131" s="37">
        <v>-763940</v>
      </c>
      <c r="M131" s="37"/>
      <c r="N131" s="58"/>
      <c r="O131" s="87"/>
      <c r="P131" s="18"/>
      <c r="Q131" s="87"/>
      <c r="R131" s="87"/>
      <c r="S131" s="87"/>
      <c r="T131" s="87"/>
      <c r="U131" s="87"/>
      <c r="V131" s="71">
        <f>L131+K131+J131+I131</f>
        <v>0</v>
      </c>
      <c r="W131" s="69">
        <v>0</v>
      </c>
      <c r="X131" s="22">
        <v>0</v>
      </c>
    </row>
    <row r="132" spans="1:24" ht="76.5" hidden="1" outlineLevel="5">
      <c r="A132" s="9" t="s">
        <v>504</v>
      </c>
      <c r="B132" s="35" t="s">
        <v>439</v>
      </c>
      <c r="C132" s="35" t="s">
        <v>441</v>
      </c>
      <c r="D132" s="35" t="s">
        <v>436</v>
      </c>
      <c r="E132" s="35" t="s">
        <v>441</v>
      </c>
      <c r="F132" s="35" t="s">
        <v>494</v>
      </c>
      <c r="G132" s="35" t="s">
        <v>505</v>
      </c>
      <c r="H132" s="35"/>
      <c r="I132" s="36"/>
      <c r="J132" s="36"/>
      <c r="K132" s="36"/>
      <c r="L132" s="37">
        <f>L133</f>
        <v>0</v>
      </c>
      <c r="M132" s="37"/>
      <c r="N132" s="58"/>
      <c r="O132" s="87"/>
      <c r="P132" s="18"/>
      <c r="Q132" s="87"/>
      <c r="R132" s="87"/>
      <c r="S132" s="87"/>
      <c r="T132" s="87"/>
      <c r="U132" s="87"/>
      <c r="V132" s="71">
        <f>V133</f>
        <v>351300</v>
      </c>
      <c r="W132" s="69">
        <f>W133</f>
        <v>274100</v>
      </c>
      <c r="X132" s="22">
        <f>X133</f>
        <v>272100</v>
      </c>
    </row>
    <row r="133" spans="1:24" ht="25.5" hidden="1" outlineLevel="5">
      <c r="A133" s="39" t="s">
        <v>401</v>
      </c>
      <c r="B133" s="35" t="s">
        <v>439</v>
      </c>
      <c r="C133" s="35" t="s">
        <v>441</v>
      </c>
      <c r="D133" s="35" t="s">
        <v>436</v>
      </c>
      <c r="E133" s="35" t="s">
        <v>441</v>
      </c>
      <c r="F133" s="35" t="s">
        <v>494</v>
      </c>
      <c r="G133" s="35" t="s">
        <v>505</v>
      </c>
      <c r="H133" s="35" t="s">
        <v>179</v>
      </c>
      <c r="I133" s="36"/>
      <c r="J133" s="36"/>
      <c r="K133" s="36"/>
      <c r="L133" s="37">
        <f>L134+L135</f>
        <v>0</v>
      </c>
      <c r="M133" s="37"/>
      <c r="N133" s="58"/>
      <c r="O133" s="87"/>
      <c r="P133" s="18"/>
      <c r="Q133" s="87"/>
      <c r="R133" s="87"/>
      <c r="S133" s="87"/>
      <c r="T133" s="87"/>
      <c r="U133" s="87"/>
      <c r="V133" s="71">
        <f>V134+V135</f>
        <v>351300</v>
      </c>
      <c r="W133" s="69">
        <f>W134+W135</f>
        <v>274100</v>
      </c>
      <c r="X133" s="22">
        <f>X134+X135</f>
        <v>272100</v>
      </c>
    </row>
    <row r="134" spans="1:24" ht="25.5" hidden="1" outlineLevel="5">
      <c r="A134" s="39" t="s">
        <v>402</v>
      </c>
      <c r="B134" s="35" t="s">
        <v>439</v>
      </c>
      <c r="C134" s="35" t="s">
        <v>441</v>
      </c>
      <c r="D134" s="35" t="s">
        <v>436</v>
      </c>
      <c r="E134" s="35" t="s">
        <v>441</v>
      </c>
      <c r="F134" s="35" t="s">
        <v>494</v>
      </c>
      <c r="G134" s="35" t="s">
        <v>505</v>
      </c>
      <c r="H134" s="35" t="s">
        <v>529</v>
      </c>
      <c r="I134" s="36"/>
      <c r="J134" s="36"/>
      <c r="K134" s="36"/>
      <c r="L134" s="37">
        <v>351300</v>
      </c>
      <c r="M134" s="37"/>
      <c r="N134" s="58"/>
      <c r="O134" s="87"/>
      <c r="P134" s="18"/>
      <c r="Q134" s="87"/>
      <c r="R134" s="87"/>
      <c r="S134" s="87"/>
      <c r="T134" s="87"/>
      <c r="U134" s="87"/>
      <c r="V134" s="71">
        <f>L134+K134+J134+I134</f>
        <v>351300</v>
      </c>
      <c r="W134" s="69">
        <v>274100</v>
      </c>
      <c r="X134" s="22">
        <v>272100</v>
      </c>
    </row>
    <row r="135" spans="1:24" ht="25.5" hidden="1" outlineLevel="6">
      <c r="A135" s="9" t="s">
        <v>450</v>
      </c>
      <c r="B135" s="35" t="s">
        <v>439</v>
      </c>
      <c r="C135" s="35" t="s">
        <v>441</v>
      </c>
      <c r="D135" s="35" t="s">
        <v>436</v>
      </c>
      <c r="E135" s="35" t="s">
        <v>441</v>
      </c>
      <c r="F135" s="35" t="s">
        <v>494</v>
      </c>
      <c r="G135" s="35" t="s">
        <v>505</v>
      </c>
      <c r="H135" s="35" t="s">
        <v>451</v>
      </c>
      <c r="I135" s="36">
        <v>351300</v>
      </c>
      <c r="J135" s="36"/>
      <c r="K135" s="36"/>
      <c r="L135" s="37">
        <v>-351300</v>
      </c>
      <c r="M135" s="37"/>
      <c r="N135" s="58"/>
      <c r="O135" s="87"/>
      <c r="P135" s="18"/>
      <c r="Q135" s="87"/>
      <c r="R135" s="87"/>
      <c r="S135" s="87"/>
      <c r="T135" s="87"/>
      <c r="U135" s="87"/>
      <c r="V135" s="71">
        <f>L135+K135+J135+I135</f>
        <v>0</v>
      </c>
      <c r="W135" s="69">
        <v>0</v>
      </c>
      <c r="X135" s="22">
        <v>0</v>
      </c>
    </row>
    <row r="136" spans="1:24" ht="25.5" hidden="1" outlineLevel="2">
      <c r="A136" s="9" t="s">
        <v>506</v>
      </c>
      <c r="B136" s="35" t="s">
        <v>439</v>
      </c>
      <c r="C136" s="35" t="s">
        <v>441</v>
      </c>
      <c r="D136" s="35" t="s">
        <v>436</v>
      </c>
      <c r="E136" s="35" t="s">
        <v>441</v>
      </c>
      <c r="F136" s="35" t="s">
        <v>507</v>
      </c>
      <c r="G136" s="35"/>
      <c r="H136" s="35"/>
      <c r="I136" s="36"/>
      <c r="J136" s="36"/>
      <c r="K136" s="36"/>
      <c r="L136" s="37">
        <f>L137</f>
        <v>0</v>
      </c>
      <c r="M136" s="37"/>
      <c r="N136" s="58"/>
      <c r="O136" s="87"/>
      <c r="P136" s="18"/>
      <c r="Q136" s="87"/>
      <c r="R136" s="87"/>
      <c r="S136" s="87"/>
      <c r="T136" s="87"/>
      <c r="U136" s="87"/>
      <c r="V136" s="71">
        <f aca="true" t="shared" si="2" ref="V136:X138">V137</f>
        <v>45400</v>
      </c>
      <c r="W136" s="69">
        <f t="shared" si="2"/>
        <v>65800</v>
      </c>
      <c r="X136" s="22">
        <f t="shared" si="2"/>
        <v>52000</v>
      </c>
    </row>
    <row r="137" spans="1:24" ht="25.5" hidden="1" outlineLevel="3">
      <c r="A137" s="9" t="s">
        <v>486</v>
      </c>
      <c r="B137" s="35" t="s">
        <v>439</v>
      </c>
      <c r="C137" s="35" t="s">
        <v>441</v>
      </c>
      <c r="D137" s="35" t="s">
        <v>436</v>
      </c>
      <c r="E137" s="35" t="s">
        <v>441</v>
      </c>
      <c r="F137" s="35" t="s">
        <v>507</v>
      </c>
      <c r="G137" s="35" t="s">
        <v>487</v>
      </c>
      <c r="H137" s="35"/>
      <c r="I137" s="36"/>
      <c r="J137" s="36"/>
      <c r="K137" s="36"/>
      <c r="L137" s="37">
        <f>L138</f>
        <v>0</v>
      </c>
      <c r="M137" s="37"/>
      <c r="N137" s="58"/>
      <c r="O137" s="87"/>
      <c r="P137" s="18"/>
      <c r="Q137" s="87"/>
      <c r="R137" s="87"/>
      <c r="S137" s="87"/>
      <c r="T137" s="87"/>
      <c r="U137" s="87"/>
      <c r="V137" s="71">
        <f t="shared" si="2"/>
        <v>45400</v>
      </c>
      <c r="W137" s="69">
        <f t="shared" si="2"/>
        <v>65800</v>
      </c>
      <c r="X137" s="22">
        <f t="shared" si="2"/>
        <v>52000</v>
      </c>
    </row>
    <row r="138" spans="1:24" ht="38.25" hidden="1" outlineLevel="5">
      <c r="A138" s="9" t="s">
        <v>508</v>
      </c>
      <c r="B138" s="35" t="s">
        <v>439</v>
      </c>
      <c r="C138" s="35" t="s">
        <v>441</v>
      </c>
      <c r="D138" s="35" t="s">
        <v>436</v>
      </c>
      <c r="E138" s="35" t="s">
        <v>441</v>
      </c>
      <c r="F138" s="35" t="s">
        <v>507</v>
      </c>
      <c r="G138" s="35" t="s">
        <v>509</v>
      </c>
      <c r="H138" s="35"/>
      <c r="I138" s="36"/>
      <c r="J138" s="36"/>
      <c r="K138" s="36"/>
      <c r="L138" s="37">
        <f>L139</f>
        <v>0</v>
      </c>
      <c r="M138" s="37"/>
      <c r="N138" s="58"/>
      <c r="O138" s="87"/>
      <c r="P138" s="18"/>
      <c r="Q138" s="87"/>
      <c r="R138" s="87"/>
      <c r="S138" s="87"/>
      <c r="T138" s="87"/>
      <c r="U138" s="87"/>
      <c r="V138" s="71">
        <f t="shared" si="2"/>
        <v>45400</v>
      </c>
      <c r="W138" s="69">
        <f t="shared" si="2"/>
        <v>65800</v>
      </c>
      <c r="X138" s="22">
        <f t="shared" si="2"/>
        <v>52000</v>
      </c>
    </row>
    <row r="139" spans="1:24" ht="25.5" hidden="1" outlineLevel="5">
      <c r="A139" s="39" t="s">
        <v>401</v>
      </c>
      <c r="B139" s="35" t="s">
        <v>439</v>
      </c>
      <c r="C139" s="35" t="s">
        <v>441</v>
      </c>
      <c r="D139" s="35" t="s">
        <v>436</v>
      </c>
      <c r="E139" s="35" t="s">
        <v>441</v>
      </c>
      <c r="F139" s="35" t="s">
        <v>507</v>
      </c>
      <c r="G139" s="35" t="s">
        <v>509</v>
      </c>
      <c r="H139" s="35" t="s">
        <v>179</v>
      </c>
      <c r="I139" s="36"/>
      <c r="J139" s="36"/>
      <c r="K139" s="36"/>
      <c r="L139" s="37">
        <f>L140+L141</f>
        <v>0</v>
      </c>
      <c r="M139" s="37"/>
      <c r="N139" s="58"/>
      <c r="O139" s="87"/>
      <c r="P139" s="18"/>
      <c r="Q139" s="87"/>
      <c r="R139" s="87"/>
      <c r="S139" s="87"/>
      <c r="T139" s="87"/>
      <c r="U139" s="87"/>
      <c r="V139" s="71">
        <f>V140+V141</f>
        <v>45400</v>
      </c>
      <c r="W139" s="69">
        <f>W140+W141</f>
        <v>65800</v>
      </c>
      <c r="X139" s="22">
        <f>X140+X141</f>
        <v>52000</v>
      </c>
    </row>
    <row r="140" spans="1:24" ht="25.5" hidden="1" outlineLevel="5">
      <c r="A140" s="39" t="s">
        <v>402</v>
      </c>
      <c r="B140" s="35" t="s">
        <v>439</v>
      </c>
      <c r="C140" s="35" t="s">
        <v>441</v>
      </c>
      <c r="D140" s="35" t="s">
        <v>436</v>
      </c>
      <c r="E140" s="35" t="s">
        <v>441</v>
      </c>
      <c r="F140" s="35" t="s">
        <v>507</v>
      </c>
      <c r="G140" s="35" t="s">
        <v>509</v>
      </c>
      <c r="H140" s="35" t="s">
        <v>529</v>
      </c>
      <c r="I140" s="36"/>
      <c r="J140" s="36"/>
      <c r="K140" s="36"/>
      <c r="L140" s="37">
        <v>45400</v>
      </c>
      <c r="M140" s="37"/>
      <c r="N140" s="58"/>
      <c r="O140" s="87"/>
      <c r="P140" s="18"/>
      <c r="Q140" s="87"/>
      <c r="R140" s="87"/>
      <c r="S140" s="87"/>
      <c r="T140" s="87"/>
      <c r="U140" s="87"/>
      <c r="V140" s="71">
        <f>L140+K140+J140+I140</f>
        <v>45400</v>
      </c>
      <c r="W140" s="69">
        <v>65800</v>
      </c>
      <c r="X140" s="22">
        <v>52000</v>
      </c>
    </row>
    <row r="141" spans="1:24" ht="25.5" hidden="1" outlineLevel="6">
      <c r="A141" s="9" t="s">
        <v>450</v>
      </c>
      <c r="B141" s="35" t="s">
        <v>439</v>
      </c>
      <c r="C141" s="35" t="s">
        <v>441</v>
      </c>
      <c r="D141" s="35" t="s">
        <v>436</v>
      </c>
      <c r="E141" s="35" t="s">
        <v>441</v>
      </c>
      <c r="F141" s="35" t="s">
        <v>507</v>
      </c>
      <c r="G141" s="35" t="s">
        <v>509</v>
      </c>
      <c r="H141" s="35" t="s">
        <v>451</v>
      </c>
      <c r="I141" s="36">
        <v>45400</v>
      </c>
      <c r="J141" s="36"/>
      <c r="K141" s="36"/>
      <c r="L141" s="37">
        <v>-45400</v>
      </c>
      <c r="M141" s="37"/>
      <c r="N141" s="58"/>
      <c r="O141" s="87"/>
      <c r="P141" s="18"/>
      <c r="Q141" s="87"/>
      <c r="R141" s="87"/>
      <c r="S141" s="87"/>
      <c r="T141" s="87"/>
      <c r="U141" s="87"/>
      <c r="V141" s="71">
        <f>L141+K141+J141+I141</f>
        <v>0</v>
      </c>
      <c r="W141" s="69">
        <v>0</v>
      </c>
      <c r="X141" s="22">
        <v>0</v>
      </c>
    </row>
    <row r="142" spans="1:24" ht="76.5" outlineLevel="6">
      <c r="A142" s="9" t="s">
        <v>542</v>
      </c>
      <c r="B142" s="35" t="s">
        <v>439</v>
      </c>
      <c r="C142" s="35" t="s">
        <v>439</v>
      </c>
      <c r="D142" s="35" t="s">
        <v>436</v>
      </c>
      <c r="E142" s="35" t="s">
        <v>439</v>
      </c>
      <c r="F142" s="35" t="s">
        <v>477</v>
      </c>
      <c r="G142" s="35" t="s">
        <v>543</v>
      </c>
      <c r="H142" s="35"/>
      <c r="I142" s="36"/>
      <c r="J142" s="36"/>
      <c r="K142" s="36"/>
      <c r="L142" s="37"/>
      <c r="M142" s="37"/>
      <c r="N142" s="58"/>
      <c r="O142" s="87"/>
      <c r="P142" s="18"/>
      <c r="Q142" s="87"/>
      <c r="R142" s="87"/>
      <c r="S142" s="87"/>
      <c r="T142" s="87"/>
      <c r="U142" s="87"/>
      <c r="V142" s="71">
        <f>V143</f>
        <v>32300</v>
      </c>
      <c r="W142" s="69"/>
      <c r="X142" s="22"/>
    </row>
    <row r="143" spans="1:24" ht="25.5" outlineLevel="6">
      <c r="A143" s="39" t="s">
        <v>401</v>
      </c>
      <c r="B143" s="35" t="s">
        <v>439</v>
      </c>
      <c r="C143" s="35" t="s">
        <v>439</v>
      </c>
      <c r="D143" s="35" t="s">
        <v>436</v>
      </c>
      <c r="E143" s="35" t="s">
        <v>439</v>
      </c>
      <c r="F143" s="35" t="s">
        <v>477</v>
      </c>
      <c r="G143" s="35" t="s">
        <v>543</v>
      </c>
      <c r="H143" s="35" t="s">
        <v>179</v>
      </c>
      <c r="I143" s="36"/>
      <c r="J143" s="36"/>
      <c r="K143" s="36"/>
      <c r="L143" s="37"/>
      <c r="M143" s="37"/>
      <c r="N143" s="58"/>
      <c r="O143" s="87"/>
      <c r="P143" s="18"/>
      <c r="Q143" s="87"/>
      <c r="R143" s="87"/>
      <c r="S143" s="87"/>
      <c r="T143" s="87"/>
      <c r="U143" s="87"/>
      <c r="V143" s="71">
        <f>V144</f>
        <v>32300</v>
      </c>
      <c r="W143" s="69"/>
      <c r="X143" s="22"/>
    </row>
    <row r="144" spans="1:24" ht="25.5" outlineLevel="6">
      <c r="A144" s="39" t="s">
        <v>402</v>
      </c>
      <c r="B144" s="35" t="s">
        <v>439</v>
      </c>
      <c r="C144" s="35" t="s">
        <v>439</v>
      </c>
      <c r="D144" s="35" t="s">
        <v>436</v>
      </c>
      <c r="E144" s="35" t="s">
        <v>439</v>
      </c>
      <c r="F144" s="35" t="s">
        <v>477</v>
      </c>
      <c r="G144" s="35" t="s">
        <v>543</v>
      </c>
      <c r="H144" s="35" t="s">
        <v>529</v>
      </c>
      <c r="I144" s="36"/>
      <c r="J144" s="36"/>
      <c r="K144" s="36"/>
      <c r="L144" s="37"/>
      <c r="M144" s="37"/>
      <c r="N144" s="58"/>
      <c r="O144" s="87"/>
      <c r="P144" s="18">
        <v>32300</v>
      </c>
      <c r="Q144" s="87"/>
      <c r="R144" s="87"/>
      <c r="S144" s="87"/>
      <c r="T144" s="87"/>
      <c r="U144" s="87"/>
      <c r="V144" s="71">
        <f>L144+K144+J144+I144+M144+N144+O144+P144+Q144+R144+S144+T144+U144</f>
        <v>32300</v>
      </c>
      <c r="W144" s="69"/>
      <c r="X144" s="22"/>
    </row>
    <row r="145" spans="1:24" ht="38.25" hidden="1" outlineLevel="6">
      <c r="A145" s="9" t="s">
        <v>492</v>
      </c>
      <c r="B145" s="35" t="s">
        <v>439</v>
      </c>
      <c r="C145" s="35" t="s">
        <v>439</v>
      </c>
      <c r="D145" s="35" t="s">
        <v>436</v>
      </c>
      <c r="E145" s="35" t="s">
        <v>441</v>
      </c>
      <c r="F145" s="35"/>
      <c r="G145" s="35"/>
      <c r="H145" s="35"/>
      <c r="I145" s="36"/>
      <c r="J145" s="36"/>
      <c r="K145" s="36"/>
      <c r="L145" s="37"/>
      <c r="M145" s="37"/>
      <c r="N145" s="58"/>
      <c r="O145" s="87"/>
      <c r="P145" s="18"/>
      <c r="Q145" s="87"/>
      <c r="R145" s="87"/>
      <c r="S145" s="87"/>
      <c r="T145" s="87"/>
      <c r="U145" s="87"/>
      <c r="V145" s="71">
        <f>V146</f>
        <v>0</v>
      </c>
      <c r="W145" s="69"/>
      <c r="X145" s="22"/>
    </row>
    <row r="146" spans="1:24" ht="51" hidden="1" outlineLevel="6">
      <c r="A146" s="9" t="s">
        <v>493</v>
      </c>
      <c r="B146" s="35" t="s">
        <v>439</v>
      </c>
      <c r="C146" s="35" t="s">
        <v>439</v>
      </c>
      <c r="D146" s="35" t="s">
        <v>436</v>
      </c>
      <c r="E146" s="35" t="s">
        <v>441</v>
      </c>
      <c r="F146" s="35" t="s">
        <v>494</v>
      </c>
      <c r="G146" s="35"/>
      <c r="H146" s="35"/>
      <c r="I146" s="36"/>
      <c r="J146" s="36"/>
      <c r="K146" s="36"/>
      <c r="L146" s="37"/>
      <c r="M146" s="37"/>
      <c r="N146" s="58"/>
      <c r="O146" s="87"/>
      <c r="P146" s="18"/>
      <c r="Q146" s="87"/>
      <c r="R146" s="87"/>
      <c r="S146" s="87"/>
      <c r="T146" s="87"/>
      <c r="U146" s="87"/>
      <c r="V146" s="71">
        <f>V147</f>
        <v>0</v>
      </c>
      <c r="W146" s="69"/>
      <c r="X146" s="22"/>
    </row>
    <row r="147" spans="1:24" ht="76.5" hidden="1" outlineLevel="6">
      <c r="A147" s="9" t="s">
        <v>542</v>
      </c>
      <c r="B147" s="35" t="s">
        <v>439</v>
      </c>
      <c r="C147" s="35" t="s">
        <v>439</v>
      </c>
      <c r="D147" s="35" t="s">
        <v>436</v>
      </c>
      <c r="E147" s="35" t="s">
        <v>439</v>
      </c>
      <c r="F147" s="35" t="s">
        <v>477</v>
      </c>
      <c r="G147" s="35" t="s">
        <v>543</v>
      </c>
      <c r="H147" s="35"/>
      <c r="I147" s="36"/>
      <c r="J147" s="36"/>
      <c r="K147" s="36"/>
      <c r="L147" s="37"/>
      <c r="M147" s="37"/>
      <c r="N147" s="58"/>
      <c r="O147" s="87"/>
      <c r="P147" s="18"/>
      <c r="Q147" s="87"/>
      <c r="R147" s="87"/>
      <c r="S147" s="87"/>
      <c r="T147" s="87"/>
      <c r="U147" s="87"/>
      <c r="V147" s="71">
        <f>V148</f>
        <v>0</v>
      </c>
      <c r="W147" s="69"/>
      <c r="X147" s="22"/>
    </row>
    <row r="148" spans="1:24" ht="25.5" hidden="1" outlineLevel="6">
      <c r="A148" s="39" t="s">
        <v>401</v>
      </c>
      <c r="B148" s="35" t="s">
        <v>439</v>
      </c>
      <c r="C148" s="35" t="s">
        <v>439</v>
      </c>
      <c r="D148" s="35" t="s">
        <v>436</v>
      </c>
      <c r="E148" s="35" t="s">
        <v>439</v>
      </c>
      <c r="F148" s="35" t="s">
        <v>477</v>
      </c>
      <c r="G148" s="35" t="s">
        <v>543</v>
      </c>
      <c r="H148" s="35" t="s">
        <v>179</v>
      </c>
      <c r="I148" s="36"/>
      <c r="J148" s="36"/>
      <c r="K148" s="36"/>
      <c r="L148" s="37"/>
      <c r="M148" s="37"/>
      <c r="N148" s="58"/>
      <c r="O148" s="87"/>
      <c r="P148" s="18"/>
      <c r="Q148" s="87"/>
      <c r="R148" s="87"/>
      <c r="S148" s="87"/>
      <c r="T148" s="87"/>
      <c r="U148" s="87"/>
      <c r="V148" s="71">
        <f>V149</f>
        <v>0</v>
      </c>
      <c r="W148" s="69"/>
      <c r="X148" s="22"/>
    </row>
    <row r="149" spans="1:24" ht="25.5" hidden="1" outlineLevel="6">
      <c r="A149" s="39" t="s">
        <v>402</v>
      </c>
      <c r="B149" s="35" t="s">
        <v>439</v>
      </c>
      <c r="C149" s="35" t="s">
        <v>439</v>
      </c>
      <c r="D149" s="35" t="s">
        <v>436</v>
      </c>
      <c r="E149" s="35" t="s">
        <v>439</v>
      </c>
      <c r="F149" s="35" t="s">
        <v>477</v>
      </c>
      <c r="G149" s="35" t="s">
        <v>543</v>
      </c>
      <c r="H149" s="35" t="s">
        <v>529</v>
      </c>
      <c r="I149" s="36"/>
      <c r="J149" s="36"/>
      <c r="K149" s="36"/>
      <c r="L149" s="37"/>
      <c r="M149" s="37"/>
      <c r="N149" s="58"/>
      <c r="O149" s="87"/>
      <c r="P149" s="18">
        <v>0</v>
      </c>
      <c r="Q149" s="87"/>
      <c r="R149" s="87"/>
      <c r="S149" s="87"/>
      <c r="T149" s="87"/>
      <c r="U149" s="87"/>
      <c r="V149" s="71">
        <v>0</v>
      </c>
      <c r="W149" s="69"/>
      <c r="X149" s="22"/>
    </row>
    <row r="150" spans="1:24" ht="38.25" outlineLevel="6">
      <c r="A150" s="9" t="s">
        <v>492</v>
      </c>
      <c r="B150" s="35" t="s">
        <v>439</v>
      </c>
      <c r="C150" s="35" t="s">
        <v>439</v>
      </c>
      <c r="D150" s="35" t="s">
        <v>436</v>
      </c>
      <c r="E150" s="35" t="s">
        <v>441</v>
      </c>
      <c r="F150" s="35"/>
      <c r="G150" s="35"/>
      <c r="H150" s="35"/>
      <c r="I150" s="36"/>
      <c r="J150" s="36"/>
      <c r="K150" s="36"/>
      <c r="L150" s="37"/>
      <c r="M150" s="37"/>
      <c r="N150" s="58"/>
      <c r="O150" s="87"/>
      <c r="P150" s="18"/>
      <c r="Q150" s="87"/>
      <c r="R150" s="87"/>
      <c r="S150" s="87"/>
      <c r="T150" s="87"/>
      <c r="U150" s="87"/>
      <c r="V150" s="71">
        <f>V151</f>
        <v>46910</v>
      </c>
      <c r="W150" s="69"/>
      <c r="X150" s="22"/>
    </row>
    <row r="151" spans="1:24" ht="51" outlineLevel="6">
      <c r="A151" s="9" t="s">
        <v>493</v>
      </c>
      <c r="B151" s="35" t="s">
        <v>439</v>
      </c>
      <c r="C151" s="35" t="s">
        <v>439</v>
      </c>
      <c r="D151" s="35" t="s">
        <v>436</v>
      </c>
      <c r="E151" s="35" t="s">
        <v>441</v>
      </c>
      <c r="F151" s="35" t="s">
        <v>494</v>
      </c>
      <c r="G151" s="35"/>
      <c r="H151" s="35"/>
      <c r="I151" s="36"/>
      <c r="J151" s="36"/>
      <c r="K151" s="36"/>
      <c r="L151" s="37"/>
      <c r="M151" s="37"/>
      <c r="N151" s="58"/>
      <c r="O151" s="87"/>
      <c r="P151" s="18"/>
      <c r="Q151" s="87"/>
      <c r="R151" s="87"/>
      <c r="S151" s="87"/>
      <c r="T151" s="87"/>
      <c r="U151" s="87"/>
      <c r="V151" s="71">
        <f>V152</f>
        <v>46910</v>
      </c>
      <c r="W151" s="69"/>
      <c r="X151" s="22"/>
    </row>
    <row r="152" spans="1:24" ht="76.5" outlineLevel="6">
      <c r="A152" s="9" t="s">
        <v>542</v>
      </c>
      <c r="B152" s="35" t="s">
        <v>439</v>
      </c>
      <c r="C152" s="35" t="s">
        <v>439</v>
      </c>
      <c r="D152" s="35" t="s">
        <v>436</v>
      </c>
      <c r="E152" s="35" t="s">
        <v>441</v>
      </c>
      <c r="F152" s="35" t="s">
        <v>494</v>
      </c>
      <c r="G152" s="35" t="s">
        <v>543</v>
      </c>
      <c r="H152" s="35"/>
      <c r="I152" s="36"/>
      <c r="J152" s="36"/>
      <c r="K152" s="36"/>
      <c r="L152" s="37"/>
      <c r="M152" s="37"/>
      <c r="N152" s="58"/>
      <c r="O152" s="87"/>
      <c r="P152" s="18"/>
      <c r="Q152" s="87"/>
      <c r="R152" s="87"/>
      <c r="S152" s="87"/>
      <c r="T152" s="87"/>
      <c r="U152" s="87"/>
      <c r="V152" s="71">
        <f>V153</f>
        <v>46910</v>
      </c>
      <c r="W152" s="69"/>
      <c r="X152" s="22"/>
    </row>
    <row r="153" spans="1:24" ht="25.5" outlineLevel="6">
      <c r="A153" s="39" t="s">
        <v>401</v>
      </c>
      <c r="B153" s="35" t="s">
        <v>439</v>
      </c>
      <c r="C153" s="35" t="s">
        <v>439</v>
      </c>
      <c r="D153" s="35" t="s">
        <v>436</v>
      </c>
      <c r="E153" s="35" t="s">
        <v>441</v>
      </c>
      <c r="F153" s="35" t="s">
        <v>494</v>
      </c>
      <c r="G153" s="35" t="s">
        <v>543</v>
      </c>
      <c r="H153" s="35" t="s">
        <v>179</v>
      </c>
      <c r="I153" s="36"/>
      <c r="J153" s="36"/>
      <c r="K153" s="36"/>
      <c r="L153" s="37"/>
      <c r="M153" s="37"/>
      <c r="N153" s="58"/>
      <c r="O153" s="87"/>
      <c r="P153" s="18"/>
      <c r="Q153" s="87"/>
      <c r="R153" s="87"/>
      <c r="S153" s="87"/>
      <c r="T153" s="87"/>
      <c r="U153" s="87"/>
      <c r="V153" s="71">
        <f>V154</f>
        <v>46910</v>
      </c>
      <c r="W153" s="69"/>
      <c r="X153" s="22"/>
    </row>
    <row r="154" spans="1:24" ht="25.5" outlineLevel="6">
      <c r="A154" s="39" t="s">
        <v>402</v>
      </c>
      <c r="B154" s="35" t="s">
        <v>439</v>
      </c>
      <c r="C154" s="35" t="s">
        <v>439</v>
      </c>
      <c r="D154" s="35" t="s">
        <v>436</v>
      </c>
      <c r="E154" s="35" t="s">
        <v>441</v>
      </c>
      <c r="F154" s="35" t="s">
        <v>494</v>
      </c>
      <c r="G154" s="35" t="s">
        <v>543</v>
      </c>
      <c r="H154" s="35" t="s">
        <v>529</v>
      </c>
      <c r="I154" s="36"/>
      <c r="J154" s="36"/>
      <c r="K154" s="36"/>
      <c r="L154" s="37"/>
      <c r="M154" s="37"/>
      <c r="N154" s="58"/>
      <c r="O154" s="87"/>
      <c r="P154" s="18">
        <v>46910</v>
      </c>
      <c r="Q154" s="87"/>
      <c r="R154" s="87"/>
      <c r="S154" s="87"/>
      <c r="T154" s="87"/>
      <c r="U154" s="87"/>
      <c r="V154" s="71">
        <f>L154+K154+J154+I154+M154+N154+O154+P154+Q154+R154+S154+T154+U154</f>
        <v>46910</v>
      </c>
      <c r="W154" s="69"/>
      <c r="X154" s="22"/>
    </row>
    <row r="155" spans="1:24" ht="15" outlineLevel="1">
      <c r="A155" s="9" t="s">
        <v>510</v>
      </c>
      <c r="B155" s="35" t="s">
        <v>439</v>
      </c>
      <c r="C155" s="35" t="s">
        <v>439</v>
      </c>
      <c r="D155" s="35" t="s">
        <v>436</v>
      </c>
      <c r="E155" s="35" t="s">
        <v>459</v>
      </c>
      <c r="F155" s="35" t="s">
        <v>177</v>
      </c>
      <c r="G155" s="35" t="s">
        <v>177</v>
      </c>
      <c r="H155" s="35" t="s">
        <v>177</v>
      </c>
      <c r="I155" s="36"/>
      <c r="J155" s="36"/>
      <c r="K155" s="36"/>
      <c r="L155" s="37">
        <f>L156+L165+L197</f>
        <v>29074400</v>
      </c>
      <c r="M155" s="37"/>
      <c r="N155" s="58"/>
      <c r="O155" s="87"/>
      <c r="P155" s="18"/>
      <c r="Q155" s="87"/>
      <c r="R155" s="87"/>
      <c r="S155" s="87"/>
      <c r="T155" s="87"/>
      <c r="U155" s="87"/>
      <c r="V155" s="71">
        <f>V156+V165+V197</f>
        <v>79099022</v>
      </c>
      <c r="W155" s="69">
        <f>W156+W165+W197</f>
        <v>22027900</v>
      </c>
      <c r="X155" s="22">
        <f>X156+X165+X197</f>
        <v>21173400</v>
      </c>
    </row>
    <row r="156" spans="1:24" ht="15" outlineLevel="2">
      <c r="A156" s="9" t="s">
        <v>511</v>
      </c>
      <c r="B156" s="35" t="s">
        <v>439</v>
      </c>
      <c r="C156" s="35" t="s">
        <v>439</v>
      </c>
      <c r="D156" s="35" t="s">
        <v>436</v>
      </c>
      <c r="E156" s="35" t="s">
        <v>459</v>
      </c>
      <c r="F156" s="35" t="s">
        <v>512</v>
      </c>
      <c r="G156" s="35" t="s">
        <v>177</v>
      </c>
      <c r="H156" s="35" t="s">
        <v>177</v>
      </c>
      <c r="I156" s="36"/>
      <c r="J156" s="36"/>
      <c r="K156" s="36"/>
      <c r="L156" s="37">
        <f>L157</f>
        <v>4107000</v>
      </c>
      <c r="M156" s="37"/>
      <c r="N156" s="58"/>
      <c r="O156" s="87"/>
      <c r="P156" s="18"/>
      <c r="Q156" s="87"/>
      <c r="R156" s="87"/>
      <c r="S156" s="87"/>
      <c r="T156" s="87"/>
      <c r="U156" s="87"/>
      <c r="V156" s="71">
        <f aca="true" t="shared" si="3" ref="V156:X157">V157</f>
        <v>5868000</v>
      </c>
      <c r="W156" s="69">
        <f t="shared" si="3"/>
        <v>1761000</v>
      </c>
      <c r="X156" s="22">
        <f t="shared" si="3"/>
        <v>1761000</v>
      </c>
    </row>
    <row r="157" spans="1:24" ht="15" outlineLevel="3">
      <c r="A157" s="9" t="s">
        <v>513</v>
      </c>
      <c r="B157" s="35" t="s">
        <v>439</v>
      </c>
      <c r="C157" s="35" t="s">
        <v>439</v>
      </c>
      <c r="D157" s="35" t="s">
        <v>436</v>
      </c>
      <c r="E157" s="35" t="s">
        <v>459</v>
      </c>
      <c r="F157" s="35" t="s">
        <v>512</v>
      </c>
      <c r="G157" s="35" t="s">
        <v>514</v>
      </c>
      <c r="H157" s="35" t="s">
        <v>177</v>
      </c>
      <c r="I157" s="36"/>
      <c r="J157" s="36"/>
      <c r="K157" s="36"/>
      <c r="L157" s="37">
        <f>L158</f>
        <v>4107000</v>
      </c>
      <c r="M157" s="37"/>
      <c r="N157" s="58"/>
      <c r="O157" s="87"/>
      <c r="P157" s="18"/>
      <c r="Q157" s="87"/>
      <c r="R157" s="87"/>
      <c r="S157" s="87"/>
      <c r="T157" s="87"/>
      <c r="U157" s="87"/>
      <c r="V157" s="71">
        <f t="shared" si="3"/>
        <v>5868000</v>
      </c>
      <c r="W157" s="69">
        <f t="shared" si="3"/>
        <v>1761000</v>
      </c>
      <c r="X157" s="22">
        <f t="shared" si="3"/>
        <v>1761000</v>
      </c>
    </row>
    <row r="158" spans="1:24" ht="38.25" outlineLevel="4">
      <c r="A158" s="9" t="s">
        <v>515</v>
      </c>
      <c r="B158" s="35" t="s">
        <v>439</v>
      </c>
      <c r="C158" s="35" t="s">
        <v>439</v>
      </c>
      <c r="D158" s="35" t="s">
        <v>436</v>
      </c>
      <c r="E158" s="35" t="s">
        <v>459</v>
      </c>
      <c r="F158" s="35" t="s">
        <v>512</v>
      </c>
      <c r="G158" s="35" t="s">
        <v>516</v>
      </c>
      <c r="H158" s="35" t="s">
        <v>177</v>
      </c>
      <c r="I158" s="36"/>
      <c r="J158" s="36"/>
      <c r="K158" s="36"/>
      <c r="L158" s="37">
        <f>L159+L162</f>
        <v>4107000</v>
      </c>
      <c r="M158" s="37"/>
      <c r="N158" s="58"/>
      <c r="O158" s="87"/>
      <c r="P158" s="18"/>
      <c r="Q158" s="87"/>
      <c r="R158" s="87"/>
      <c r="S158" s="87"/>
      <c r="T158" s="87"/>
      <c r="U158" s="87"/>
      <c r="V158" s="71">
        <f>V159+V162</f>
        <v>5868000</v>
      </c>
      <c r="W158" s="69">
        <f>W162</f>
        <v>1761000</v>
      </c>
      <c r="X158" s="22">
        <f>X162</f>
        <v>1761000</v>
      </c>
    </row>
    <row r="159" spans="1:24" ht="76.5" outlineLevel="4">
      <c r="A159" s="9" t="s">
        <v>271</v>
      </c>
      <c r="B159" s="35" t="s">
        <v>439</v>
      </c>
      <c r="C159" s="35" t="s">
        <v>439</v>
      </c>
      <c r="D159" s="35" t="s">
        <v>436</v>
      </c>
      <c r="E159" s="35" t="s">
        <v>459</v>
      </c>
      <c r="F159" s="35" t="s">
        <v>512</v>
      </c>
      <c r="G159" s="35" t="s">
        <v>424</v>
      </c>
      <c r="H159" s="35"/>
      <c r="I159" s="36"/>
      <c r="J159" s="36"/>
      <c r="K159" s="36"/>
      <c r="L159" s="37">
        <f>L160</f>
        <v>4107000</v>
      </c>
      <c r="M159" s="37"/>
      <c r="N159" s="58"/>
      <c r="O159" s="87"/>
      <c r="P159" s="18"/>
      <c r="Q159" s="87"/>
      <c r="R159" s="87"/>
      <c r="S159" s="87"/>
      <c r="T159" s="87"/>
      <c r="U159" s="87"/>
      <c r="V159" s="71">
        <f>V160</f>
        <v>4107000</v>
      </c>
      <c r="W159" s="69"/>
      <c r="X159" s="22"/>
    </row>
    <row r="160" spans="1:24" ht="15" outlineLevel="4">
      <c r="A160" s="39" t="s">
        <v>403</v>
      </c>
      <c r="B160" s="35" t="s">
        <v>439</v>
      </c>
      <c r="C160" s="35" t="s">
        <v>439</v>
      </c>
      <c r="D160" s="35" t="s">
        <v>436</v>
      </c>
      <c r="E160" s="35" t="s">
        <v>459</v>
      </c>
      <c r="F160" s="35" t="s">
        <v>512</v>
      </c>
      <c r="G160" s="35" t="s">
        <v>424</v>
      </c>
      <c r="H160" s="35" t="s">
        <v>180</v>
      </c>
      <c r="I160" s="36"/>
      <c r="J160" s="36"/>
      <c r="K160" s="36"/>
      <c r="L160" s="37">
        <f>L161</f>
        <v>4107000</v>
      </c>
      <c r="M160" s="37"/>
      <c r="N160" s="58"/>
      <c r="O160" s="87"/>
      <c r="P160" s="18"/>
      <c r="Q160" s="87"/>
      <c r="R160" s="87"/>
      <c r="S160" s="87"/>
      <c r="T160" s="87"/>
      <c r="U160" s="87"/>
      <c r="V160" s="71">
        <f>V161</f>
        <v>4107000</v>
      </c>
      <c r="W160" s="69"/>
      <c r="X160" s="22"/>
    </row>
    <row r="161" spans="1:24" ht="51" outlineLevel="4">
      <c r="A161" s="9" t="s">
        <v>519</v>
      </c>
      <c r="B161" s="35" t="s">
        <v>439</v>
      </c>
      <c r="C161" s="35" t="s">
        <v>439</v>
      </c>
      <c r="D161" s="35" t="s">
        <v>436</v>
      </c>
      <c r="E161" s="35" t="s">
        <v>459</v>
      </c>
      <c r="F161" s="35" t="s">
        <v>512</v>
      </c>
      <c r="G161" s="35" t="s">
        <v>424</v>
      </c>
      <c r="H161" s="35" t="s">
        <v>520</v>
      </c>
      <c r="I161" s="36"/>
      <c r="J161" s="36"/>
      <c r="K161" s="36"/>
      <c r="L161" s="37">
        <v>4107000</v>
      </c>
      <c r="M161" s="37"/>
      <c r="N161" s="58"/>
      <c r="O161" s="87"/>
      <c r="P161" s="18"/>
      <c r="Q161" s="87"/>
      <c r="R161" s="87"/>
      <c r="S161" s="87"/>
      <c r="T161" s="87"/>
      <c r="U161" s="87"/>
      <c r="V161" s="71">
        <f>L161+K161+J161+I161+M161+N161+O161+P161+Q161+R161+S161+T161+U161</f>
        <v>4107000</v>
      </c>
      <c r="W161" s="69"/>
      <c r="X161" s="22"/>
    </row>
    <row r="162" spans="1:24" ht="63.75" outlineLevel="5">
      <c r="A162" s="9" t="s">
        <v>517</v>
      </c>
      <c r="B162" s="35" t="s">
        <v>439</v>
      </c>
      <c r="C162" s="35" t="s">
        <v>439</v>
      </c>
      <c r="D162" s="35" t="s">
        <v>436</v>
      </c>
      <c r="E162" s="35" t="s">
        <v>459</v>
      </c>
      <c r="F162" s="35" t="s">
        <v>512</v>
      </c>
      <c r="G162" s="35" t="s">
        <v>518</v>
      </c>
      <c r="H162" s="35" t="s">
        <v>177</v>
      </c>
      <c r="I162" s="36"/>
      <c r="J162" s="36"/>
      <c r="K162" s="36"/>
      <c r="L162" s="37"/>
      <c r="M162" s="37"/>
      <c r="N162" s="58"/>
      <c r="O162" s="87"/>
      <c r="P162" s="18"/>
      <c r="Q162" s="87"/>
      <c r="R162" s="87"/>
      <c r="S162" s="87"/>
      <c r="T162" s="87"/>
      <c r="U162" s="87"/>
      <c r="V162" s="71">
        <f aca="true" t="shared" si="4" ref="V162:X163">V163</f>
        <v>1761000</v>
      </c>
      <c r="W162" s="69">
        <f t="shared" si="4"/>
        <v>1761000</v>
      </c>
      <c r="X162" s="22">
        <f t="shared" si="4"/>
        <v>1761000</v>
      </c>
    </row>
    <row r="163" spans="1:24" ht="15" outlineLevel="5">
      <c r="A163" s="39" t="s">
        <v>403</v>
      </c>
      <c r="B163" s="35" t="s">
        <v>439</v>
      </c>
      <c r="C163" s="35" t="s">
        <v>439</v>
      </c>
      <c r="D163" s="35" t="s">
        <v>436</v>
      </c>
      <c r="E163" s="35" t="s">
        <v>459</v>
      </c>
      <c r="F163" s="35" t="s">
        <v>512</v>
      </c>
      <c r="G163" s="35" t="s">
        <v>518</v>
      </c>
      <c r="H163" s="35" t="s">
        <v>180</v>
      </c>
      <c r="I163" s="36"/>
      <c r="J163" s="36"/>
      <c r="K163" s="36"/>
      <c r="L163" s="37"/>
      <c r="M163" s="37"/>
      <c r="N163" s="58"/>
      <c r="O163" s="87"/>
      <c r="P163" s="18"/>
      <c r="Q163" s="87"/>
      <c r="R163" s="87"/>
      <c r="S163" s="87"/>
      <c r="T163" s="87"/>
      <c r="U163" s="87"/>
      <c r="V163" s="71">
        <f t="shared" si="4"/>
        <v>1761000</v>
      </c>
      <c r="W163" s="69">
        <f t="shared" si="4"/>
        <v>1761000</v>
      </c>
      <c r="X163" s="22">
        <f t="shared" si="4"/>
        <v>1761000</v>
      </c>
    </row>
    <row r="164" spans="1:24" ht="51" outlineLevel="6">
      <c r="A164" s="9" t="s">
        <v>519</v>
      </c>
      <c r="B164" s="35" t="s">
        <v>439</v>
      </c>
      <c r="C164" s="35" t="s">
        <v>439</v>
      </c>
      <c r="D164" s="35" t="s">
        <v>436</v>
      </c>
      <c r="E164" s="35" t="s">
        <v>459</v>
      </c>
      <c r="F164" s="35" t="s">
        <v>512</v>
      </c>
      <c r="G164" s="35" t="s">
        <v>518</v>
      </c>
      <c r="H164" s="35" t="s">
        <v>520</v>
      </c>
      <c r="I164" s="36">
        <v>1761000</v>
      </c>
      <c r="J164" s="36"/>
      <c r="K164" s="36"/>
      <c r="L164" s="37"/>
      <c r="M164" s="37"/>
      <c r="N164" s="58"/>
      <c r="O164" s="87"/>
      <c r="P164" s="18"/>
      <c r="Q164" s="87"/>
      <c r="R164" s="87"/>
      <c r="S164" s="87"/>
      <c r="T164" s="87"/>
      <c r="U164" s="87"/>
      <c r="V164" s="71">
        <f>L164+K164+J164+I164+M164+N164+O164+P164+Q164+R164+S164+T164+U164</f>
        <v>1761000</v>
      </c>
      <c r="W164" s="69">
        <v>1761000</v>
      </c>
      <c r="X164" s="22">
        <v>1761000</v>
      </c>
    </row>
    <row r="165" spans="1:24" ht="25.5" outlineLevel="2">
      <c r="A165" s="9" t="s">
        <v>521</v>
      </c>
      <c r="B165" s="35" t="s">
        <v>439</v>
      </c>
      <c r="C165" s="35" t="s">
        <v>439</v>
      </c>
      <c r="D165" s="35" t="s">
        <v>436</v>
      </c>
      <c r="E165" s="35" t="s">
        <v>459</v>
      </c>
      <c r="F165" s="35" t="s">
        <v>494</v>
      </c>
      <c r="G165" s="35"/>
      <c r="H165" s="35"/>
      <c r="I165" s="36"/>
      <c r="J165" s="36"/>
      <c r="K165" s="36"/>
      <c r="L165" s="37">
        <f>L166+L187</f>
        <v>24967400</v>
      </c>
      <c r="M165" s="37"/>
      <c r="N165" s="58"/>
      <c r="O165" s="87"/>
      <c r="P165" s="18"/>
      <c r="Q165" s="87"/>
      <c r="R165" s="87"/>
      <c r="S165" s="87"/>
      <c r="T165" s="87"/>
      <c r="U165" s="87"/>
      <c r="V165" s="71">
        <f>V166+V187+V174</f>
        <v>73000372</v>
      </c>
      <c r="W165" s="69">
        <f>W166+W187</f>
        <v>19211500</v>
      </c>
      <c r="X165" s="37">
        <f>X166+X187</f>
        <v>19211500</v>
      </c>
    </row>
    <row r="166" spans="1:24" ht="15" outlineLevel="3">
      <c r="A166" s="9" t="s">
        <v>522</v>
      </c>
      <c r="B166" s="35" t="s">
        <v>439</v>
      </c>
      <c r="C166" s="35" t="s">
        <v>439</v>
      </c>
      <c r="D166" s="35" t="s">
        <v>436</v>
      </c>
      <c r="E166" s="35" t="s">
        <v>459</v>
      </c>
      <c r="F166" s="35" t="s">
        <v>494</v>
      </c>
      <c r="G166" s="35" t="s">
        <v>523</v>
      </c>
      <c r="H166" s="35"/>
      <c r="I166" s="36"/>
      <c r="J166" s="36"/>
      <c r="K166" s="36"/>
      <c r="L166" s="37">
        <f>L167</f>
        <v>24967400</v>
      </c>
      <c r="M166" s="37"/>
      <c r="N166" s="58"/>
      <c r="O166" s="87"/>
      <c r="P166" s="18"/>
      <c r="Q166" s="87"/>
      <c r="R166" s="87"/>
      <c r="S166" s="87"/>
      <c r="T166" s="87"/>
      <c r="U166" s="87"/>
      <c r="V166" s="71">
        <f>V167</f>
        <v>51201780</v>
      </c>
      <c r="W166" s="69">
        <f aca="true" t="shared" si="5" ref="W166:X169">W167</f>
        <v>0</v>
      </c>
      <c r="X166" s="22">
        <f t="shared" si="5"/>
        <v>0</v>
      </c>
    </row>
    <row r="167" spans="1:24" ht="25.5" outlineLevel="4">
      <c r="A167" s="9" t="s">
        <v>524</v>
      </c>
      <c r="B167" s="35" t="s">
        <v>439</v>
      </c>
      <c r="C167" s="35" t="s">
        <v>439</v>
      </c>
      <c r="D167" s="35" t="s">
        <v>436</v>
      </c>
      <c r="E167" s="35" t="s">
        <v>459</v>
      </c>
      <c r="F167" s="35" t="s">
        <v>494</v>
      </c>
      <c r="G167" s="35" t="s">
        <v>525</v>
      </c>
      <c r="H167" s="35"/>
      <c r="I167" s="36"/>
      <c r="J167" s="36"/>
      <c r="K167" s="36"/>
      <c r="L167" s="37">
        <f>L168+L171</f>
        <v>24967400</v>
      </c>
      <c r="M167" s="37"/>
      <c r="N167" s="58"/>
      <c r="O167" s="87"/>
      <c r="P167" s="18"/>
      <c r="Q167" s="87"/>
      <c r="R167" s="87"/>
      <c r="S167" s="87"/>
      <c r="T167" s="87"/>
      <c r="U167" s="87"/>
      <c r="V167" s="71">
        <f>V168+V171</f>
        <v>51201780</v>
      </c>
      <c r="W167" s="69">
        <f t="shared" si="5"/>
        <v>0</v>
      </c>
      <c r="X167" s="22">
        <f t="shared" si="5"/>
        <v>0</v>
      </c>
    </row>
    <row r="168" spans="1:24" ht="51" outlineLevel="5">
      <c r="A168" s="9" t="s">
        <v>526</v>
      </c>
      <c r="B168" s="35" t="s">
        <v>439</v>
      </c>
      <c r="C168" s="35" t="s">
        <v>439</v>
      </c>
      <c r="D168" s="35" t="s">
        <v>436</v>
      </c>
      <c r="E168" s="35" t="s">
        <v>459</v>
      </c>
      <c r="F168" s="35" t="s">
        <v>494</v>
      </c>
      <c r="G168" s="35" t="s">
        <v>527</v>
      </c>
      <c r="H168" s="35"/>
      <c r="I168" s="36"/>
      <c r="J168" s="36"/>
      <c r="K168" s="36"/>
      <c r="L168" s="37">
        <f>L169</f>
        <v>13627700</v>
      </c>
      <c r="M168" s="37"/>
      <c r="N168" s="58"/>
      <c r="O168" s="87"/>
      <c r="P168" s="18"/>
      <c r="Q168" s="87"/>
      <c r="R168" s="87"/>
      <c r="S168" s="87"/>
      <c r="T168" s="87"/>
      <c r="U168" s="87"/>
      <c r="V168" s="71">
        <f>V169</f>
        <v>39862080</v>
      </c>
      <c r="W168" s="69">
        <f t="shared" si="5"/>
        <v>0</v>
      </c>
      <c r="X168" s="22">
        <f t="shared" si="5"/>
        <v>0</v>
      </c>
    </row>
    <row r="169" spans="1:24" ht="25.5" outlineLevel="5">
      <c r="A169" s="39" t="s">
        <v>401</v>
      </c>
      <c r="B169" s="35" t="s">
        <v>439</v>
      </c>
      <c r="C169" s="35" t="s">
        <v>439</v>
      </c>
      <c r="D169" s="35" t="s">
        <v>436</v>
      </c>
      <c r="E169" s="35" t="s">
        <v>459</v>
      </c>
      <c r="F169" s="35" t="s">
        <v>494</v>
      </c>
      <c r="G169" s="35" t="s">
        <v>527</v>
      </c>
      <c r="H169" s="35" t="s">
        <v>179</v>
      </c>
      <c r="I169" s="36"/>
      <c r="J169" s="36"/>
      <c r="K169" s="36"/>
      <c r="L169" s="37">
        <f>L170</f>
        <v>13627700</v>
      </c>
      <c r="M169" s="37"/>
      <c r="N169" s="58"/>
      <c r="O169" s="87"/>
      <c r="P169" s="18"/>
      <c r="Q169" s="87"/>
      <c r="R169" s="87"/>
      <c r="S169" s="87"/>
      <c r="T169" s="87"/>
      <c r="U169" s="87"/>
      <c r="V169" s="71">
        <f>V170</f>
        <v>39862080</v>
      </c>
      <c r="W169" s="69">
        <f t="shared" si="5"/>
        <v>0</v>
      </c>
      <c r="X169" s="22">
        <f t="shared" si="5"/>
        <v>0</v>
      </c>
    </row>
    <row r="170" spans="1:24" ht="25.5" outlineLevel="6">
      <c r="A170" s="9" t="s">
        <v>528</v>
      </c>
      <c r="B170" s="35" t="s">
        <v>439</v>
      </c>
      <c r="C170" s="35" t="s">
        <v>439</v>
      </c>
      <c r="D170" s="35" t="s">
        <v>436</v>
      </c>
      <c r="E170" s="35" t="s">
        <v>459</v>
      </c>
      <c r="F170" s="35" t="s">
        <v>494</v>
      </c>
      <c r="G170" s="35" t="s">
        <v>527</v>
      </c>
      <c r="H170" s="35" t="s">
        <v>529</v>
      </c>
      <c r="I170" s="36"/>
      <c r="J170" s="36"/>
      <c r="K170" s="36"/>
      <c r="L170" s="37">
        <v>13627700</v>
      </c>
      <c r="M170" s="37"/>
      <c r="N170" s="58"/>
      <c r="O170" s="87">
        <v>26234380</v>
      </c>
      <c r="P170" s="18"/>
      <c r="Q170" s="87"/>
      <c r="R170" s="87"/>
      <c r="S170" s="87"/>
      <c r="T170" s="87"/>
      <c r="U170" s="87"/>
      <c r="V170" s="71">
        <f>L170+K170+J170+I170+M170+N170+O170+P170+Q170+R170+S170+T170+U170</f>
        <v>39862080</v>
      </c>
      <c r="W170" s="69">
        <v>0</v>
      </c>
      <c r="X170" s="22">
        <v>0</v>
      </c>
    </row>
    <row r="171" spans="1:24" ht="38.25" outlineLevel="6">
      <c r="A171" s="9" t="s">
        <v>272</v>
      </c>
      <c r="B171" s="35" t="s">
        <v>439</v>
      </c>
      <c r="C171" s="35" t="s">
        <v>439</v>
      </c>
      <c r="D171" s="35" t="s">
        <v>436</v>
      </c>
      <c r="E171" s="35" t="s">
        <v>459</v>
      </c>
      <c r="F171" s="35" t="s">
        <v>494</v>
      </c>
      <c r="G171" s="35" t="s">
        <v>425</v>
      </c>
      <c r="H171" s="35"/>
      <c r="I171" s="36"/>
      <c r="J171" s="36"/>
      <c r="K171" s="36"/>
      <c r="L171" s="37">
        <f>L172</f>
        <v>11339700</v>
      </c>
      <c r="M171" s="37"/>
      <c r="N171" s="58"/>
      <c r="O171" s="87"/>
      <c r="P171" s="18"/>
      <c r="Q171" s="87"/>
      <c r="R171" s="87"/>
      <c r="S171" s="87"/>
      <c r="T171" s="87"/>
      <c r="U171" s="87"/>
      <c r="V171" s="71">
        <f>V172</f>
        <v>11339700</v>
      </c>
      <c r="W171" s="69"/>
      <c r="X171" s="22"/>
    </row>
    <row r="172" spans="1:24" ht="25.5" outlineLevel="6">
      <c r="A172" s="39" t="s">
        <v>401</v>
      </c>
      <c r="B172" s="35" t="s">
        <v>439</v>
      </c>
      <c r="C172" s="35" t="s">
        <v>439</v>
      </c>
      <c r="D172" s="35" t="s">
        <v>436</v>
      </c>
      <c r="E172" s="35" t="s">
        <v>459</v>
      </c>
      <c r="F172" s="35" t="s">
        <v>494</v>
      </c>
      <c r="G172" s="35" t="s">
        <v>425</v>
      </c>
      <c r="H172" s="35" t="s">
        <v>179</v>
      </c>
      <c r="I172" s="36"/>
      <c r="J172" s="36"/>
      <c r="K172" s="36"/>
      <c r="L172" s="37">
        <f>L173</f>
        <v>11339700</v>
      </c>
      <c r="M172" s="37"/>
      <c r="N172" s="58"/>
      <c r="O172" s="87"/>
      <c r="P172" s="18"/>
      <c r="Q172" s="87"/>
      <c r="R172" s="87"/>
      <c r="S172" s="87"/>
      <c r="T172" s="87"/>
      <c r="U172" s="87"/>
      <c r="V172" s="71">
        <f>V173</f>
        <v>11339700</v>
      </c>
      <c r="W172" s="69"/>
      <c r="X172" s="22"/>
    </row>
    <row r="173" spans="1:24" ht="25.5" outlineLevel="6">
      <c r="A173" s="9" t="s">
        <v>528</v>
      </c>
      <c r="B173" s="35" t="s">
        <v>439</v>
      </c>
      <c r="C173" s="35" t="s">
        <v>439</v>
      </c>
      <c r="D173" s="35" t="s">
        <v>436</v>
      </c>
      <c r="E173" s="35" t="s">
        <v>459</v>
      </c>
      <c r="F173" s="35" t="s">
        <v>494</v>
      </c>
      <c r="G173" s="35" t="s">
        <v>425</v>
      </c>
      <c r="H173" s="35" t="s">
        <v>529</v>
      </c>
      <c r="I173" s="36"/>
      <c r="J173" s="36"/>
      <c r="K173" s="36"/>
      <c r="L173" s="37">
        <v>11339700</v>
      </c>
      <c r="M173" s="37"/>
      <c r="N173" s="58"/>
      <c r="O173" s="87"/>
      <c r="P173" s="18"/>
      <c r="Q173" s="87"/>
      <c r="R173" s="87"/>
      <c r="S173" s="87"/>
      <c r="T173" s="87"/>
      <c r="U173" s="87"/>
      <c r="V173" s="71">
        <f>L173+K173+J173+I173+M173+N173+O173+P173+Q173+R173+S173+T173+U173</f>
        <v>11339700</v>
      </c>
      <c r="W173" s="69"/>
      <c r="X173" s="22"/>
    </row>
    <row r="174" spans="1:24" ht="25.5" outlineLevel="6">
      <c r="A174" s="9" t="s">
        <v>685</v>
      </c>
      <c r="B174" s="35" t="s">
        <v>439</v>
      </c>
      <c r="C174" s="35" t="s">
        <v>439</v>
      </c>
      <c r="D174" s="35" t="s">
        <v>436</v>
      </c>
      <c r="E174" s="35" t="s">
        <v>459</v>
      </c>
      <c r="F174" s="35" t="s">
        <v>494</v>
      </c>
      <c r="G174" s="35" t="s">
        <v>686</v>
      </c>
      <c r="H174" s="35"/>
      <c r="I174" s="36"/>
      <c r="J174" s="36"/>
      <c r="K174" s="36"/>
      <c r="L174" s="37"/>
      <c r="M174" s="37"/>
      <c r="N174" s="58"/>
      <c r="O174" s="87"/>
      <c r="P174" s="18"/>
      <c r="Q174" s="87"/>
      <c r="R174" s="87"/>
      <c r="S174" s="87"/>
      <c r="T174" s="87"/>
      <c r="U174" s="87"/>
      <c r="V174" s="71">
        <f>V175</f>
        <v>4334200</v>
      </c>
      <c r="W174" s="69"/>
      <c r="X174" s="22"/>
    </row>
    <row r="175" spans="1:24" ht="15" outlineLevel="6">
      <c r="A175" s="9" t="s">
        <v>478</v>
      </c>
      <c r="B175" s="35" t="s">
        <v>439</v>
      </c>
      <c r="C175" s="35" t="s">
        <v>439</v>
      </c>
      <c r="D175" s="35" t="s">
        <v>436</v>
      </c>
      <c r="E175" s="35" t="s">
        <v>459</v>
      </c>
      <c r="F175" s="35" t="s">
        <v>494</v>
      </c>
      <c r="G175" s="35" t="s">
        <v>479</v>
      </c>
      <c r="H175" s="35"/>
      <c r="I175" s="36"/>
      <c r="J175" s="36"/>
      <c r="K175" s="36"/>
      <c r="L175" s="37"/>
      <c r="M175" s="37"/>
      <c r="N175" s="58"/>
      <c r="O175" s="87"/>
      <c r="P175" s="18"/>
      <c r="Q175" s="87"/>
      <c r="R175" s="87"/>
      <c r="S175" s="87"/>
      <c r="T175" s="87"/>
      <c r="U175" s="87"/>
      <c r="V175" s="71">
        <f>V176</f>
        <v>4334200</v>
      </c>
      <c r="W175" s="69"/>
      <c r="X175" s="22"/>
    </row>
    <row r="176" spans="1:24" ht="76.5" outlineLevel="6">
      <c r="A176" s="9" t="s">
        <v>152</v>
      </c>
      <c r="B176" s="35" t="s">
        <v>439</v>
      </c>
      <c r="C176" s="35" t="s">
        <v>439</v>
      </c>
      <c r="D176" s="35" t="s">
        <v>436</v>
      </c>
      <c r="E176" s="35" t="s">
        <v>459</v>
      </c>
      <c r="F176" s="35" t="s">
        <v>494</v>
      </c>
      <c r="G176" s="35" t="s">
        <v>151</v>
      </c>
      <c r="H176" s="35"/>
      <c r="I176" s="36"/>
      <c r="J176" s="36"/>
      <c r="K176" s="36"/>
      <c r="L176" s="37"/>
      <c r="M176" s="37"/>
      <c r="N176" s="58"/>
      <c r="O176" s="87"/>
      <c r="P176" s="18"/>
      <c r="Q176" s="87"/>
      <c r="R176" s="87"/>
      <c r="S176" s="87"/>
      <c r="T176" s="87"/>
      <c r="U176" s="87"/>
      <c r="V176" s="71">
        <f>V177</f>
        <v>4334200</v>
      </c>
      <c r="W176" s="69"/>
      <c r="X176" s="22"/>
    </row>
    <row r="177" spans="1:24" ht="25.5" outlineLevel="6">
      <c r="A177" s="39" t="s">
        <v>401</v>
      </c>
      <c r="B177" s="35" t="s">
        <v>439</v>
      </c>
      <c r="C177" s="35" t="s">
        <v>439</v>
      </c>
      <c r="D177" s="35" t="s">
        <v>436</v>
      </c>
      <c r="E177" s="35" t="s">
        <v>459</v>
      </c>
      <c r="F177" s="35" t="s">
        <v>494</v>
      </c>
      <c r="G177" s="35" t="s">
        <v>151</v>
      </c>
      <c r="H177" s="35" t="s">
        <v>179</v>
      </c>
      <c r="I177" s="36"/>
      <c r="J177" s="36"/>
      <c r="K177" s="36"/>
      <c r="L177" s="37"/>
      <c r="M177" s="37"/>
      <c r="N177" s="58"/>
      <c r="O177" s="87"/>
      <c r="P177" s="18"/>
      <c r="Q177" s="87"/>
      <c r="R177" s="87"/>
      <c r="S177" s="87"/>
      <c r="T177" s="87"/>
      <c r="U177" s="87"/>
      <c r="V177" s="71">
        <f>V178</f>
        <v>4334200</v>
      </c>
      <c r="W177" s="69"/>
      <c r="X177" s="22"/>
    </row>
    <row r="178" spans="1:24" ht="25.5" outlineLevel="6">
      <c r="A178" s="9" t="s">
        <v>528</v>
      </c>
      <c r="B178" s="35" t="s">
        <v>439</v>
      </c>
      <c r="C178" s="35" t="s">
        <v>439</v>
      </c>
      <c r="D178" s="35" t="s">
        <v>436</v>
      </c>
      <c r="E178" s="35" t="s">
        <v>459</v>
      </c>
      <c r="F178" s="35" t="s">
        <v>494</v>
      </c>
      <c r="G178" s="35" t="s">
        <v>151</v>
      </c>
      <c r="H178" s="35" t="s">
        <v>529</v>
      </c>
      <c r="I178" s="36"/>
      <c r="J178" s="36"/>
      <c r="K178" s="36"/>
      <c r="L178" s="37"/>
      <c r="M178" s="37"/>
      <c r="N178" s="58">
        <v>4334200</v>
      </c>
      <c r="O178" s="87"/>
      <c r="P178" s="18"/>
      <c r="Q178" s="87"/>
      <c r="R178" s="87"/>
      <c r="S178" s="87"/>
      <c r="T178" s="87"/>
      <c r="U178" s="87"/>
      <c r="V178" s="71">
        <f>L178+K178+J178+I178+M178+N178+O178+P178+Q178+R178+S178+T178+U178</f>
        <v>4334200</v>
      </c>
      <c r="W178" s="69"/>
      <c r="X178" s="22"/>
    </row>
    <row r="179" spans="1:24" ht="15" hidden="1" outlineLevel="6">
      <c r="A179" s="9"/>
      <c r="B179" s="35"/>
      <c r="C179" s="35"/>
      <c r="D179" s="35"/>
      <c r="E179" s="35"/>
      <c r="F179" s="35"/>
      <c r="G179" s="35"/>
      <c r="H179" s="35"/>
      <c r="I179" s="36"/>
      <c r="J179" s="36"/>
      <c r="K179" s="36"/>
      <c r="L179" s="37"/>
      <c r="M179" s="37"/>
      <c r="N179" s="58"/>
      <c r="O179" s="87"/>
      <c r="P179" s="18"/>
      <c r="Q179" s="87"/>
      <c r="R179" s="87"/>
      <c r="S179" s="87"/>
      <c r="T179" s="87"/>
      <c r="U179" s="87"/>
      <c r="V179" s="71"/>
      <c r="W179" s="69"/>
      <c r="X179" s="22"/>
    </row>
    <row r="180" spans="1:24" ht="15" hidden="1" outlineLevel="6">
      <c r="A180" s="9"/>
      <c r="B180" s="35"/>
      <c r="C180" s="35"/>
      <c r="D180" s="35"/>
      <c r="E180" s="35"/>
      <c r="F180" s="35"/>
      <c r="G180" s="35"/>
      <c r="H180" s="35"/>
      <c r="I180" s="36"/>
      <c r="J180" s="36"/>
      <c r="K180" s="36"/>
      <c r="L180" s="37"/>
      <c r="M180" s="37"/>
      <c r="N180" s="58"/>
      <c r="O180" s="87"/>
      <c r="P180" s="18"/>
      <c r="Q180" s="87"/>
      <c r="R180" s="87"/>
      <c r="S180" s="87"/>
      <c r="T180" s="87"/>
      <c r="U180" s="87"/>
      <c r="V180" s="71"/>
      <c r="W180" s="69"/>
      <c r="X180" s="22"/>
    </row>
    <row r="181" spans="1:24" ht="15" hidden="1" outlineLevel="6">
      <c r="A181" s="9"/>
      <c r="B181" s="35"/>
      <c r="C181" s="35"/>
      <c r="D181" s="35"/>
      <c r="E181" s="35"/>
      <c r="F181" s="35"/>
      <c r="G181" s="35"/>
      <c r="H181" s="35"/>
      <c r="I181" s="36"/>
      <c r="J181" s="36"/>
      <c r="K181" s="36"/>
      <c r="L181" s="37"/>
      <c r="M181" s="37"/>
      <c r="N181" s="58"/>
      <c r="O181" s="87"/>
      <c r="P181" s="18"/>
      <c r="Q181" s="87"/>
      <c r="R181" s="87"/>
      <c r="S181" s="87"/>
      <c r="T181" s="87"/>
      <c r="U181" s="87"/>
      <c r="V181" s="71"/>
      <c r="W181" s="69"/>
      <c r="X181" s="22"/>
    </row>
    <row r="182" spans="1:24" ht="15" hidden="1" outlineLevel="6">
      <c r="A182" s="9"/>
      <c r="B182" s="35"/>
      <c r="C182" s="35"/>
      <c r="D182" s="35"/>
      <c r="E182" s="35"/>
      <c r="F182" s="35"/>
      <c r="G182" s="35"/>
      <c r="H182" s="35"/>
      <c r="I182" s="36"/>
      <c r="J182" s="36"/>
      <c r="K182" s="36"/>
      <c r="L182" s="37"/>
      <c r="M182" s="37"/>
      <c r="N182" s="58"/>
      <c r="O182" s="87"/>
      <c r="P182" s="18"/>
      <c r="Q182" s="87"/>
      <c r="R182" s="87"/>
      <c r="S182" s="87"/>
      <c r="T182" s="87"/>
      <c r="U182" s="87"/>
      <c r="V182" s="71"/>
      <c r="W182" s="69"/>
      <c r="X182" s="22"/>
    </row>
    <row r="183" spans="1:24" ht="15" hidden="1" outlineLevel="6">
      <c r="A183" s="9"/>
      <c r="B183" s="35"/>
      <c r="C183" s="35"/>
      <c r="D183" s="35"/>
      <c r="E183" s="35"/>
      <c r="F183" s="35"/>
      <c r="G183" s="35"/>
      <c r="H183" s="35"/>
      <c r="I183" s="36"/>
      <c r="J183" s="36"/>
      <c r="K183" s="36"/>
      <c r="L183" s="37"/>
      <c r="M183" s="37"/>
      <c r="N183" s="58"/>
      <c r="O183" s="87"/>
      <c r="P183" s="18"/>
      <c r="Q183" s="87"/>
      <c r="R183" s="87"/>
      <c r="S183" s="87"/>
      <c r="T183" s="87"/>
      <c r="U183" s="87"/>
      <c r="V183" s="71"/>
      <c r="W183" s="69"/>
      <c r="X183" s="22"/>
    </row>
    <row r="184" spans="1:24" ht="15" hidden="1" outlineLevel="6">
      <c r="A184" s="9"/>
      <c r="B184" s="35"/>
      <c r="C184" s="35"/>
      <c r="D184" s="35"/>
      <c r="E184" s="35"/>
      <c r="F184" s="35"/>
      <c r="G184" s="35"/>
      <c r="H184" s="35"/>
      <c r="I184" s="36"/>
      <c r="J184" s="36"/>
      <c r="K184" s="36"/>
      <c r="L184" s="37"/>
      <c r="M184" s="37"/>
      <c r="N184" s="58"/>
      <c r="O184" s="87"/>
      <c r="P184" s="18"/>
      <c r="Q184" s="87"/>
      <c r="R184" s="87"/>
      <c r="S184" s="87"/>
      <c r="T184" s="87"/>
      <c r="U184" s="87"/>
      <c r="V184" s="71"/>
      <c r="W184" s="69"/>
      <c r="X184" s="22"/>
    </row>
    <row r="185" spans="1:24" ht="15" hidden="1" outlineLevel="6">
      <c r="A185" s="9"/>
      <c r="B185" s="35"/>
      <c r="C185" s="35"/>
      <c r="D185" s="35"/>
      <c r="E185" s="35"/>
      <c r="F185" s="35"/>
      <c r="G185" s="35"/>
      <c r="H185" s="35"/>
      <c r="I185" s="36"/>
      <c r="J185" s="36"/>
      <c r="K185" s="36"/>
      <c r="L185" s="37"/>
      <c r="M185" s="37"/>
      <c r="N185" s="58"/>
      <c r="O185" s="87"/>
      <c r="P185" s="18"/>
      <c r="Q185" s="87"/>
      <c r="R185" s="87"/>
      <c r="S185" s="87"/>
      <c r="T185" s="87"/>
      <c r="U185" s="87"/>
      <c r="V185" s="71"/>
      <c r="W185" s="69"/>
      <c r="X185" s="22"/>
    </row>
    <row r="186" spans="1:24" ht="15" hidden="1" outlineLevel="6">
      <c r="A186" s="9"/>
      <c r="B186" s="35"/>
      <c r="C186" s="35"/>
      <c r="D186" s="35"/>
      <c r="E186" s="35"/>
      <c r="F186" s="35"/>
      <c r="G186" s="35"/>
      <c r="H186" s="35"/>
      <c r="I186" s="36"/>
      <c r="J186" s="36"/>
      <c r="K186" s="36"/>
      <c r="L186" s="37"/>
      <c r="M186" s="37"/>
      <c r="N186" s="58"/>
      <c r="O186" s="87"/>
      <c r="P186" s="18"/>
      <c r="Q186" s="87"/>
      <c r="R186" s="87"/>
      <c r="S186" s="87"/>
      <c r="T186" s="87"/>
      <c r="U186" s="87"/>
      <c r="V186" s="71"/>
      <c r="W186" s="69"/>
      <c r="X186" s="22"/>
    </row>
    <row r="187" spans="1:24" ht="15" outlineLevel="3" collapsed="1">
      <c r="A187" s="9" t="s">
        <v>530</v>
      </c>
      <c r="B187" s="35" t="s">
        <v>439</v>
      </c>
      <c r="C187" s="35" t="s">
        <v>439</v>
      </c>
      <c r="D187" s="35" t="s">
        <v>436</v>
      </c>
      <c r="E187" s="35" t="s">
        <v>459</v>
      </c>
      <c r="F187" s="35" t="s">
        <v>494</v>
      </c>
      <c r="G187" s="35" t="s">
        <v>531</v>
      </c>
      <c r="H187" s="35"/>
      <c r="I187" s="36"/>
      <c r="J187" s="36"/>
      <c r="K187" s="36"/>
      <c r="L187" s="37">
        <f>L188</f>
        <v>0</v>
      </c>
      <c r="M187" s="37"/>
      <c r="N187" s="58"/>
      <c r="O187" s="87"/>
      <c r="P187" s="18"/>
      <c r="Q187" s="87"/>
      <c r="R187" s="87"/>
      <c r="S187" s="87"/>
      <c r="T187" s="87"/>
      <c r="U187" s="87"/>
      <c r="V187" s="71">
        <f aca="true" t="shared" si="6" ref="V187:X188">V188</f>
        <v>17464392</v>
      </c>
      <c r="W187" s="69">
        <f t="shared" si="6"/>
        <v>19211500</v>
      </c>
      <c r="X187" s="22">
        <f t="shared" si="6"/>
        <v>19211500</v>
      </c>
    </row>
    <row r="188" spans="1:24" ht="63.75" outlineLevel="4">
      <c r="A188" s="9" t="s">
        <v>532</v>
      </c>
      <c r="B188" s="35" t="s">
        <v>439</v>
      </c>
      <c r="C188" s="35" t="s">
        <v>439</v>
      </c>
      <c r="D188" s="35" t="s">
        <v>436</v>
      </c>
      <c r="E188" s="35" t="s">
        <v>459</v>
      </c>
      <c r="F188" s="35" t="s">
        <v>494</v>
      </c>
      <c r="G188" s="35" t="s">
        <v>533</v>
      </c>
      <c r="H188" s="35"/>
      <c r="I188" s="36"/>
      <c r="J188" s="36"/>
      <c r="K188" s="36"/>
      <c r="L188" s="37">
        <f>L189</f>
        <v>0</v>
      </c>
      <c r="M188" s="37"/>
      <c r="N188" s="58"/>
      <c r="O188" s="87"/>
      <c r="P188" s="18"/>
      <c r="Q188" s="87"/>
      <c r="R188" s="87"/>
      <c r="S188" s="87"/>
      <c r="T188" s="87"/>
      <c r="U188" s="87"/>
      <c r="V188" s="71">
        <f t="shared" si="6"/>
        <v>17464392</v>
      </c>
      <c r="W188" s="69">
        <f t="shared" si="6"/>
        <v>19211500</v>
      </c>
      <c r="X188" s="22">
        <f t="shared" si="6"/>
        <v>19211500</v>
      </c>
    </row>
    <row r="189" spans="1:24" ht="25.5" outlineLevel="4">
      <c r="A189" s="39" t="s">
        <v>401</v>
      </c>
      <c r="B189" s="35" t="s">
        <v>439</v>
      </c>
      <c r="C189" s="35" t="s">
        <v>439</v>
      </c>
      <c r="D189" s="35" t="s">
        <v>436</v>
      </c>
      <c r="E189" s="35" t="s">
        <v>459</v>
      </c>
      <c r="F189" s="35" t="s">
        <v>494</v>
      </c>
      <c r="G189" s="35" t="s">
        <v>533</v>
      </c>
      <c r="H189" s="35" t="s">
        <v>179</v>
      </c>
      <c r="I189" s="36"/>
      <c r="J189" s="36"/>
      <c r="K189" s="36"/>
      <c r="L189" s="37">
        <f>L190+L191</f>
        <v>0</v>
      </c>
      <c r="M189" s="37"/>
      <c r="N189" s="58"/>
      <c r="O189" s="87"/>
      <c r="P189" s="18"/>
      <c r="Q189" s="87"/>
      <c r="R189" s="87"/>
      <c r="S189" s="87"/>
      <c r="T189" s="87"/>
      <c r="U189" s="87"/>
      <c r="V189" s="71">
        <f>V190+V191</f>
        <v>17464392</v>
      </c>
      <c r="W189" s="69">
        <f>W190+W191</f>
        <v>19211500</v>
      </c>
      <c r="X189" s="22">
        <f>X190+X191</f>
        <v>19211500</v>
      </c>
    </row>
    <row r="190" spans="1:24" ht="25.5" outlineLevel="4">
      <c r="A190" s="39" t="s">
        <v>402</v>
      </c>
      <c r="B190" s="35" t="s">
        <v>439</v>
      </c>
      <c r="C190" s="35" t="s">
        <v>439</v>
      </c>
      <c r="D190" s="35" t="s">
        <v>436</v>
      </c>
      <c r="E190" s="35" t="s">
        <v>459</v>
      </c>
      <c r="F190" s="35" t="s">
        <v>494</v>
      </c>
      <c r="G190" s="35" t="s">
        <v>533</v>
      </c>
      <c r="H190" s="35" t="s">
        <v>529</v>
      </c>
      <c r="I190" s="36"/>
      <c r="J190" s="36"/>
      <c r="K190" s="36"/>
      <c r="L190" s="37">
        <v>15800000</v>
      </c>
      <c r="M190" s="37"/>
      <c r="N190" s="58"/>
      <c r="O190" s="87"/>
      <c r="P190" s="18">
        <v>1664392</v>
      </c>
      <c r="Q190" s="87"/>
      <c r="R190" s="87"/>
      <c r="S190" s="87"/>
      <c r="T190" s="87"/>
      <c r="U190" s="87"/>
      <c r="V190" s="71">
        <f>L190+K190+J190+I190+M190+N190+O190+P190+Q190+R190+S190+T190+U190</f>
        <v>17464392</v>
      </c>
      <c r="W190" s="69">
        <v>19211500</v>
      </c>
      <c r="X190" s="22">
        <v>19211500</v>
      </c>
    </row>
    <row r="191" spans="1:24" ht="25.5" hidden="1" outlineLevel="6">
      <c r="A191" s="9" t="s">
        <v>450</v>
      </c>
      <c r="B191" s="35" t="s">
        <v>439</v>
      </c>
      <c r="C191" s="35" t="s">
        <v>439</v>
      </c>
      <c r="D191" s="35" t="s">
        <v>436</v>
      </c>
      <c r="E191" s="35" t="s">
        <v>459</v>
      </c>
      <c r="F191" s="35" t="s">
        <v>494</v>
      </c>
      <c r="G191" s="35" t="s">
        <v>533</v>
      </c>
      <c r="H191" s="35" t="s">
        <v>451</v>
      </c>
      <c r="I191" s="36">
        <v>15800000</v>
      </c>
      <c r="J191" s="36"/>
      <c r="K191" s="36"/>
      <c r="L191" s="37">
        <v>-15800000</v>
      </c>
      <c r="M191" s="37"/>
      <c r="N191" s="58"/>
      <c r="O191" s="87"/>
      <c r="P191" s="18"/>
      <c r="Q191" s="87"/>
      <c r="R191" s="87"/>
      <c r="S191" s="87"/>
      <c r="T191" s="87"/>
      <c r="U191" s="87"/>
      <c r="V191" s="71">
        <f>L191+K191+J191+I191</f>
        <v>0</v>
      </c>
      <c r="W191" s="69">
        <v>0</v>
      </c>
      <c r="X191" s="22">
        <v>0</v>
      </c>
    </row>
    <row r="192" spans="1:24" ht="25.5" hidden="1" outlineLevel="3">
      <c r="A192" s="9" t="s">
        <v>486</v>
      </c>
      <c r="B192" s="35" t="s">
        <v>439</v>
      </c>
      <c r="C192" s="35" t="s">
        <v>494</v>
      </c>
      <c r="D192" s="35" t="s">
        <v>436</v>
      </c>
      <c r="E192" s="35" t="s">
        <v>459</v>
      </c>
      <c r="F192" s="35" t="s">
        <v>494</v>
      </c>
      <c r="G192" s="35" t="s">
        <v>487</v>
      </c>
      <c r="H192" s="35"/>
      <c r="I192" s="36"/>
      <c r="J192" s="36"/>
      <c r="K192" s="36"/>
      <c r="L192" s="37">
        <f>L193</f>
        <v>0</v>
      </c>
      <c r="M192" s="37"/>
      <c r="N192" s="58"/>
      <c r="O192" s="87"/>
      <c r="P192" s="18"/>
      <c r="Q192" s="87"/>
      <c r="R192" s="87"/>
      <c r="S192" s="87"/>
      <c r="T192" s="87"/>
      <c r="U192" s="87"/>
      <c r="V192" s="71">
        <f aca="true" t="shared" si="7" ref="V192:X193">V193</f>
        <v>16219500</v>
      </c>
      <c r="W192" s="69">
        <f t="shared" si="7"/>
        <v>3411300</v>
      </c>
      <c r="X192" s="22">
        <f t="shared" si="7"/>
        <v>3411300</v>
      </c>
    </row>
    <row r="193" spans="1:24" ht="63.75" hidden="1" outlineLevel="5">
      <c r="A193" s="9" t="s">
        <v>534</v>
      </c>
      <c r="B193" s="35" t="s">
        <v>439</v>
      </c>
      <c r="C193" s="35" t="s">
        <v>494</v>
      </c>
      <c r="D193" s="35" t="s">
        <v>436</v>
      </c>
      <c r="E193" s="35" t="s">
        <v>459</v>
      </c>
      <c r="F193" s="35" t="s">
        <v>494</v>
      </c>
      <c r="G193" s="35" t="s">
        <v>535</v>
      </c>
      <c r="H193" s="35"/>
      <c r="I193" s="36"/>
      <c r="J193" s="36"/>
      <c r="K193" s="36"/>
      <c r="L193" s="37">
        <f>L194</f>
        <v>0</v>
      </c>
      <c r="M193" s="37"/>
      <c r="N193" s="58"/>
      <c r="O193" s="87"/>
      <c r="P193" s="18"/>
      <c r="Q193" s="87"/>
      <c r="R193" s="87"/>
      <c r="S193" s="87"/>
      <c r="T193" s="87"/>
      <c r="U193" s="87"/>
      <c r="V193" s="71">
        <f t="shared" si="7"/>
        <v>16219500</v>
      </c>
      <c r="W193" s="69">
        <f t="shared" si="7"/>
        <v>3411300</v>
      </c>
      <c r="X193" s="22">
        <f t="shared" si="7"/>
        <v>3411300</v>
      </c>
    </row>
    <row r="194" spans="1:24" ht="25.5" hidden="1" outlineLevel="5">
      <c r="A194" s="39" t="s">
        <v>401</v>
      </c>
      <c r="B194" s="35" t="s">
        <v>439</v>
      </c>
      <c r="C194" s="35" t="s">
        <v>494</v>
      </c>
      <c r="D194" s="35" t="s">
        <v>436</v>
      </c>
      <c r="E194" s="35" t="s">
        <v>459</v>
      </c>
      <c r="F194" s="35" t="s">
        <v>494</v>
      </c>
      <c r="G194" s="35" t="s">
        <v>535</v>
      </c>
      <c r="H194" s="35" t="s">
        <v>179</v>
      </c>
      <c r="I194" s="36"/>
      <c r="J194" s="36"/>
      <c r="K194" s="36"/>
      <c r="L194" s="37">
        <f>L195+L196</f>
        <v>0</v>
      </c>
      <c r="M194" s="37"/>
      <c r="N194" s="58"/>
      <c r="O194" s="87"/>
      <c r="P194" s="18"/>
      <c r="Q194" s="87"/>
      <c r="R194" s="87"/>
      <c r="S194" s="87"/>
      <c r="T194" s="87"/>
      <c r="U194" s="87"/>
      <c r="V194" s="71">
        <f>V195+V196</f>
        <v>16219500</v>
      </c>
      <c r="W194" s="69">
        <f>W195+W196</f>
        <v>3411300</v>
      </c>
      <c r="X194" s="22">
        <f>X195+X196</f>
        <v>3411300</v>
      </c>
    </row>
    <row r="195" spans="1:24" ht="25.5" hidden="1" outlineLevel="5">
      <c r="A195" s="39" t="s">
        <v>402</v>
      </c>
      <c r="B195" s="35" t="s">
        <v>439</v>
      </c>
      <c r="C195" s="35" t="s">
        <v>494</v>
      </c>
      <c r="D195" s="35" t="s">
        <v>436</v>
      </c>
      <c r="E195" s="35" t="s">
        <v>459</v>
      </c>
      <c r="F195" s="35" t="s">
        <v>494</v>
      </c>
      <c r="G195" s="35" t="s">
        <v>535</v>
      </c>
      <c r="H195" s="35" t="s">
        <v>529</v>
      </c>
      <c r="I195" s="36"/>
      <c r="J195" s="36"/>
      <c r="K195" s="36"/>
      <c r="L195" s="37">
        <v>16219500</v>
      </c>
      <c r="M195" s="37"/>
      <c r="N195" s="58"/>
      <c r="O195" s="87"/>
      <c r="P195" s="18"/>
      <c r="Q195" s="87"/>
      <c r="R195" s="87"/>
      <c r="S195" s="87"/>
      <c r="T195" s="87"/>
      <c r="U195" s="87"/>
      <c r="V195" s="71">
        <f>L195+K195+J195+I195</f>
        <v>16219500</v>
      </c>
      <c r="W195" s="69">
        <v>3411300</v>
      </c>
      <c r="X195" s="22">
        <v>3411300</v>
      </c>
    </row>
    <row r="196" spans="1:24" ht="25.5" hidden="1" outlineLevel="6">
      <c r="A196" s="9" t="s">
        <v>450</v>
      </c>
      <c r="B196" s="35" t="s">
        <v>439</v>
      </c>
      <c r="C196" s="35" t="s">
        <v>494</v>
      </c>
      <c r="D196" s="35" t="s">
        <v>436</v>
      </c>
      <c r="E196" s="35" t="s">
        <v>459</v>
      </c>
      <c r="F196" s="35" t="s">
        <v>494</v>
      </c>
      <c r="G196" s="35" t="s">
        <v>535</v>
      </c>
      <c r="H196" s="35" t="s">
        <v>451</v>
      </c>
      <c r="I196" s="36">
        <v>5829500</v>
      </c>
      <c r="J196" s="36">
        <v>1490000</v>
      </c>
      <c r="K196" s="36">
        <v>8900000</v>
      </c>
      <c r="L196" s="37">
        <v>-16219500</v>
      </c>
      <c r="M196" s="37"/>
      <c r="N196" s="58"/>
      <c r="O196" s="87"/>
      <c r="P196" s="18"/>
      <c r="Q196" s="87"/>
      <c r="R196" s="87"/>
      <c r="S196" s="87"/>
      <c r="T196" s="87"/>
      <c r="U196" s="87"/>
      <c r="V196" s="71">
        <f>L196+K196+J196+I196</f>
        <v>0</v>
      </c>
      <c r="W196" s="69">
        <v>0</v>
      </c>
      <c r="X196" s="22">
        <v>0</v>
      </c>
    </row>
    <row r="197" spans="1:24" ht="25.5" outlineLevel="2" collapsed="1">
      <c r="A197" s="9" t="s">
        <v>536</v>
      </c>
      <c r="B197" s="35" t="s">
        <v>439</v>
      </c>
      <c r="C197" s="35" t="s">
        <v>439</v>
      </c>
      <c r="D197" s="35" t="s">
        <v>436</v>
      </c>
      <c r="E197" s="35" t="s">
        <v>459</v>
      </c>
      <c r="F197" s="35" t="s">
        <v>537</v>
      </c>
      <c r="G197" s="35"/>
      <c r="H197" s="35"/>
      <c r="I197" s="36"/>
      <c r="J197" s="36"/>
      <c r="K197" s="36"/>
      <c r="L197" s="37"/>
      <c r="M197" s="37"/>
      <c r="N197" s="58"/>
      <c r="O197" s="87"/>
      <c r="P197" s="18"/>
      <c r="Q197" s="87"/>
      <c r="R197" s="87"/>
      <c r="S197" s="87"/>
      <c r="T197" s="87"/>
      <c r="U197" s="87"/>
      <c r="V197" s="71">
        <f>V198+V207</f>
        <v>230650</v>
      </c>
      <c r="W197" s="69">
        <v>1055400</v>
      </c>
      <c r="X197" s="22">
        <v>200900</v>
      </c>
    </row>
    <row r="198" spans="1:24" ht="15" outlineLevel="3">
      <c r="A198" s="9" t="s">
        <v>478</v>
      </c>
      <c r="B198" s="35" t="s">
        <v>439</v>
      </c>
      <c r="C198" s="35" t="s">
        <v>439</v>
      </c>
      <c r="D198" s="35" t="s">
        <v>436</v>
      </c>
      <c r="E198" s="35" t="s">
        <v>459</v>
      </c>
      <c r="F198" s="35" t="s">
        <v>537</v>
      </c>
      <c r="G198" s="35" t="s">
        <v>479</v>
      </c>
      <c r="H198" s="35"/>
      <c r="I198" s="36"/>
      <c r="J198" s="36"/>
      <c r="K198" s="36"/>
      <c r="L198" s="37">
        <f>L199</f>
        <v>0</v>
      </c>
      <c r="M198" s="37"/>
      <c r="N198" s="58"/>
      <c r="O198" s="87"/>
      <c r="P198" s="18"/>
      <c r="Q198" s="87"/>
      <c r="R198" s="87"/>
      <c r="S198" s="87"/>
      <c r="T198" s="87"/>
      <c r="U198" s="87"/>
      <c r="V198" s="71">
        <f aca="true" t="shared" si="8" ref="V198:X199">V199</f>
        <v>200900</v>
      </c>
      <c r="W198" s="69">
        <f t="shared" si="8"/>
        <v>200900</v>
      </c>
      <c r="X198" s="22">
        <f t="shared" si="8"/>
        <v>200900</v>
      </c>
    </row>
    <row r="199" spans="1:24" ht="127.5" outlineLevel="4">
      <c r="A199" s="9" t="s">
        <v>480</v>
      </c>
      <c r="B199" s="35" t="s">
        <v>439</v>
      </c>
      <c r="C199" s="35" t="s">
        <v>439</v>
      </c>
      <c r="D199" s="35" t="s">
        <v>436</v>
      </c>
      <c r="E199" s="35" t="s">
        <v>459</v>
      </c>
      <c r="F199" s="35" t="s">
        <v>537</v>
      </c>
      <c r="G199" s="35" t="s">
        <v>481</v>
      </c>
      <c r="H199" s="35"/>
      <c r="I199" s="36"/>
      <c r="J199" s="36"/>
      <c r="K199" s="36"/>
      <c r="L199" s="37">
        <f>L200</f>
        <v>0</v>
      </c>
      <c r="M199" s="37"/>
      <c r="N199" s="58"/>
      <c r="O199" s="87"/>
      <c r="P199" s="18"/>
      <c r="Q199" s="87"/>
      <c r="R199" s="87"/>
      <c r="S199" s="87"/>
      <c r="T199" s="87"/>
      <c r="U199" s="87"/>
      <c r="V199" s="71">
        <f t="shared" si="8"/>
        <v>200900</v>
      </c>
      <c r="W199" s="69">
        <f t="shared" si="8"/>
        <v>200900</v>
      </c>
      <c r="X199" s="22">
        <f t="shared" si="8"/>
        <v>200900</v>
      </c>
    </row>
    <row r="200" spans="1:24" ht="51" outlineLevel="5">
      <c r="A200" s="9" t="s">
        <v>538</v>
      </c>
      <c r="B200" s="35" t="s">
        <v>439</v>
      </c>
      <c r="C200" s="35" t="s">
        <v>439</v>
      </c>
      <c r="D200" s="35" t="s">
        <v>436</v>
      </c>
      <c r="E200" s="35" t="s">
        <v>459</v>
      </c>
      <c r="F200" s="35" t="s">
        <v>537</v>
      </c>
      <c r="G200" s="35" t="s">
        <v>539</v>
      </c>
      <c r="H200" s="35"/>
      <c r="I200" s="36"/>
      <c r="J200" s="36"/>
      <c r="K200" s="36"/>
      <c r="L200" s="37">
        <f>L201+L204</f>
        <v>0</v>
      </c>
      <c r="M200" s="37"/>
      <c r="N200" s="58"/>
      <c r="O200" s="87"/>
      <c r="P200" s="18"/>
      <c r="Q200" s="87"/>
      <c r="R200" s="87"/>
      <c r="S200" s="87"/>
      <c r="T200" s="87"/>
      <c r="U200" s="87"/>
      <c r="V200" s="71">
        <f>V201+V204</f>
        <v>200900</v>
      </c>
      <c r="W200" s="69">
        <f>W201+W204</f>
        <v>200900</v>
      </c>
      <c r="X200" s="22">
        <f>X201+X204</f>
        <v>200900</v>
      </c>
    </row>
    <row r="201" spans="1:24" ht="51" outlineLevel="5">
      <c r="A201" s="38" t="s">
        <v>400</v>
      </c>
      <c r="B201" s="35" t="s">
        <v>439</v>
      </c>
      <c r="C201" s="35" t="s">
        <v>439</v>
      </c>
      <c r="D201" s="35" t="s">
        <v>436</v>
      </c>
      <c r="E201" s="35" t="s">
        <v>459</v>
      </c>
      <c r="F201" s="35" t="s">
        <v>537</v>
      </c>
      <c r="G201" s="35" t="s">
        <v>539</v>
      </c>
      <c r="H201" s="35" t="s">
        <v>178</v>
      </c>
      <c r="I201" s="36"/>
      <c r="J201" s="36"/>
      <c r="K201" s="36"/>
      <c r="L201" s="37"/>
      <c r="M201" s="37"/>
      <c r="N201" s="58"/>
      <c r="O201" s="87"/>
      <c r="P201" s="18"/>
      <c r="Q201" s="87"/>
      <c r="R201" s="87"/>
      <c r="S201" s="87"/>
      <c r="T201" s="87"/>
      <c r="U201" s="87"/>
      <c r="V201" s="71">
        <f aca="true" t="shared" si="9" ref="V201:X202">V202</f>
        <v>166891</v>
      </c>
      <c r="W201" s="71">
        <f t="shared" si="9"/>
        <v>156700</v>
      </c>
      <c r="X201" s="19">
        <f t="shared" si="9"/>
        <v>156700</v>
      </c>
    </row>
    <row r="202" spans="1:24" ht="25.5" outlineLevel="5">
      <c r="A202" s="38" t="s">
        <v>160</v>
      </c>
      <c r="B202" s="35" t="s">
        <v>439</v>
      </c>
      <c r="C202" s="35" t="s">
        <v>439</v>
      </c>
      <c r="D202" s="35" t="s">
        <v>436</v>
      </c>
      <c r="E202" s="35" t="s">
        <v>459</v>
      </c>
      <c r="F202" s="35" t="s">
        <v>537</v>
      </c>
      <c r="G202" s="35" t="s">
        <v>539</v>
      </c>
      <c r="H202" s="35" t="s">
        <v>158</v>
      </c>
      <c r="I202" s="36"/>
      <c r="J202" s="36"/>
      <c r="K202" s="36"/>
      <c r="L202" s="37"/>
      <c r="M202" s="37"/>
      <c r="N202" s="58"/>
      <c r="O202" s="87"/>
      <c r="P202" s="18"/>
      <c r="Q202" s="87"/>
      <c r="R202" s="87"/>
      <c r="S202" s="87"/>
      <c r="T202" s="87"/>
      <c r="U202" s="87"/>
      <c r="V202" s="71">
        <f t="shared" si="9"/>
        <v>166891</v>
      </c>
      <c r="W202" s="71">
        <f t="shared" si="9"/>
        <v>156700</v>
      </c>
      <c r="X202" s="19">
        <f t="shared" si="9"/>
        <v>156700</v>
      </c>
    </row>
    <row r="203" spans="1:24" ht="25.5" outlineLevel="6">
      <c r="A203" s="9" t="s">
        <v>446</v>
      </c>
      <c r="B203" s="35" t="s">
        <v>439</v>
      </c>
      <c r="C203" s="35" t="s">
        <v>439</v>
      </c>
      <c r="D203" s="35" t="s">
        <v>436</v>
      </c>
      <c r="E203" s="35" t="s">
        <v>459</v>
      </c>
      <c r="F203" s="35" t="s">
        <v>537</v>
      </c>
      <c r="G203" s="35" t="s">
        <v>539</v>
      </c>
      <c r="H203" s="35" t="s">
        <v>447</v>
      </c>
      <c r="I203" s="36">
        <v>156700</v>
      </c>
      <c r="J203" s="36"/>
      <c r="K203" s="36"/>
      <c r="L203" s="37"/>
      <c r="M203" s="37"/>
      <c r="N203" s="58"/>
      <c r="O203" s="87"/>
      <c r="P203" s="18"/>
      <c r="Q203" s="87"/>
      <c r="R203" s="87"/>
      <c r="S203" s="87"/>
      <c r="T203" s="87"/>
      <c r="U203" s="87">
        <v>10191</v>
      </c>
      <c r="V203" s="71">
        <f>L203+K203+J203+I203+M203+N203+O203+P203+Q203+R203+S203+T203+U203</f>
        <v>166891</v>
      </c>
      <c r="W203" s="69">
        <v>156700</v>
      </c>
      <c r="X203" s="22">
        <v>156700</v>
      </c>
    </row>
    <row r="204" spans="1:24" ht="25.5" outlineLevel="6">
      <c r="A204" s="39" t="s">
        <v>401</v>
      </c>
      <c r="B204" s="35" t="s">
        <v>439</v>
      </c>
      <c r="C204" s="35" t="s">
        <v>439</v>
      </c>
      <c r="D204" s="35" t="s">
        <v>436</v>
      </c>
      <c r="E204" s="35" t="s">
        <v>459</v>
      </c>
      <c r="F204" s="35" t="s">
        <v>537</v>
      </c>
      <c r="G204" s="35" t="s">
        <v>539</v>
      </c>
      <c r="H204" s="35" t="s">
        <v>179</v>
      </c>
      <c r="I204" s="36"/>
      <c r="J204" s="36"/>
      <c r="K204" s="36"/>
      <c r="L204" s="37">
        <f>L205+L206</f>
        <v>0</v>
      </c>
      <c r="M204" s="37"/>
      <c r="N204" s="58"/>
      <c r="O204" s="87"/>
      <c r="P204" s="18"/>
      <c r="Q204" s="87"/>
      <c r="R204" s="87"/>
      <c r="S204" s="87"/>
      <c r="T204" s="87"/>
      <c r="U204" s="87"/>
      <c r="V204" s="71">
        <f>V205+V206</f>
        <v>34009</v>
      </c>
      <c r="W204" s="69">
        <f>W205+W206</f>
        <v>44200</v>
      </c>
      <c r="X204" s="22">
        <f>X205+X206</f>
        <v>44200</v>
      </c>
    </row>
    <row r="205" spans="1:24" ht="25.5" outlineLevel="6">
      <c r="A205" s="39" t="s">
        <v>402</v>
      </c>
      <c r="B205" s="35" t="s">
        <v>439</v>
      </c>
      <c r="C205" s="35" t="s">
        <v>439</v>
      </c>
      <c r="D205" s="35" t="s">
        <v>436</v>
      </c>
      <c r="E205" s="35" t="s">
        <v>459</v>
      </c>
      <c r="F205" s="35" t="s">
        <v>537</v>
      </c>
      <c r="G205" s="35" t="s">
        <v>539</v>
      </c>
      <c r="H205" s="35" t="s">
        <v>529</v>
      </c>
      <c r="I205" s="36"/>
      <c r="J205" s="36"/>
      <c r="K205" s="36"/>
      <c r="L205" s="37">
        <v>44200</v>
      </c>
      <c r="M205" s="37"/>
      <c r="N205" s="58"/>
      <c r="O205" s="87"/>
      <c r="P205" s="18"/>
      <c r="Q205" s="87"/>
      <c r="R205" s="87"/>
      <c r="S205" s="87"/>
      <c r="T205" s="87"/>
      <c r="U205" s="87">
        <v>-10191</v>
      </c>
      <c r="V205" s="71">
        <f>L205+K205+J205+I205+M205+N205+O205+P205+Q205+R205+S205+T205+U205</f>
        <v>34009</v>
      </c>
      <c r="W205" s="69">
        <v>44200</v>
      </c>
      <c r="X205" s="22">
        <v>44200</v>
      </c>
    </row>
    <row r="206" spans="1:24" ht="25.5" hidden="1" outlineLevel="6">
      <c r="A206" s="9" t="s">
        <v>450</v>
      </c>
      <c r="B206" s="35" t="s">
        <v>439</v>
      </c>
      <c r="C206" s="35" t="s">
        <v>439</v>
      </c>
      <c r="D206" s="35" t="s">
        <v>436</v>
      </c>
      <c r="E206" s="35" t="s">
        <v>459</v>
      </c>
      <c r="F206" s="35" t="s">
        <v>537</v>
      </c>
      <c r="G206" s="35" t="s">
        <v>539</v>
      </c>
      <c r="H206" s="35" t="s">
        <v>451</v>
      </c>
      <c r="I206" s="36">
        <v>44200</v>
      </c>
      <c r="J206" s="36"/>
      <c r="K206" s="36"/>
      <c r="L206" s="37">
        <v>-44200</v>
      </c>
      <c r="M206" s="37"/>
      <c r="N206" s="58"/>
      <c r="O206" s="87"/>
      <c r="P206" s="18"/>
      <c r="Q206" s="87"/>
      <c r="R206" s="87"/>
      <c r="S206" s="87"/>
      <c r="T206" s="87"/>
      <c r="U206" s="87"/>
      <c r="V206" s="71">
        <f>L206+K206+J206+I206</f>
        <v>0</v>
      </c>
      <c r="W206" s="69">
        <v>0</v>
      </c>
      <c r="X206" s="22">
        <v>0</v>
      </c>
    </row>
    <row r="207" spans="1:24" ht="25.5" outlineLevel="3" collapsed="1">
      <c r="A207" s="9" t="s">
        <v>486</v>
      </c>
      <c r="B207" s="35" t="s">
        <v>439</v>
      </c>
      <c r="C207" s="35" t="s">
        <v>439</v>
      </c>
      <c r="D207" s="35" t="s">
        <v>436</v>
      </c>
      <c r="E207" s="35" t="s">
        <v>459</v>
      </c>
      <c r="F207" s="35" t="s">
        <v>537</v>
      </c>
      <c r="G207" s="35" t="s">
        <v>487</v>
      </c>
      <c r="H207" s="35"/>
      <c r="I207" s="36"/>
      <c r="J207" s="36"/>
      <c r="K207" s="36"/>
      <c r="L207" s="37">
        <f>L208+L212</f>
        <v>0</v>
      </c>
      <c r="M207" s="37"/>
      <c r="N207" s="58"/>
      <c r="O207" s="87"/>
      <c r="P207" s="18"/>
      <c r="Q207" s="87"/>
      <c r="R207" s="87"/>
      <c r="S207" s="87"/>
      <c r="T207" s="87"/>
      <c r="U207" s="87"/>
      <c r="V207" s="71">
        <f>V208+V212</f>
        <v>29750</v>
      </c>
      <c r="W207" s="69">
        <f>W208+W212</f>
        <v>854500</v>
      </c>
      <c r="X207" s="22">
        <f>X208+X212</f>
        <v>0</v>
      </c>
    </row>
    <row r="208" spans="1:24" ht="51" outlineLevel="5">
      <c r="A208" s="9" t="s">
        <v>540</v>
      </c>
      <c r="B208" s="35" t="s">
        <v>439</v>
      </c>
      <c r="C208" s="35" t="s">
        <v>439</v>
      </c>
      <c r="D208" s="35" t="s">
        <v>436</v>
      </c>
      <c r="E208" s="35" t="s">
        <v>459</v>
      </c>
      <c r="F208" s="35" t="s">
        <v>537</v>
      </c>
      <c r="G208" s="35" t="s">
        <v>541</v>
      </c>
      <c r="H208" s="35"/>
      <c r="I208" s="36"/>
      <c r="J208" s="36"/>
      <c r="K208" s="36"/>
      <c r="L208" s="37">
        <f>L209</f>
        <v>0</v>
      </c>
      <c r="M208" s="37"/>
      <c r="N208" s="58"/>
      <c r="O208" s="87"/>
      <c r="P208" s="18"/>
      <c r="Q208" s="87"/>
      <c r="R208" s="87"/>
      <c r="S208" s="87"/>
      <c r="T208" s="87"/>
      <c r="U208" s="87"/>
      <c r="V208" s="71">
        <f>V209</f>
        <v>10000</v>
      </c>
      <c r="W208" s="69">
        <f>W209</f>
        <v>10000</v>
      </c>
      <c r="X208" s="22">
        <f>X209</f>
        <v>0</v>
      </c>
    </row>
    <row r="209" spans="1:24" ht="25.5" outlineLevel="5">
      <c r="A209" s="39" t="s">
        <v>401</v>
      </c>
      <c r="B209" s="35" t="s">
        <v>439</v>
      </c>
      <c r="C209" s="35" t="s">
        <v>439</v>
      </c>
      <c r="D209" s="35" t="s">
        <v>436</v>
      </c>
      <c r="E209" s="35" t="s">
        <v>459</v>
      </c>
      <c r="F209" s="35" t="s">
        <v>537</v>
      </c>
      <c r="G209" s="35" t="s">
        <v>541</v>
      </c>
      <c r="H209" s="35" t="s">
        <v>179</v>
      </c>
      <c r="I209" s="36"/>
      <c r="J209" s="36"/>
      <c r="K209" s="36"/>
      <c r="L209" s="37">
        <f>L210+L211</f>
        <v>0</v>
      </c>
      <c r="M209" s="37"/>
      <c r="N209" s="58"/>
      <c r="O209" s="87"/>
      <c r="P209" s="18"/>
      <c r="Q209" s="87"/>
      <c r="R209" s="87"/>
      <c r="S209" s="87"/>
      <c r="T209" s="87"/>
      <c r="U209" s="87"/>
      <c r="V209" s="71">
        <f>V210+V211</f>
        <v>10000</v>
      </c>
      <c r="W209" s="69">
        <f>W210+W211</f>
        <v>10000</v>
      </c>
      <c r="X209" s="22">
        <f>X210+X211</f>
        <v>0</v>
      </c>
    </row>
    <row r="210" spans="1:24" ht="25.5" outlineLevel="5">
      <c r="A210" s="39" t="s">
        <v>402</v>
      </c>
      <c r="B210" s="35" t="s">
        <v>439</v>
      </c>
      <c r="C210" s="35" t="s">
        <v>439</v>
      </c>
      <c r="D210" s="35" t="s">
        <v>436</v>
      </c>
      <c r="E210" s="35" t="s">
        <v>459</v>
      </c>
      <c r="F210" s="35" t="s">
        <v>537</v>
      </c>
      <c r="G210" s="35" t="s">
        <v>541</v>
      </c>
      <c r="H210" s="35" t="s">
        <v>529</v>
      </c>
      <c r="I210" s="36"/>
      <c r="J210" s="36"/>
      <c r="K210" s="36"/>
      <c r="L210" s="37">
        <v>10000</v>
      </c>
      <c r="M210" s="37"/>
      <c r="N210" s="58"/>
      <c r="O210" s="87"/>
      <c r="P210" s="18"/>
      <c r="Q210" s="87"/>
      <c r="R210" s="87"/>
      <c r="S210" s="87"/>
      <c r="T210" s="87"/>
      <c r="U210" s="87"/>
      <c r="V210" s="71">
        <f>L210+K210+J210+I210+M210+N210+O210+P210+Q210+R210+S210+T210+U210</f>
        <v>10000</v>
      </c>
      <c r="W210" s="69">
        <v>10000</v>
      </c>
      <c r="X210" s="22">
        <f>X211</f>
        <v>0</v>
      </c>
    </row>
    <row r="211" spans="1:24" ht="25.5" hidden="1" outlineLevel="6">
      <c r="A211" s="9" t="s">
        <v>450</v>
      </c>
      <c r="B211" s="35" t="s">
        <v>439</v>
      </c>
      <c r="C211" s="35" t="s">
        <v>439</v>
      </c>
      <c r="D211" s="35" t="s">
        <v>436</v>
      </c>
      <c r="E211" s="35" t="s">
        <v>459</v>
      </c>
      <c r="F211" s="35" t="s">
        <v>537</v>
      </c>
      <c r="G211" s="35" t="s">
        <v>541</v>
      </c>
      <c r="H211" s="35" t="s">
        <v>451</v>
      </c>
      <c r="I211" s="36">
        <v>10000</v>
      </c>
      <c r="J211" s="36"/>
      <c r="K211" s="36"/>
      <c r="L211" s="37">
        <v>-10000</v>
      </c>
      <c r="M211" s="37"/>
      <c r="N211" s="58"/>
      <c r="O211" s="87"/>
      <c r="P211" s="18"/>
      <c r="Q211" s="87"/>
      <c r="R211" s="87"/>
      <c r="S211" s="87"/>
      <c r="T211" s="87"/>
      <c r="U211" s="87"/>
      <c r="V211" s="71">
        <f>L211+K211+J211+I211</f>
        <v>0</v>
      </c>
      <c r="W211" s="69">
        <v>0</v>
      </c>
      <c r="X211" s="22">
        <v>0</v>
      </c>
    </row>
    <row r="212" spans="1:24" ht="76.5" outlineLevel="5" collapsed="1">
      <c r="A212" s="9" t="s">
        <v>542</v>
      </c>
      <c r="B212" s="35" t="s">
        <v>439</v>
      </c>
      <c r="C212" s="35" t="s">
        <v>439</v>
      </c>
      <c r="D212" s="35" t="s">
        <v>436</v>
      </c>
      <c r="E212" s="35" t="s">
        <v>459</v>
      </c>
      <c r="F212" s="35" t="s">
        <v>537</v>
      </c>
      <c r="G212" s="35" t="s">
        <v>543</v>
      </c>
      <c r="H212" s="35"/>
      <c r="I212" s="36"/>
      <c r="J212" s="36"/>
      <c r="K212" s="36"/>
      <c r="L212" s="37">
        <f>L213</f>
        <v>0</v>
      </c>
      <c r="M212" s="37"/>
      <c r="N212" s="58"/>
      <c r="O212" s="87"/>
      <c r="P212" s="18"/>
      <c r="Q212" s="87"/>
      <c r="R212" s="87"/>
      <c r="S212" s="87"/>
      <c r="T212" s="87"/>
      <c r="U212" s="87"/>
      <c r="V212" s="71">
        <f>V213</f>
        <v>19750</v>
      </c>
      <c r="W212" s="69">
        <f>W213</f>
        <v>844500</v>
      </c>
      <c r="X212" s="22">
        <f>X213</f>
        <v>0</v>
      </c>
    </row>
    <row r="213" spans="1:24" ht="25.5" outlineLevel="5">
      <c r="A213" s="39" t="s">
        <v>401</v>
      </c>
      <c r="B213" s="35" t="s">
        <v>439</v>
      </c>
      <c r="C213" s="35" t="s">
        <v>439</v>
      </c>
      <c r="D213" s="35" t="s">
        <v>436</v>
      </c>
      <c r="E213" s="35" t="s">
        <v>459</v>
      </c>
      <c r="F213" s="35" t="s">
        <v>537</v>
      </c>
      <c r="G213" s="35" t="s">
        <v>543</v>
      </c>
      <c r="H213" s="35" t="s">
        <v>179</v>
      </c>
      <c r="I213" s="36"/>
      <c r="J213" s="36"/>
      <c r="K213" s="36"/>
      <c r="L213" s="37">
        <f>L214+L215</f>
        <v>0</v>
      </c>
      <c r="M213" s="37"/>
      <c r="N213" s="58"/>
      <c r="O213" s="87"/>
      <c r="P213" s="18"/>
      <c r="Q213" s="87"/>
      <c r="R213" s="87"/>
      <c r="S213" s="87"/>
      <c r="T213" s="87"/>
      <c r="U213" s="87"/>
      <c r="V213" s="71">
        <f>V214+V215</f>
        <v>19750</v>
      </c>
      <c r="W213" s="69">
        <f>W214+W215</f>
        <v>844500</v>
      </c>
      <c r="X213" s="22">
        <f>X214+X215</f>
        <v>0</v>
      </c>
    </row>
    <row r="214" spans="1:24" ht="25.5" outlineLevel="5">
      <c r="A214" s="39" t="s">
        <v>402</v>
      </c>
      <c r="B214" s="35" t="s">
        <v>439</v>
      </c>
      <c r="C214" s="35" t="s">
        <v>439</v>
      </c>
      <c r="D214" s="35" t="s">
        <v>436</v>
      </c>
      <c r="E214" s="35" t="s">
        <v>459</v>
      </c>
      <c r="F214" s="35" t="s">
        <v>537</v>
      </c>
      <c r="G214" s="35" t="s">
        <v>543</v>
      </c>
      <c r="H214" s="35" t="s">
        <v>529</v>
      </c>
      <c r="I214" s="36"/>
      <c r="J214" s="36"/>
      <c r="K214" s="36"/>
      <c r="L214" s="37">
        <v>1062000</v>
      </c>
      <c r="M214" s="37"/>
      <c r="N214" s="58"/>
      <c r="O214" s="87">
        <v>19750</v>
      </c>
      <c r="P214" s="18">
        <v>-1062000</v>
      </c>
      <c r="Q214" s="87"/>
      <c r="R214" s="87"/>
      <c r="S214" s="87"/>
      <c r="T214" s="87"/>
      <c r="U214" s="87"/>
      <c r="V214" s="71">
        <f>L214+K214+J214+I214+M214+N214+O214+P214+Q214+R214+S214+T214+U214</f>
        <v>19750</v>
      </c>
      <c r="W214" s="69">
        <v>844500</v>
      </c>
      <c r="X214" s="22">
        <f>X215</f>
        <v>0</v>
      </c>
    </row>
    <row r="215" spans="1:24" ht="25.5" hidden="1" outlineLevel="6">
      <c r="A215" s="9" t="s">
        <v>450</v>
      </c>
      <c r="B215" s="35" t="s">
        <v>439</v>
      </c>
      <c r="C215" s="35" t="s">
        <v>439</v>
      </c>
      <c r="D215" s="35" t="s">
        <v>436</v>
      </c>
      <c r="E215" s="35" t="s">
        <v>459</v>
      </c>
      <c r="F215" s="35" t="s">
        <v>537</v>
      </c>
      <c r="G215" s="35" t="s">
        <v>543</v>
      </c>
      <c r="H215" s="35" t="s">
        <v>451</v>
      </c>
      <c r="I215" s="36">
        <v>1062000</v>
      </c>
      <c r="J215" s="36"/>
      <c r="K215" s="36"/>
      <c r="L215" s="37">
        <v>-1062000</v>
      </c>
      <c r="M215" s="37"/>
      <c r="N215" s="58"/>
      <c r="O215" s="87"/>
      <c r="P215" s="18"/>
      <c r="Q215" s="87"/>
      <c r="R215" s="87"/>
      <c r="S215" s="87"/>
      <c r="T215" s="87"/>
      <c r="U215" s="87"/>
      <c r="V215" s="71">
        <f>L215+K215+J215+I215</f>
        <v>0</v>
      </c>
      <c r="W215" s="69">
        <v>0</v>
      </c>
      <c r="X215" s="22">
        <v>0</v>
      </c>
    </row>
    <row r="216" spans="1:24" ht="25.5" outlineLevel="1" collapsed="1">
      <c r="A216" s="9" t="s">
        <v>544</v>
      </c>
      <c r="B216" s="35" t="s">
        <v>439</v>
      </c>
      <c r="C216" s="35" t="s">
        <v>439</v>
      </c>
      <c r="D216" s="35" t="s">
        <v>436</v>
      </c>
      <c r="E216" s="35" t="s">
        <v>545</v>
      </c>
      <c r="F216" s="35"/>
      <c r="G216" s="35"/>
      <c r="H216" s="35"/>
      <c r="I216" s="36"/>
      <c r="J216" s="36"/>
      <c r="K216" s="36"/>
      <c r="L216" s="37">
        <f>L217+L263+L278</f>
        <v>-5742452</v>
      </c>
      <c r="M216" s="37"/>
      <c r="N216" s="58"/>
      <c r="O216" s="87"/>
      <c r="P216" s="18"/>
      <c r="Q216" s="87"/>
      <c r="R216" s="87"/>
      <c r="S216" s="87"/>
      <c r="T216" s="87"/>
      <c r="U216" s="87"/>
      <c r="V216" s="71">
        <f>V217+V263+V278</f>
        <v>110847929.09</v>
      </c>
      <c r="W216" s="69">
        <f>W217+W263+W278</f>
        <v>9483848</v>
      </c>
      <c r="X216" s="22">
        <f>X217+X263+X278</f>
        <v>9485148</v>
      </c>
    </row>
    <row r="217" spans="1:24" ht="15" outlineLevel="2">
      <c r="A217" s="9" t="s">
        <v>546</v>
      </c>
      <c r="B217" s="35" t="s">
        <v>439</v>
      </c>
      <c r="C217" s="35" t="s">
        <v>439</v>
      </c>
      <c r="D217" s="35" t="s">
        <v>436</v>
      </c>
      <c r="E217" s="35" t="s">
        <v>545</v>
      </c>
      <c r="F217" s="35" t="s">
        <v>439</v>
      </c>
      <c r="G217" s="35"/>
      <c r="H217" s="35"/>
      <c r="I217" s="36"/>
      <c r="J217" s="36"/>
      <c r="K217" s="36"/>
      <c r="L217" s="37">
        <f>L218+L242+L252</f>
        <v>0</v>
      </c>
      <c r="M217" s="37"/>
      <c r="N217" s="58"/>
      <c r="O217" s="87"/>
      <c r="P217" s="18"/>
      <c r="Q217" s="87"/>
      <c r="R217" s="87"/>
      <c r="S217" s="87"/>
      <c r="T217" s="87"/>
      <c r="U217" s="87"/>
      <c r="V217" s="71">
        <f>V218+V242+V252+V246+V249</f>
        <v>84471821.17</v>
      </c>
      <c r="W217" s="69">
        <f>W218+W242+W252</f>
        <v>0</v>
      </c>
      <c r="X217" s="37">
        <f>X218+X242+X252</f>
        <v>0</v>
      </c>
    </row>
    <row r="218" spans="1:24" ht="63.75" outlineLevel="3">
      <c r="A218" s="9" t="s">
        <v>547</v>
      </c>
      <c r="B218" s="35" t="s">
        <v>439</v>
      </c>
      <c r="C218" s="35" t="s">
        <v>439</v>
      </c>
      <c r="D218" s="35" t="s">
        <v>436</v>
      </c>
      <c r="E218" s="35" t="s">
        <v>545</v>
      </c>
      <c r="F218" s="35" t="s">
        <v>439</v>
      </c>
      <c r="G218" s="35" t="s">
        <v>548</v>
      </c>
      <c r="H218" s="35"/>
      <c r="I218" s="36"/>
      <c r="J218" s="36"/>
      <c r="K218" s="36"/>
      <c r="L218" s="37"/>
      <c r="M218" s="37"/>
      <c r="N218" s="58"/>
      <c r="O218" s="87"/>
      <c r="P218" s="18"/>
      <c r="Q218" s="87"/>
      <c r="R218" s="87"/>
      <c r="S218" s="87"/>
      <c r="T218" s="87"/>
      <c r="U218" s="87"/>
      <c r="V218" s="71">
        <f>V219+V227</f>
        <v>76178375.55</v>
      </c>
      <c r="W218" s="69">
        <f>W219+W227</f>
        <v>0</v>
      </c>
      <c r="X218" s="22">
        <f>X219+X227</f>
        <v>0</v>
      </c>
    </row>
    <row r="219" spans="1:24" ht="114.75" outlineLevel="4">
      <c r="A219" s="9" t="s">
        <v>549</v>
      </c>
      <c r="B219" s="35" t="s">
        <v>439</v>
      </c>
      <c r="C219" s="35" t="s">
        <v>439</v>
      </c>
      <c r="D219" s="35" t="s">
        <v>436</v>
      </c>
      <c r="E219" s="35" t="s">
        <v>545</v>
      </c>
      <c r="F219" s="35" t="s">
        <v>439</v>
      </c>
      <c r="G219" s="35" t="s">
        <v>550</v>
      </c>
      <c r="H219" s="35"/>
      <c r="I219" s="36"/>
      <c r="J219" s="36"/>
      <c r="K219" s="36"/>
      <c r="L219" s="37"/>
      <c r="M219" s="37"/>
      <c r="N219" s="58"/>
      <c r="O219" s="87"/>
      <c r="P219" s="18"/>
      <c r="Q219" s="87"/>
      <c r="R219" s="87"/>
      <c r="S219" s="87"/>
      <c r="T219" s="87"/>
      <c r="U219" s="87"/>
      <c r="V219" s="71">
        <f>V223+V220</f>
        <v>48411004.239999995</v>
      </c>
      <c r="W219" s="69">
        <f>W223</f>
        <v>0</v>
      </c>
      <c r="X219" s="22">
        <f>X223</f>
        <v>0</v>
      </c>
    </row>
    <row r="220" spans="1:24" ht="78.75" customHeight="1" outlineLevel="4">
      <c r="A220" s="9" t="s">
        <v>325</v>
      </c>
      <c r="B220" s="35" t="s">
        <v>439</v>
      </c>
      <c r="C220" s="35" t="s">
        <v>439</v>
      </c>
      <c r="D220" s="35" t="s">
        <v>436</v>
      </c>
      <c r="E220" s="35" t="s">
        <v>545</v>
      </c>
      <c r="F220" s="35" t="s">
        <v>439</v>
      </c>
      <c r="G220" s="35" t="s">
        <v>327</v>
      </c>
      <c r="H220" s="35"/>
      <c r="I220" s="36"/>
      <c r="J220" s="36"/>
      <c r="K220" s="36"/>
      <c r="L220" s="37"/>
      <c r="M220" s="37"/>
      <c r="N220" s="58"/>
      <c r="O220" s="87"/>
      <c r="P220" s="18"/>
      <c r="Q220" s="87"/>
      <c r="R220" s="87"/>
      <c r="S220" s="87"/>
      <c r="T220" s="87"/>
      <c r="U220" s="87"/>
      <c r="V220" s="71">
        <f>V221</f>
        <v>17215705.9</v>
      </c>
      <c r="W220" s="69"/>
      <c r="X220" s="22"/>
    </row>
    <row r="221" spans="1:24" ht="17.25" customHeight="1" outlineLevel="4">
      <c r="A221" s="39" t="s">
        <v>403</v>
      </c>
      <c r="B221" s="35" t="s">
        <v>439</v>
      </c>
      <c r="C221" s="35" t="s">
        <v>439</v>
      </c>
      <c r="D221" s="35" t="s">
        <v>436</v>
      </c>
      <c r="E221" s="35" t="s">
        <v>545</v>
      </c>
      <c r="F221" s="35" t="s">
        <v>439</v>
      </c>
      <c r="G221" s="35" t="s">
        <v>327</v>
      </c>
      <c r="H221" s="35" t="s">
        <v>180</v>
      </c>
      <c r="I221" s="36"/>
      <c r="J221" s="36"/>
      <c r="K221" s="36"/>
      <c r="L221" s="37"/>
      <c r="M221" s="37"/>
      <c r="N221" s="58"/>
      <c r="O221" s="87"/>
      <c r="P221" s="18"/>
      <c r="Q221" s="87"/>
      <c r="R221" s="87"/>
      <c r="S221" s="87"/>
      <c r="T221" s="87"/>
      <c r="U221" s="87"/>
      <c r="V221" s="71">
        <f>V222</f>
        <v>17215705.9</v>
      </c>
      <c r="W221" s="69"/>
      <c r="X221" s="22"/>
    </row>
    <row r="222" spans="1:24" ht="54.75" customHeight="1" outlineLevel="4">
      <c r="A222" s="9" t="s">
        <v>326</v>
      </c>
      <c r="B222" s="35" t="s">
        <v>439</v>
      </c>
      <c r="C222" s="35" t="s">
        <v>439</v>
      </c>
      <c r="D222" s="35" t="s">
        <v>436</v>
      </c>
      <c r="E222" s="35" t="s">
        <v>545</v>
      </c>
      <c r="F222" s="35" t="s">
        <v>439</v>
      </c>
      <c r="G222" s="35" t="s">
        <v>327</v>
      </c>
      <c r="H222" s="35" t="s">
        <v>520</v>
      </c>
      <c r="I222" s="36"/>
      <c r="J222" s="36"/>
      <c r="K222" s="36"/>
      <c r="L222" s="37"/>
      <c r="M222" s="37"/>
      <c r="N222" s="58"/>
      <c r="O222" s="87"/>
      <c r="P222" s="18">
        <v>14155350</v>
      </c>
      <c r="Q222" s="87">
        <v>3060355.9</v>
      </c>
      <c r="R222" s="87"/>
      <c r="S222" s="87"/>
      <c r="T222" s="87"/>
      <c r="U222" s="87"/>
      <c r="V222" s="71">
        <f>L222+K222+J222+I222+M222+N222+O222+P222+Q222+R222+S222+T222+U222</f>
        <v>17215705.9</v>
      </c>
      <c r="W222" s="69"/>
      <c r="X222" s="22"/>
    </row>
    <row r="223" spans="1:24" ht="89.25" outlineLevel="5">
      <c r="A223" s="9" t="s">
        <v>551</v>
      </c>
      <c r="B223" s="35" t="s">
        <v>439</v>
      </c>
      <c r="C223" s="35" t="s">
        <v>439</v>
      </c>
      <c r="D223" s="35" t="s">
        <v>436</v>
      </c>
      <c r="E223" s="35" t="s">
        <v>545</v>
      </c>
      <c r="F223" s="35" t="s">
        <v>439</v>
      </c>
      <c r="G223" s="35" t="s">
        <v>552</v>
      </c>
      <c r="H223" s="35"/>
      <c r="I223" s="36"/>
      <c r="J223" s="36"/>
      <c r="K223" s="36"/>
      <c r="L223" s="37"/>
      <c r="M223" s="37"/>
      <c r="N223" s="58"/>
      <c r="O223" s="87"/>
      <c r="P223" s="18"/>
      <c r="Q223" s="87"/>
      <c r="R223" s="87"/>
      <c r="S223" s="87"/>
      <c r="T223" s="87"/>
      <c r="U223" s="87"/>
      <c r="V223" s="71">
        <f>V224</f>
        <v>31195298.34</v>
      </c>
      <c r="W223" s="69">
        <f>W224</f>
        <v>0</v>
      </c>
      <c r="X223" s="22">
        <f>X224</f>
        <v>0</v>
      </c>
    </row>
    <row r="224" spans="1:24" ht="15" outlineLevel="5">
      <c r="A224" s="39" t="s">
        <v>404</v>
      </c>
      <c r="B224" s="35" t="s">
        <v>439</v>
      </c>
      <c r="C224" s="35" t="s">
        <v>439</v>
      </c>
      <c r="D224" s="35" t="s">
        <v>436</v>
      </c>
      <c r="E224" s="35" t="s">
        <v>545</v>
      </c>
      <c r="F224" s="35" t="s">
        <v>439</v>
      </c>
      <c r="G224" s="35" t="s">
        <v>552</v>
      </c>
      <c r="H224" s="35" t="s">
        <v>181</v>
      </c>
      <c r="I224" s="36"/>
      <c r="J224" s="36"/>
      <c r="K224" s="36"/>
      <c r="L224" s="37"/>
      <c r="M224" s="37"/>
      <c r="N224" s="58"/>
      <c r="O224" s="87"/>
      <c r="P224" s="18"/>
      <c r="Q224" s="87"/>
      <c r="R224" s="87"/>
      <c r="S224" s="87"/>
      <c r="T224" s="87"/>
      <c r="U224" s="87"/>
      <c r="V224" s="71">
        <f>V225</f>
        <v>31195298.34</v>
      </c>
      <c r="W224" s="69">
        <f>W226</f>
        <v>0</v>
      </c>
      <c r="X224" s="22">
        <f>X226</f>
        <v>0</v>
      </c>
    </row>
    <row r="225" spans="1:24" ht="38.25" outlineLevel="5">
      <c r="A225" s="9" t="s">
        <v>34</v>
      </c>
      <c r="B225" s="35" t="s">
        <v>439</v>
      </c>
      <c r="C225" s="35" t="s">
        <v>439</v>
      </c>
      <c r="D225" s="35" t="s">
        <v>436</v>
      </c>
      <c r="E225" s="35" t="s">
        <v>545</v>
      </c>
      <c r="F225" s="35" t="s">
        <v>439</v>
      </c>
      <c r="G225" s="35" t="s">
        <v>552</v>
      </c>
      <c r="H225" s="35" t="s">
        <v>35</v>
      </c>
      <c r="I225" s="36"/>
      <c r="J225" s="36"/>
      <c r="K225" s="36"/>
      <c r="L225" s="37"/>
      <c r="M225" s="37"/>
      <c r="N225" s="58"/>
      <c r="O225" s="87"/>
      <c r="P225" s="18"/>
      <c r="Q225" s="87"/>
      <c r="R225" s="87"/>
      <c r="S225" s="87"/>
      <c r="T225" s="87"/>
      <c r="U225" s="87"/>
      <c r="V225" s="71">
        <f>V226</f>
        <v>31195298.34</v>
      </c>
      <c r="W225" s="69"/>
      <c r="X225" s="22"/>
    </row>
    <row r="226" spans="1:24" ht="38.25" outlineLevel="6">
      <c r="A226" s="9" t="s">
        <v>553</v>
      </c>
      <c r="B226" s="35" t="s">
        <v>439</v>
      </c>
      <c r="C226" s="35" t="s">
        <v>439</v>
      </c>
      <c r="D226" s="35" t="s">
        <v>436</v>
      </c>
      <c r="E226" s="35" t="s">
        <v>545</v>
      </c>
      <c r="F226" s="35" t="s">
        <v>439</v>
      </c>
      <c r="G226" s="35" t="s">
        <v>552</v>
      </c>
      <c r="H226" s="35" t="s">
        <v>554</v>
      </c>
      <c r="I226" s="36"/>
      <c r="J226" s="36"/>
      <c r="K226" s="36">
        <v>31195298.34</v>
      </c>
      <c r="L226" s="37"/>
      <c r="M226" s="37"/>
      <c r="N226" s="58"/>
      <c r="O226" s="87"/>
      <c r="P226" s="18"/>
      <c r="Q226" s="87"/>
      <c r="R226" s="87"/>
      <c r="S226" s="87"/>
      <c r="T226" s="87"/>
      <c r="U226" s="87"/>
      <c r="V226" s="71">
        <f>L226+K226+J226+I226+M226+N226+O226+P226+Q226+R226+S226+T226+U226</f>
        <v>31195298.34</v>
      </c>
      <c r="W226" s="69">
        <v>0</v>
      </c>
      <c r="X226" s="22">
        <v>0</v>
      </c>
    </row>
    <row r="227" spans="1:24" ht="76.5" outlineLevel="4">
      <c r="A227" s="9" t="s">
        <v>555</v>
      </c>
      <c r="B227" s="35" t="s">
        <v>439</v>
      </c>
      <c r="C227" s="35" t="s">
        <v>439</v>
      </c>
      <c r="D227" s="35" t="s">
        <v>436</v>
      </c>
      <c r="E227" s="35" t="s">
        <v>545</v>
      </c>
      <c r="F227" s="35" t="s">
        <v>439</v>
      </c>
      <c r="G227" s="35" t="s">
        <v>556</v>
      </c>
      <c r="H227" s="35"/>
      <c r="I227" s="36"/>
      <c r="J227" s="36"/>
      <c r="K227" s="36"/>
      <c r="L227" s="37"/>
      <c r="M227" s="37"/>
      <c r="N227" s="58"/>
      <c r="O227" s="87"/>
      <c r="P227" s="18"/>
      <c r="Q227" s="87"/>
      <c r="R227" s="87"/>
      <c r="S227" s="87"/>
      <c r="T227" s="87"/>
      <c r="U227" s="87"/>
      <c r="V227" s="71">
        <f>V231+V235+V238+V228</f>
        <v>27767371.31</v>
      </c>
      <c r="W227" s="69">
        <f>W231+W235+W238</f>
        <v>0</v>
      </c>
      <c r="X227" s="22">
        <f>X231+X235+X238</f>
        <v>0</v>
      </c>
    </row>
    <row r="228" spans="1:24" ht="42.75" customHeight="1" outlineLevel="4">
      <c r="A228" s="9" t="s">
        <v>328</v>
      </c>
      <c r="B228" s="35" t="s">
        <v>439</v>
      </c>
      <c r="C228" s="35" t="s">
        <v>439</v>
      </c>
      <c r="D228" s="35" t="s">
        <v>436</v>
      </c>
      <c r="E228" s="35" t="s">
        <v>545</v>
      </c>
      <c r="F228" s="35" t="s">
        <v>439</v>
      </c>
      <c r="G228" s="35" t="s">
        <v>329</v>
      </c>
      <c r="H228" s="35"/>
      <c r="I228" s="36"/>
      <c r="J228" s="36"/>
      <c r="K228" s="36"/>
      <c r="L228" s="37"/>
      <c r="M228" s="37"/>
      <c r="N228" s="58"/>
      <c r="O228" s="87"/>
      <c r="P228" s="18"/>
      <c r="Q228" s="87"/>
      <c r="R228" s="87"/>
      <c r="S228" s="87"/>
      <c r="T228" s="87"/>
      <c r="U228" s="87"/>
      <c r="V228" s="71">
        <f>V229</f>
        <v>12587647.5</v>
      </c>
      <c r="W228" s="69"/>
      <c r="X228" s="22"/>
    </row>
    <row r="229" spans="1:24" ht="16.5" customHeight="1" outlineLevel="4">
      <c r="A229" s="39" t="s">
        <v>403</v>
      </c>
      <c r="B229" s="35" t="s">
        <v>439</v>
      </c>
      <c r="C229" s="35" t="s">
        <v>439</v>
      </c>
      <c r="D229" s="35" t="s">
        <v>436</v>
      </c>
      <c r="E229" s="35" t="s">
        <v>545</v>
      </c>
      <c r="F229" s="35" t="s">
        <v>439</v>
      </c>
      <c r="G229" s="35" t="s">
        <v>329</v>
      </c>
      <c r="H229" s="35" t="s">
        <v>180</v>
      </c>
      <c r="I229" s="36"/>
      <c r="J229" s="36"/>
      <c r="K229" s="36"/>
      <c r="L229" s="37"/>
      <c r="M229" s="37"/>
      <c r="N229" s="58"/>
      <c r="O229" s="87"/>
      <c r="P229" s="18"/>
      <c r="Q229" s="87"/>
      <c r="R229" s="87"/>
      <c r="S229" s="87"/>
      <c r="T229" s="87"/>
      <c r="U229" s="87"/>
      <c r="V229" s="71">
        <f>V230</f>
        <v>12587647.5</v>
      </c>
      <c r="W229" s="69"/>
      <c r="X229" s="22"/>
    </row>
    <row r="230" spans="1:24" ht="57.75" customHeight="1" outlineLevel="4">
      <c r="A230" s="9" t="s">
        <v>326</v>
      </c>
      <c r="B230" s="35" t="s">
        <v>439</v>
      </c>
      <c r="C230" s="35" t="s">
        <v>439</v>
      </c>
      <c r="D230" s="35" t="s">
        <v>436</v>
      </c>
      <c r="E230" s="35" t="s">
        <v>545</v>
      </c>
      <c r="F230" s="35" t="s">
        <v>439</v>
      </c>
      <c r="G230" s="35" t="s">
        <v>329</v>
      </c>
      <c r="H230" s="35" t="s">
        <v>520</v>
      </c>
      <c r="I230" s="36"/>
      <c r="J230" s="36"/>
      <c r="K230" s="36"/>
      <c r="L230" s="37"/>
      <c r="M230" s="37"/>
      <c r="N230" s="58"/>
      <c r="O230" s="87"/>
      <c r="P230" s="18">
        <v>10350000</v>
      </c>
      <c r="Q230" s="87">
        <v>2237647.5</v>
      </c>
      <c r="R230" s="87"/>
      <c r="S230" s="87"/>
      <c r="T230" s="87"/>
      <c r="U230" s="87"/>
      <c r="V230" s="71">
        <f>L230+K230+J230+I230+M230+N230+O230+P230+Q230+R230+S230+T230+U230</f>
        <v>12587647.5</v>
      </c>
      <c r="W230" s="69"/>
      <c r="X230" s="22"/>
    </row>
    <row r="231" spans="1:24" ht="51" outlineLevel="5">
      <c r="A231" s="9" t="s">
        <v>557</v>
      </c>
      <c r="B231" s="35" t="s">
        <v>439</v>
      </c>
      <c r="C231" s="35" t="s">
        <v>439</v>
      </c>
      <c r="D231" s="35" t="s">
        <v>436</v>
      </c>
      <c r="E231" s="35" t="s">
        <v>545</v>
      </c>
      <c r="F231" s="35" t="s">
        <v>439</v>
      </c>
      <c r="G231" s="35" t="s">
        <v>558</v>
      </c>
      <c r="H231" s="35"/>
      <c r="I231" s="36"/>
      <c r="J231" s="36"/>
      <c r="K231" s="36"/>
      <c r="L231" s="37"/>
      <c r="M231" s="37"/>
      <c r="N231" s="58"/>
      <c r="O231" s="87"/>
      <c r="P231" s="18"/>
      <c r="Q231" s="87"/>
      <c r="R231" s="87"/>
      <c r="S231" s="87"/>
      <c r="T231" s="87"/>
      <c r="U231" s="87"/>
      <c r="V231" s="71">
        <f>V232</f>
        <v>5266738.53</v>
      </c>
      <c r="W231" s="69">
        <f>W232</f>
        <v>0</v>
      </c>
      <c r="X231" s="22">
        <f>X232</f>
        <v>0</v>
      </c>
    </row>
    <row r="232" spans="1:24" ht="15" outlineLevel="5">
      <c r="A232" s="39" t="s">
        <v>404</v>
      </c>
      <c r="B232" s="35" t="s">
        <v>439</v>
      </c>
      <c r="C232" s="35" t="s">
        <v>439</v>
      </c>
      <c r="D232" s="35" t="s">
        <v>436</v>
      </c>
      <c r="E232" s="35" t="s">
        <v>545</v>
      </c>
      <c r="F232" s="35" t="s">
        <v>439</v>
      </c>
      <c r="G232" s="35" t="s">
        <v>558</v>
      </c>
      <c r="H232" s="35" t="s">
        <v>181</v>
      </c>
      <c r="I232" s="36"/>
      <c r="J232" s="36"/>
      <c r="K232" s="36"/>
      <c r="L232" s="37"/>
      <c r="M232" s="37"/>
      <c r="N232" s="58"/>
      <c r="O232" s="87"/>
      <c r="P232" s="18"/>
      <c r="Q232" s="87"/>
      <c r="R232" s="87"/>
      <c r="S232" s="87"/>
      <c r="T232" s="87"/>
      <c r="U232" s="87"/>
      <c r="V232" s="71">
        <f>V233</f>
        <v>5266738.53</v>
      </c>
      <c r="W232" s="69">
        <f>W234</f>
        <v>0</v>
      </c>
      <c r="X232" s="22">
        <f>X234</f>
        <v>0</v>
      </c>
    </row>
    <row r="233" spans="1:24" ht="38.25" outlineLevel="5">
      <c r="A233" s="9" t="s">
        <v>34</v>
      </c>
      <c r="B233" s="35" t="s">
        <v>439</v>
      </c>
      <c r="C233" s="35" t="s">
        <v>439</v>
      </c>
      <c r="D233" s="35" t="s">
        <v>436</v>
      </c>
      <c r="E233" s="35" t="s">
        <v>545</v>
      </c>
      <c r="F233" s="35" t="s">
        <v>439</v>
      </c>
      <c r="G233" s="35" t="s">
        <v>558</v>
      </c>
      <c r="H233" s="35" t="s">
        <v>35</v>
      </c>
      <c r="I233" s="36"/>
      <c r="J233" s="36"/>
      <c r="K233" s="36"/>
      <c r="L233" s="37"/>
      <c r="M233" s="37"/>
      <c r="N233" s="58"/>
      <c r="O233" s="87"/>
      <c r="P233" s="18"/>
      <c r="Q233" s="87"/>
      <c r="R233" s="87"/>
      <c r="S233" s="87"/>
      <c r="T233" s="87"/>
      <c r="U233" s="87"/>
      <c r="V233" s="71">
        <f>V234</f>
        <v>5266738.53</v>
      </c>
      <c r="W233" s="69"/>
      <c r="X233" s="22"/>
    </row>
    <row r="234" spans="1:24" ht="38.25" outlineLevel="6">
      <c r="A234" s="9" t="s">
        <v>553</v>
      </c>
      <c r="B234" s="35" t="s">
        <v>439</v>
      </c>
      <c r="C234" s="35" t="s">
        <v>439</v>
      </c>
      <c r="D234" s="35" t="s">
        <v>436</v>
      </c>
      <c r="E234" s="35" t="s">
        <v>545</v>
      </c>
      <c r="F234" s="35" t="s">
        <v>439</v>
      </c>
      <c r="G234" s="35" t="s">
        <v>558</v>
      </c>
      <c r="H234" s="35" t="s">
        <v>554</v>
      </c>
      <c r="I234" s="36"/>
      <c r="J234" s="36"/>
      <c r="K234" s="36">
        <v>5266738.53</v>
      </c>
      <c r="L234" s="37"/>
      <c r="M234" s="37"/>
      <c r="N234" s="58"/>
      <c r="O234" s="87"/>
      <c r="P234" s="18"/>
      <c r="Q234" s="87"/>
      <c r="R234" s="87"/>
      <c r="S234" s="87"/>
      <c r="T234" s="87"/>
      <c r="U234" s="87"/>
      <c r="V234" s="71">
        <f>L234+K234+J234+I234+M234+N234+O234+P234+Q234+R234+S234+T234+U234</f>
        <v>5266738.53</v>
      </c>
      <c r="W234" s="69">
        <v>0</v>
      </c>
      <c r="X234" s="22">
        <v>0</v>
      </c>
    </row>
    <row r="235" spans="1:24" ht="51" outlineLevel="5">
      <c r="A235" s="9" t="s">
        <v>559</v>
      </c>
      <c r="B235" s="35" t="s">
        <v>439</v>
      </c>
      <c r="C235" s="35" t="s">
        <v>439</v>
      </c>
      <c r="D235" s="35" t="s">
        <v>436</v>
      </c>
      <c r="E235" s="35" t="s">
        <v>545</v>
      </c>
      <c r="F235" s="35" t="s">
        <v>439</v>
      </c>
      <c r="G235" s="35" t="s">
        <v>560</v>
      </c>
      <c r="H235" s="35"/>
      <c r="I235" s="36"/>
      <c r="J235" s="36"/>
      <c r="K235" s="36"/>
      <c r="L235" s="37"/>
      <c r="M235" s="37"/>
      <c r="N235" s="58"/>
      <c r="O235" s="87"/>
      <c r="P235" s="18"/>
      <c r="Q235" s="87"/>
      <c r="R235" s="87"/>
      <c r="S235" s="87"/>
      <c r="T235" s="87"/>
      <c r="U235" s="87"/>
      <c r="V235" s="71">
        <f>V236</f>
        <v>5861647.85</v>
      </c>
      <c r="W235" s="69">
        <v>0</v>
      </c>
      <c r="X235" s="22">
        <v>0</v>
      </c>
    </row>
    <row r="236" spans="1:24" ht="15" outlineLevel="5">
      <c r="A236" s="39" t="s">
        <v>403</v>
      </c>
      <c r="B236" s="35" t="s">
        <v>439</v>
      </c>
      <c r="C236" s="35" t="s">
        <v>439</v>
      </c>
      <c r="D236" s="35" t="s">
        <v>436</v>
      </c>
      <c r="E236" s="35" t="s">
        <v>545</v>
      </c>
      <c r="F236" s="35" t="s">
        <v>439</v>
      </c>
      <c r="G236" s="35" t="s">
        <v>560</v>
      </c>
      <c r="H236" s="35" t="s">
        <v>180</v>
      </c>
      <c r="I236" s="36"/>
      <c r="J236" s="36"/>
      <c r="K236" s="36"/>
      <c r="L236" s="37"/>
      <c r="M236" s="37"/>
      <c r="N236" s="58"/>
      <c r="O236" s="87"/>
      <c r="P236" s="18"/>
      <c r="Q236" s="87"/>
      <c r="R236" s="87"/>
      <c r="S236" s="87"/>
      <c r="T236" s="87"/>
      <c r="U236" s="87"/>
      <c r="V236" s="71">
        <f>V237</f>
        <v>5861647.85</v>
      </c>
      <c r="W236" s="69">
        <f>W237</f>
        <v>0</v>
      </c>
      <c r="X236" s="22">
        <f>X237</f>
        <v>0</v>
      </c>
    </row>
    <row r="237" spans="1:24" ht="51" outlineLevel="6">
      <c r="A237" s="9" t="s">
        <v>519</v>
      </c>
      <c r="B237" s="35" t="s">
        <v>439</v>
      </c>
      <c r="C237" s="35" t="s">
        <v>439</v>
      </c>
      <c r="D237" s="35" t="s">
        <v>436</v>
      </c>
      <c r="E237" s="35" t="s">
        <v>545</v>
      </c>
      <c r="F237" s="35" t="s">
        <v>439</v>
      </c>
      <c r="G237" s="35" t="s">
        <v>560</v>
      </c>
      <c r="H237" s="35" t="s">
        <v>520</v>
      </c>
      <c r="I237" s="36">
        <v>6000000</v>
      </c>
      <c r="J237" s="36"/>
      <c r="K237" s="36"/>
      <c r="L237" s="37"/>
      <c r="M237" s="37"/>
      <c r="N237" s="58"/>
      <c r="O237" s="87">
        <v>-1180350</v>
      </c>
      <c r="P237" s="18"/>
      <c r="Q237" s="87">
        <v>1041997.85</v>
      </c>
      <c r="R237" s="87"/>
      <c r="S237" s="87"/>
      <c r="T237" s="87"/>
      <c r="U237" s="87"/>
      <c r="V237" s="71">
        <f>L237+K237+J237+I237+M237+N237+O237+P237+Q237+R237+S237+T237+U237</f>
        <v>5861647.85</v>
      </c>
      <c r="W237" s="69">
        <v>0</v>
      </c>
      <c r="X237" s="22">
        <v>0</v>
      </c>
    </row>
    <row r="238" spans="1:24" ht="51" outlineLevel="5">
      <c r="A238" s="9" t="s">
        <v>561</v>
      </c>
      <c r="B238" s="35" t="s">
        <v>439</v>
      </c>
      <c r="C238" s="35" t="s">
        <v>439</v>
      </c>
      <c r="D238" s="35" t="s">
        <v>436</v>
      </c>
      <c r="E238" s="35" t="s">
        <v>545</v>
      </c>
      <c r="F238" s="35" t="s">
        <v>439</v>
      </c>
      <c r="G238" s="35" t="s">
        <v>562</v>
      </c>
      <c r="H238" s="35"/>
      <c r="I238" s="36"/>
      <c r="J238" s="36"/>
      <c r="K238" s="36"/>
      <c r="L238" s="37"/>
      <c r="M238" s="37"/>
      <c r="N238" s="58"/>
      <c r="O238" s="87"/>
      <c r="P238" s="18"/>
      <c r="Q238" s="87"/>
      <c r="R238" s="87"/>
      <c r="S238" s="87"/>
      <c r="T238" s="87"/>
      <c r="U238" s="87"/>
      <c r="V238" s="71">
        <f>V239</f>
        <v>4051337.4299999997</v>
      </c>
      <c r="W238" s="69">
        <v>0</v>
      </c>
      <c r="X238" s="22">
        <v>0</v>
      </c>
    </row>
    <row r="239" spans="1:24" ht="15" outlineLevel="5">
      <c r="A239" s="39" t="s">
        <v>404</v>
      </c>
      <c r="B239" s="35" t="s">
        <v>439</v>
      </c>
      <c r="C239" s="35" t="s">
        <v>439</v>
      </c>
      <c r="D239" s="35" t="s">
        <v>436</v>
      </c>
      <c r="E239" s="35" t="s">
        <v>545</v>
      </c>
      <c r="F239" s="35" t="s">
        <v>439</v>
      </c>
      <c r="G239" s="35" t="s">
        <v>562</v>
      </c>
      <c r="H239" s="35" t="s">
        <v>181</v>
      </c>
      <c r="I239" s="36"/>
      <c r="J239" s="36"/>
      <c r="K239" s="36"/>
      <c r="L239" s="37"/>
      <c r="M239" s="37"/>
      <c r="N239" s="58"/>
      <c r="O239" s="87"/>
      <c r="P239" s="18"/>
      <c r="Q239" s="87"/>
      <c r="R239" s="87"/>
      <c r="S239" s="87"/>
      <c r="T239" s="87"/>
      <c r="U239" s="87"/>
      <c r="V239" s="71">
        <f>V240</f>
        <v>4051337.4299999997</v>
      </c>
      <c r="W239" s="69">
        <f>W241</f>
        <v>0</v>
      </c>
      <c r="X239" s="22">
        <f>X241</f>
        <v>0</v>
      </c>
    </row>
    <row r="240" spans="1:24" ht="38.25" outlineLevel="5">
      <c r="A240" s="9" t="s">
        <v>34</v>
      </c>
      <c r="B240" s="35" t="s">
        <v>439</v>
      </c>
      <c r="C240" s="35" t="s">
        <v>439</v>
      </c>
      <c r="D240" s="35" t="s">
        <v>436</v>
      </c>
      <c r="E240" s="35" t="s">
        <v>545</v>
      </c>
      <c r="F240" s="35" t="s">
        <v>439</v>
      </c>
      <c r="G240" s="35" t="s">
        <v>562</v>
      </c>
      <c r="H240" s="35" t="s">
        <v>35</v>
      </c>
      <c r="I240" s="36"/>
      <c r="J240" s="36"/>
      <c r="K240" s="36"/>
      <c r="L240" s="37"/>
      <c r="M240" s="37"/>
      <c r="N240" s="58"/>
      <c r="O240" s="87"/>
      <c r="P240" s="18"/>
      <c r="Q240" s="87"/>
      <c r="R240" s="87"/>
      <c r="S240" s="87"/>
      <c r="T240" s="87"/>
      <c r="U240" s="87"/>
      <c r="V240" s="71">
        <f>V241</f>
        <v>4051337.4299999997</v>
      </c>
      <c r="W240" s="69"/>
      <c r="X240" s="22"/>
    </row>
    <row r="241" spans="1:24" ht="38.25" outlineLevel="6">
      <c r="A241" s="9" t="s">
        <v>553</v>
      </c>
      <c r="B241" s="35" t="s">
        <v>439</v>
      </c>
      <c r="C241" s="35" t="s">
        <v>439</v>
      </c>
      <c r="D241" s="35" t="s">
        <v>436</v>
      </c>
      <c r="E241" s="35" t="s">
        <v>545</v>
      </c>
      <c r="F241" s="35" t="s">
        <v>439</v>
      </c>
      <c r="G241" s="35" t="s">
        <v>562</v>
      </c>
      <c r="H241" s="35" t="s">
        <v>554</v>
      </c>
      <c r="I241" s="36">
        <v>6773500</v>
      </c>
      <c r="J241" s="36"/>
      <c r="K241" s="36">
        <v>1345834.77</v>
      </c>
      <c r="L241" s="37"/>
      <c r="M241" s="37"/>
      <c r="N241" s="58"/>
      <c r="O241" s="87">
        <v>-4067997.34</v>
      </c>
      <c r="P241" s="18"/>
      <c r="Q241" s="87"/>
      <c r="R241" s="87"/>
      <c r="S241" s="87"/>
      <c r="T241" s="87"/>
      <c r="U241" s="87"/>
      <c r="V241" s="71">
        <f>L241+K241+J241+I241+M241+N241+O241+P241+Q241+R241+S241+T241+U241</f>
        <v>4051337.4299999997</v>
      </c>
      <c r="W241" s="69">
        <v>0</v>
      </c>
      <c r="X241" s="22">
        <v>0</v>
      </c>
    </row>
    <row r="242" spans="1:24" ht="51" outlineLevel="4">
      <c r="A242" s="9" t="s">
        <v>563</v>
      </c>
      <c r="B242" s="35" t="s">
        <v>439</v>
      </c>
      <c r="C242" s="35" t="s">
        <v>439</v>
      </c>
      <c r="D242" s="35" t="s">
        <v>436</v>
      </c>
      <c r="E242" s="35" t="s">
        <v>545</v>
      </c>
      <c r="F242" s="35" t="s">
        <v>439</v>
      </c>
      <c r="G242" s="35" t="s">
        <v>564</v>
      </c>
      <c r="H242" s="35"/>
      <c r="I242" s="36"/>
      <c r="J242" s="36"/>
      <c r="K242" s="36"/>
      <c r="L242" s="37"/>
      <c r="M242" s="37"/>
      <c r="N242" s="58"/>
      <c r="O242" s="87"/>
      <c r="P242" s="18"/>
      <c r="Q242" s="87"/>
      <c r="R242" s="87"/>
      <c r="S242" s="87"/>
      <c r="T242" s="87"/>
      <c r="U242" s="87"/>
      <c r="V242" s="71">
        <f aca="true" t="shared" si="10" ref="V242:X244">V243</f>
        <v>200533.66999999998</v>
      </c>
      <c r="W242" s="69">
        <f t="shared" si="10"/>
        <v>0</v>
      </c>
      <c r="X242" s="22">
        <f t="shared" si="10"/>
        <v>0</v>
      </c>
    </row>
    <row r="243" spans="1:24" ht="25.5" outlineLevel="5">
      <c r="A243" s="9" t="s">
        <v>565</v>
      </c>
      <c r="B243" s="35" t="s">
        <v>439</v>
      </c>
      <c r="C243" s="35" t="s">
        <v>439</v>
      </c>
      <c r="D243" s="35" t="s">
        <v>436</v>
      </c>
      <c r="E243" s="35" t="s">
        <v>545</v>
      </c>
      <c r="F243" s="35" t="s">
        <v>439</v>
      </c>
      <c r="G243" s="35" t="s">
        <v>566</v>
      </c>
      <c r="H243" s="35"/>
      <c r="I243" s="36"/>
      <c r="J243" s="36"/>
      <c r="K243" s="36"/>
      <c r="L243" s="37"/>
      <c r="M243" s="37"/>
      <c r="N243" s="58"/>
      <c r="O243" s="87"/>
      <c r="P243" s="18"/>
      <c r="Q243" s="87"/>
      <c r="R243" s="87"/>
      <c r="S243" s="87"/>
      <c r="T243" s="87"/>
      <c r="U243" s="87"/>
      <c r="V243" s="71">
        <f t="shared" si="10"/>
        <v>200533.66999999998</v>
      </c>
      <c r="W243" s="69">
        <f t="shared" si="10"/>
        <v>0</v>
      </c>
      <c r="X243" s="22">
        <f t="shared" si="10"/>
        <v>0</v>
      </c>
    </row>
    <row r="244" spans="1:24" ht="15" outlineLevel="5">
      <c r="A244" s="39" t="s">
        <v>403</v>
      </c>
      <c r="B244" s="35" t="s">
        <v>439</v>
      </c>
      <c r="C244" s="35" t="s">
        <v>439</v>
      </c>
      <c r="D244" s="35" t="s">
        <v>436</v>
      </c>
      <c r="E244" s="35" t="s">
        <v>545</v>
      </c>
      <c r="F244" s="35" t="s">
        <v>439</v>
      </c>
      <c r="G244" s="35" t="s">
        <v>566</v>
      </c>
      <c r="H244" s="35" t="s">
        <v>180</v>
      </c>
      <c r="I244" s="36"/>
      <c r="J244" s="36"/>
      <c r="K244" s="36"/>
      <c r="L244" s="37"/>
      <c r="M244" s="37"/>
      <c r="N244" s="58"/>
      <c r="O244" s="87"/>
      <c r="P244" s="18"/>
      <c r="Q244" s="87"/>
      <c r="R244" s="87"/>
      <c r="S244" s="87"/>
      <c r="T244" s="87"/>
      <c r="U244" s="87"/>
      <c r="V244" s="71">
        <f>V245</f>
        <v>200533.66999999998</v>
      </c>
      <c r="W244" s="69">
        <f t="shared" si="10"/>
        <v>0</v>
      </c>
      <c r="X244" s="22">
        <f t="shared" si="10"/>
        <v>0</v>
      </c>
    </row>
    <row r="245" spans="1:24" ht="51" outlineLevel="6">
      <c r="A245" s="9" t="s">
        <v>519</v>
      </c>
      <c r="B245" s="35" t="s">
        <v>439</v>
      </c>
      <c r="C245" s="35" t="s">
        <v>439</v>
      </c>
      <c r="D245" s="35" t="s">
        <v>436</v>
      </c>
      <c r="E245" s="35" t="s">
        <v>545</v>
      </c>
      <c r="F245" s="35" t="s">
        <v>439</v>
      </c>
      <c r="G245" s="35" t="s">
        <v>566</v>
      </c>
      <c r="H245" s="35" t="s">
        <v>520</v>
      </c>
      <c r="I245" s="36">
        <v>100000</v>
      </c>
      <c r="J245" s="36"/>
      <c r="K245" s="36"/>
      <c r="L245" s="37"/>
      <c r="M245" s="37"/>
      <c r="N245" s="58"/>
      <c r="O245" s="87"/>
      <c r="P245" s="18"/>
      <c r="Q245" s="87"/>
      <c r="R245" s="87">
        <v>100533.67</v>
      </c>
      <c r="S245" s="87"/>
      <c r="T245" s="87"/>
      <c r="U245" s="87"/>
      <c r="V245" s="71">
        <f>L245+K245+J245+I245+M245+N245+O245+P245+Q245+R245+S245+T245+U245</f>
        <v>200533.66999999998</v>
      </c>
      <c r="W245" s="69">
        <v>0</v>
      </c>
      <c r="X245" s="22">
        <v>0</v>
      </c>
    </row>
    <row r="246" spans="1:24" ht="25.5" hidden="1" outlineLevel="6">
      <c r="A246" s="9" t="s">
        <v>574</v>
      </c>
      <c r="B246" s="35" t="s">
        <v>439</v>
      </c>
      <c r="C246" s="35" t="s">
        <v>439</v>
      </c>
      <c r="D246" s="35" t="s">
        <v>436</v>
      </c>
      <c r="E246" s="35" t="s">
        <v>545</v>
      </c>
      <c r="F246" s="35" t="s">
        <v>439</v>
      </c>
      <c r="G246" s="35" t="s">
        <v>573</v>
      </c>
      <c r="H246" s="35"/>
      <c r="I246" s="36"/>
      <c r="J246" s="36"/>
      <c r="K246" s="36"/>
      <c r="L246" s="37"/>
      <c r="M246" s="37"/>
      <c r="N246" s="58"/>
      <c r="O246" s="87"/>
      <c r="P246" s="18"/>
      <c r="Q246" s="87"/>
      <c r="R246" s="87"/>
      <c r="S246" s="87"/>
      <c r="T246" s="87"/>
      <c r="U246" s="87"/>
      <c r="V246" s="71">
        <f>V247</f>
        <v>0</v>
      </c>
      <c r="W246" s="69"/>
      <c r="X246" s="59"/>
    </row>
    <row r="247" spans="1:24" ht="25.5" hidden="1" outlineLevel="6">
      <c r="A247" s="39" t="s">
        <v>401</v>
      </c>
      <c r="B247" s="35" t="s">
        <v>439</v>
      </c>
      <c r="C247" s="35" t="s">
        <v>439</v>
      </c>
      <c r="D247" s="35" t="s">
        <v>436</v>
      </c>
      <c r="E247" s="35" t="s">
        <v>545</v>
      </c>
      <c r="F247" s="35" t="s">
        <v>439</v>
      </c>
      <c r="G247" s="35" t="s">
        <v>573</v>
      </c>
      <c r="H247" s="35" t="s">
        <v>179</v>
      </c>
      <c r="I247" s="36"/>
      <c r="J247" s="36"/>
      <c r="K247" s="36"/>
      <c r="L247" s="37"/>
      <c r="M247" s="37"/>
      <c r="N247" s="58"/>
      <c r="O247" s="87"/>
      <c r="P247" s="18"/>
      <c r="Q247" s="87"/>
      <c r="R247" s="87"/>
      <c r="S247" s="87"/>
      <c r="T247" s="87"/>
      <c r="U247" s="87"/>
      <c r="V247" s="71">
        <f>V248</f>
        <v>0</v>
      </c>
      <c r="W247" s="69"/>
      <c r="X247" s="59"/>
    </row>
    <row r="248" spans="1:24" ht="25.5" hidden="1" outlineLevel="6">
      <c r="A248" s="39" t="s">
        <v>402</v>
      </c>
      <c r="B248" s="35" t="s">
        <v>439</v>
      </c>
      <c r="C248" s="35" t="s">
        <v>439</v>
      </c>
      <c r="D248" s="35" t="s">
        <v>436</v>
      </c>
      <c r="E248" s="35" t="s">
        <v>545</v>
      </c>
      <c r="F248" s="35" t="s">
        <v>439</v>
      </c>
      <c r="G248" s="35" t="s">
        <v>573</v>
      </c>
      <c r="H248" s="35" t="s">
        <v>529</v>
      </c>
      <c r="I248" s="36"/>
      <c r="J248" s="36"/>
      <c r="K248" s="36"/>
      <c r="L248" s="37"/>
      <c r="M248" s="37"/>
      <c r="N248" s="58"/>
      <c r="O248" s="87">
        <v>406567.39</v>
      </c>
      <c r="P248" s="18"/>
      <c r="Q248" s="87"/>
      <c r="R248" s="87">
        <v>-406567.39</v>
      </c>
      <c r="S248" s="87"/>
      <c r="T248" s="87"/>
      <c r="U248" s="87"/>
      <c r="V248" s="71">
        <f>L248+K248+J248+I248+M248+N248+O248+P248+Q248+R248</f>
        <v>0</v>
      </c>
      <c r="W248" s="69"/>
      <c r="X248" s="59"/>
    </row>
    <row r="249" spans="1:24" ht="25.5" outlineLevel="6">
      <c r="A249" s="132" t="s">
        <v>574</v>
      </c>
      <c r="B249" s="35" t="s">
        <v>439</v>
      </c>
      <c r="C249" s="35" t="s">
        <v>439</v>
      </c>
      <c r="D249" s="35" t="s">
        <v>436</v>
      </c>
      <c r="E249" s="35" t="s">
        <v>545</v>
      </c>
      <c r="F249" s="35" t="s">
        <v>439</v>
      </c>
      <c r="G249" s="35" t="s">
        <v>573</v>
      </c>
      <c r="H249" s="35"/>
      <c r="I249" s="36"/>
      <c r="J249" s="36"/>
      <c r="K249" s="36"/>
      <c r="L249" s="37"/>
      <c r="M249" s="37"/>
      <c r="N249" s="58"/>
      <c r="O249" s="87"/>
      <c r="P249" s="18"/>
      <c r="Q249" s="87"/>
      <c r="R249" s="87"/>
      <c r="S249" s="87"/>
      <c r="T249" s="87"/>
      <c r="U249" s="87"/>
      <c r="V249" s="71">
        <f>V250</f>
        <v>544052</v>
      </c>
      <c r="W249" s="69"/>
      <c r="X249" s="59"/>
    </row>
    <row r="250" spans="1:24" ht="25.5" outlineLevel="6">
      <c r="A250" s="39" t="s">
        <v>401</v>
      </c>
      <c r="B250" s="35" t="s">
        <v>439</v>
      </c>
      <c r="C250" s="35" t="s">
        <v>439</v>
      </c>
      <c r="D250" s="35" t="s">
        <v>436</v>
      </c>
      <c r="E250" s="35" t="s">
        <v>545</v>
      </c>
      <c r="F250" s="35" t="s">
        <v>439</v>
      </c>
      <c r="G250" s="35" t="s">
        <v>573</v>
      </c>
      <c r="H250" s="35" t="s">
        <v>179</v>
      </c>
      <c r="I250" s="36"/>
      <c r="J250" s="36"/>
      <c r="K250" s="36"/>
      <c r="L250" s="37"/>
      <c r="M250" s="37"/>
      <c r="N250" s="58"/>
      <c r="O250" s="87"/>
      <c r="P250" s="18"/>
      <c r="Q250" s="87"/>
      <c r="R250" s="87"/>
      <c r="S250" s="87"/>
      <c r="T250" s="87"/>
      <c r="U250" s="87"/>
      <c r="V250" s="71">
        <f>V251</f>
        <v>544052</v>
      </c>
      <c r="W250" s="69"/>
      <c r="X250" s="59"/>
    </row>
    <row r="251" spans="1:24" ht="25.5" outlineLevel="6">
      <c r="A251" s="39" t="s">
        <v>402</v>
      </c>
      <c r="B251" s="35" t="s">
        <v>439</v>
      </c>
      <c r="C251" s="35" t="s">
        <v>439</v>
      </c>
      <c r="D251" s="35" t="s">
        <v>436</v>
      </c>
      <c r="E251" s="35" t="s">
        <v>545</v>
      </c>
      <c r="F251" s="35" t="s">
        <v>439</v>
      </c>
      <c r="G251" s="35" t="s">
        <v>573</v>
      </c>
      <c r="H251" s="35" t="s">
        <v>529</v>
      </c>
      <c r="I251" s="36"/>
      <c r="J251" s="36"/>
      <c r="K251" s="36"/>
      <c r="L251" s="37"/>
      <c r="M251" s="37"/>
      <c r="N251" s="58"/>
      <c r="O251" s="87"/>
      <c r="P251" s="18"/>
      <c r="Q251" s="87"/>
      <c r="R251" s="87"/>
      <c r="S251" s="87"/>
      <c r="T251" s="87"/>
      <c r="U251" s="87">
        <v>544052</v>
      </c>
      <c r="V251" s="71">
        <f>L251+K251+J251+I251+M251+N251+O251+P251+Q251+R251+S251+T251+U251</f>
        <v>544052</v>
      </c>
      <c r="W251" s="69"/>
      <c r="X251" s="59"/>
    </row>
    <row r="252" spans="1:24" ht="25.5" outlineLevel="3">
      <c r="A252" s="9" t="s">
        <v>486</v>
      </c>
      <c r="B252" s="35" t="s">
        <v>439</v>
      </c>
      <c r="C252" s="35" t="s">
        <v>439</v>
      </c>
      <c r="D252" s="35" t="s">
        <v>436</v>
      </c>
      <c r="E252" s="35" t="s">
        <v>545</v>
      </c>
      <c r="F252" s="35" t="s">
        <v>439</v>
      </c>
      <c r="G252" s="35" t="s">
        <v>487</v>
      </c>
      <c r="H252" s="35"/>
      <c r="I252" s="36"/>
      <c r="J252" s="36"/>
      <c r="K252" s="36"/>
      <c r="L252" s="37"/>
      <c r="M252" s="37"/>
      <c r="N252" s="58"/>
      <c r="O252" s="87"/>
      <c r="P252" s="18"/>
      <c r="Q252" s="87"/>
      <c r="R252" s="87"/>
      <c r="S252" s="87"/>
      <c r="T252" s="87"/>
      <c r="U252" s="87"/>
      <c r="V252" s="71">
        <f>V253</f>
        <v>7548859.95</v>
      </c>
      <c r="W252" s="69">
        <f>W253</f>
        <v>0</v>
      </c>
      <c r="X252" s="37">
        <f>X253</f>
        <v>0</v>
      </c>
    </row>
    <row r="253" spans="1:24" ht="63.75" outlineLevel="5">
      <c r="A253" s="9" t="s">
        <v>567</v>
      </c>
      <c r="B253" s="35" t="s">
        <v>439</v>
      </c>
      <c r="C253" s="35" t="s">
        <v>439</v>
      </c>
      <c r="D253" s="35" t="s">
        <v>436</v>
      </c>
      <c r="E253" s="35" t="s">
        <v>545</v>
      </c>
      <c r="F253" s="35" t="s">
        <v>439</v>
      </c>
      <c r="G253" s="35" t="s">
        <v>568</v>
      </c>
      <c r="H253" s="35"/>
      <c r="I253" s="36"/>
      <c r="J253" s="36"/>
      <c r="K253" s="36"/>
      <c r="L253" s="37"/>
      <c r="M253" s="37"/>
      <c r="N253" s="58"/>
      <c r="O253" s="87"/>
      <c r="P253" s="18"/>
      <c r="Q253" s="87"/>
      <c r="R253" s="87"/>
      <c r="S253" s="87"/>
      <c r="T253" s="87"/>
      <c r="U253" s="87"/>
      <c r="V253" s="71">
        <f>V254</f>
        <v>7548859.95</v>
      </c>
      <c r="W253" s="69">
        <v>0</v>
      </c>
      <c r="X253" s="22">
        <v>0</v>
      </c>
    </row>
    <row r="254" spans="1:24" ht="15" outlineLevel="5">
      <c r="A254" s="39" t="s">
        <v>404</v>
      </c>
      <c r="B254" s="35" t="s">
        <v>439</v>
      </c>
      <c r="C254" s="35" t="s">
        <v>439</v>
      </c>
      <c r="D254" s="35" t="s">
        <v>436</v>
      </c>
      <c r="E254" s="35" t="s">
        <v>545</v>
      </c>
      <c r="F254" s="35" t="s">
        <v>439</v>
      </c>
      <c r="G254" s="35" t="s">
        <v>568</v>
      </c>
      <c r="H254" s="35" t="s">
        <v>181</v>
      </c>
      <c r="I254" s="36"/>
      <c r="J254" s="36"/>
      <c r="K254" s="36"/>
      <c r="L254" s="37"/>
      <c r="M254" s="37"/>
      <c r="N254" s="58"/>
      <c r="O254" s="87"/>
      <c r="P254" s="18"/>
      <c r="Q254" s="87"/>
      <c r="R254" s="87"/>
      <c r="S254" s="87"/>
      <c r="T254" s="87"/>
      <c r="U254" s="87"/>
      <c r="V254" s="71">
        <f>V255</f>
        <v>7548859.95</v>
      </c>
      <c r="W254" s="69">
        <f>W256</f>
        <v>0</v>
      </c>
      <c r="X254" s="22">
        <f>X256</f>
        <v>0</v>
      </c>
    </row>
    <row r="255" spans="1:24" ht="38.25" outlineLevel="5">
      <c r="A255" s="9" t="s">
        <v>34</v>
      </c>
      <c r="B255" s="35" t="s">
        <v>439</v>
      </c>
      <c r="C255" s="35" t="s">
        <v>439</v>
      </c>
      <c r="D255" s="35" t="s">
        <v>436</v>
      </c>
      <c r="E255" s="35" t="s">
        <v>545</v>
      </c>
      <c r="F255" s="35" t="s">
        <v>439</v>
      </c>
      <c r="G255" s="35" t="s">
        <v>568</v>
      </c>
      <c r="H255" s="35" t="s">
        <v>35</v>
      </c>
      <c r="I255" s="36"/>
      <c r="J255" s="36"/>
      <c r="K255" s="36"/>
      <c r="L255" s="37"/>
      <c r="M255" s="37"/>
      <c r="N255" s="58"/>
      <c r="O255" s="87"/>
      <c r="P255" s="18"/>
      <c r="Q255" s="87"/>
      <c r="R255" s="87"/>
      <c r="S255" s="87"/>
      <c r="T255" s="87"/>
      <c r="U255" s="87"/>
      <c r="V255" s="71">
        <f>V256</f>
        <v>7548859.95</v>
      </c>
      <c r="W255" s="69"/>
      <c r="X255" s="22"/>
    </row>
    <row r="256" spans="1:24" ht="38.25" outlineLevel="6">
      <c r="A256" s="9" t="s">
        <v>553</v>
      </c>
      <c r="B256" s="35" t="s">
        <v>439</v>
      </c>
      <c r="C256" s="35" t="s">
        <v>439</v>
      </c>
      <c r="D256" s="35" t="s">
        <v>436</v>
      </c>
      <c r="E256" s="35" t="s">
        <v>545</v>
      </c>
      <c r="F256" s="35" t="s">
        <v>439</v>
      </c>
      <c r="G256" s="35" t="s">
        <v>568</v>
      </c>
      <c r="H256" s="35" t="s">
        <v>554</v>
      </c>
      <c r="I256" s="36"/>
      <c r="J256" s="36"/>
      <c r="K256" s="36">
        <v>2707080</v>
      </c>
      <c r="L256" s="37"/>
      <c r="M256" s="37"/>
      <c r="N256" s="58"/>
      <c r="O256" s="87">
        <v>4841779.95</v>
      </c>
      <c r="P256" s="18"/>
      <c r="Q256" s="87"/>
      <c r="R256" s="87"/>
      <c r="S256" s="87"/>
      <c r="T256" s="87"/>
      <c r="U256" s="87"/>
      <c r="V256" s="71">
        <f>L256+K256+J256+I256+M256+N256+O256+P256+Q256+R256+S256+T256+U256</f>
        <v>7548859.95</v>
      </c>
      <c r="W256" s="69">
        <v>0</v>
      </c>
      <c r="X256" s="22">
        <v>0</v>
      </c>
    </row>
    <row r="257" spans="1:24" ht="63.75" hidden="1" outlineLevel="5">
      <c r="A257" s="9" t="s">
        <v>578</v>
      </c>
      <c r="B257" s="35" t="s">
        <v>439</v>
      </c>
      <c r="C257" s="35" t="s">
        <v>545</v>
      </c>
      <c r="D257" s="35" t="s">
        <v>436</v>
      </c>
      <c r="E257" s="35" t="s">
        <v>545</v>
      </c>
      <c r="F257" s="35" t="s">
        <v>439</v>
      </c>
      <c r="G257" s="35" t="s">
        <v>579</v>
      </c>
      <c r="H257" s="35"/>
      <c r="I257" s="36"/>
      <c r="J257" s="36"/>
      <c r="K257" s="36"/>
      <c r="L257" s="37">
        <f>L258+L261</f>
        <v>0</v>
      </c>
      <c r="M257" s="37"/>
      <c r="N257" s="58"/>
      <c r="O257" s="87"/>
      <c r="P257" s="18"/>
      <c r="Q257" s="87"/>
      <c r="R257" s="87"/>
      <c r="S257" s="87"/>
      <c r="T257" s="87"/>
      <c r="U257" s="87"/>
      <c r="V257" s="71">
        <f>V258+V261</f>
        <v>112000</v>
      </c>
      <c r="W257" s="69">
        <f>W258+W261</f>
        <v>147000</v>
      </c>
      <c r="X257" s="22">
        <f>X258+X261</f>
        <v>458000</v>
      </c>
    </row>
    <row r="258" spans="1:24" ht="25.5" hidden="1" outlineLevel="5">
      <c r="A258" s="39" t="s">
        <v>401</v>
      </c>
      <c r="B258" s="35" t="s">
        <v>439</v>
      </c>
      <c r="C258" s="35" t="s">
        <v>545</v>
      </c>
      <c r="D258" s="35" t="s">
        <v>436</v>
      </c>
      <c r="E258" s="35" t="s">
        <v>545</v>
      </c>
      <c r="F258" s="35" t="s">
        <v>439</v>
      </c>
      <c r="G258" s="35" t="s">
        <v>579</v>
      </c>
      <c r="H258" s="35" t="s">
        <v>179</v>
      </c>
      <c r="I258" s="36"/>
      <c r="J258" s="36"/>
      <c r="K258" s="36"/>
      <c r="L258" s="37">
        <f>L259+L260</f>
        <v>-112000</v>
      </c>
      <c r="M258" s="37"/>
      <c r="N258" s="58"/>
      <c r="O258" s="87"/>
      <c r="P258" s="18"/>
      <c r="Q258" s="87"/>
      <c r="R258" s="87"/>
      <c r="S258" s="87"/>
      <c r="T258" s="87"/>
      <c r="U258" s="87"/>
      <c r="V258" s="71">
        <f>V259+V260</f>
        <v>0</v>
      </c>
      <c r="W258" s="69">
        <f>W259+W260</f>
        <v>0</v>
      </c>
      <c r="X258" s="22">
        <f>X259+X260</f>
        <v>0</v>
      </c>
    </row>
    <row r="259" spans="1:24" ht="25.5" hidden="1" outlineLevel="5">
      <c r="A259" s="39" t="s">
        <v>402</v>
      </c>
      <c r="B259" s="35" t="s">
        <v>439</v>
      </c>
      <c r="C259" s="35" t="s">
        <v>545</v>
      </c>
      <c r="D259" s="35" t="s">
        <v>436</v>
      </c>
      <c r="E259" s="35" t="s">
        <v>545</v>
      </c>
      <c r="F259" s="35" t="s">
        <v>439</v>
      </c>
      <c r="G259" s="35" t="s">
        <v>579</v>
      </c>
      <c r="H259" s="35" t="s">
        <v>529</v>
      </c>
      <c r="I259" s="36"/>
      <c r="J259" s="36"/>
      <c r="K259" s="36"/>
      <c r="L259" s="37">
        <v>0</v>
      </c>
      <c r="M259" s="37"/>
      <c r="N259" s="58"/>
      <c r="O259" s="87"/>
      <c r="P259" s="18"/>
      <c r="Q259" s="87"/>
      <c r="R259" s="87"/>
      <c r="S259" s="87"/>
      <c r="T259" s="87"/>
      <c r="U259" s="87"/>
      <c r="V259" s="71">
        <f>L259+K259+J259+I259</f>
        <v>0</v>
      </c>
      <c r="W259" s="69">
        <v>0</v>
      </c>
      <c r="X259" s="22">
        <v>0</v>
      </c>
    </row>
    <row r="260" spans="1:24" ht="25.5" hidden="1" outlineLevel="6">
      <c r="A260" s="9" t="s">
        <v>450</v>
      </c>
      <c r="B260" s="35" t="s">
        <v>439</v>
      </c>
      <c r="C260" s="35" t="s">
        <v>545</v>
      </c>
      <c r="D260" s="35" t="s">
        <v>436</v>
      </c>
      <c r="E260" s="35" t="s">
        <v>545</v>
      </c>
      <c r="F260" s="35" t="s">
        <v>439</v>
      </c>
      <c r="G260" s="35" t="s">
        <v>579</v>
      </c>
      <c r="H260" s="35" t="s">
        <v>451</v>
      </c>
      <c r="I260" s="36">
        <v>112000</v>
      </c>
      <c r="J260" s="36"/>
      <c r="K260" s="36"/>
      <c r="L260" s="37">
        <v>-112000</v>
      </c>
      <c r="M260" s="37"/>
      <c r="N260" s="58"/>
      <c r="O260" s="87"/>
      <c r="P260" s="18"/>
      <c r="Q260" s="87"/>
      <c r="R260" s="87"/>
      <c r="S260" s="87"/>
      <c r="T260" s="87"/>
      <c r="U260" s="87"/>
      <c r="V260" s="71">
        <f>L260+K260+J260+I260</f>
        <v>0</v>
      </c>
      <c r="W260" s="69">
        <v>0</v>
      </c>
      <c r="X260" s="22">
        <v>0</v>
      </c>
    </row>
    <row r="261" spans="1:24" ht="15" hidden="1" outlineLevel="6">
      <c r="A261" s="39" t="s">
        <v>404</v>
      </c>
      <c r="B261" s="35" t="s">
        <v>439</v>
      </c>
      <c r="C261" s="35" t="s">
        <v>545</v>
      </c>
      <c r="D261" s="35" t="s">
        <v>436</v>
      </c>
      <c r="E261" s="35" t="s">
        <v>545</v>
      </c>
      <c r="F261" s="35" t="s">
        <v>439</v>
      </c>
      <c r="G261" s="35" t="s">
        <v>579</v>
      </c>
      <c r="H261" s="35" t="s">
        <v>181</v>
      </c>
      <c r="I261" s="36"/>
      <c r="J261" s="36"/>
      <c r="K261" s="36"/>
      <c r="L261" s="37">
        <f>L262</f>
        <v>112000</v>
      </c>
      <c r="M261" s="37"/>
      <c r="N261" s="58"/>
      <c r="O261" s="87"/>
      <c r="P261" s="18"/>
      <c r="Q261" s="87"/>
      <c r="R261" s="87"/>
      <c r="S261" s="87"/>
      <c r="T261" s="87"/>
      <c r="U261" s="87"/>
      <c r="V261" s="71">
        <f>V262</f>
        <v>112000</v>
      </c>
      <c r="W261" s="69">
        <f>W262</f>
        <v>147000</v>
      </c>
      <c r="X261" s="22">
        <f>X262</f>
        <v>458000</v>
      </c>
    </row>
    <row r="262" spans="1:24" ht="38.25" hidden="1" outlineLevel="6">
      <c r="A262" s="9" t="s">
        <v>553</v>
      </c>
      <c r="B262" s="35" t="s">
        <v>439</v>
      </c>
      <c r="C262" s="35" t="s">
        <v>545</v>
      </c>
      <c r="D262" s="35" t="s">
        <v>436</v>
      </c>
      <c r="E262" s="35" t="s">
        <v>545</v>
      </c>
      <c r="F262" s="35" t="s">
        <v>439</v>
      </c>
      <c r="G262" s="35" t="s">
        <v>579</v>
      </c>
      <c r="H262" s="35" t="s">
        <v>554</v>
      </c>
      <c r="I262" s="36"/>
      <c r="J262" s="36"/>
      <c r="K262" s="36"/>
      <c r="L262" s="37">
        <v>112000</v>
      </c>
      <c r="M262" s="37"/>
      <c r="N262" s="58"/>
      <c r="O262" s="87"/>
      <c r="P262" s="18"/>
      <c r="Q262" s="87"/>
      <c r="R262" s="87"/>
      <c r="S262" s="87"/>
      <c r="T262" s="87"/>
      <c r="U262" s="87"/>
      <c r="V262" s="71">
        <f>L262+K262+J262+I262</f>
        <v>112000</v>
      </c>
      <c r="W262" s="69">
        <v>147000</v>
      </c>
      <c r="X262" s="22">
        <v>458000</v>
      </c>
    </row>
    <row r="263" spans="1:24" ht="15" outlineLevel="2" collapsed="1">
      <c r="A263" s="9" t="s">
        <v>580</v>
      </c>
      <c r="B263" s="35" t="s">
        <v>439</v>
      </c>
      <c r="C263" s="35" t="s">
        <v>439</v>
      </c>
      <c r="D263" s="35" t="s">
        <v>436</v>
      </c>
      <c r="E263" s="35" t="s">
        <v>545</v>
      </c>
      <c r="F263" s="35" t="s">
        <v>581</v>
      </c>
      <c r="G263" s="35"/>
      <c r="H263" s="35"/>
      <c r="I263" s="36"/>
      <c r="J263" s="36"/>
      <c r="K263" s="36"/>
      <c r="L263" s="37">
        <f>L267</f>
        <v>3000000</v>
      </c>
      <c r="M263" s="37"/>
      <c r="N263" s="58"/>
      <c r="O263" s="87"/>
      <c r="P263" s="18"/>
      <c r="Q263" s="87"/>
      <c r="R263" s="87"/>
      <c r="S263" s="87"/>
      <c r="T263" s="87"/>
      <c r="U263" s="87"/>
      <c r="V263" s="71">
        <f>V267+V264</f>
        <v>8773911.17</v>
      </c>
      <c r="W263" s="69">
        <f>W267</f>
        <v>0</v>
      </c>
      <c r="X263" s="37">
        <f>X267</f>
        <v>0</v>
      </c>
    </row>
    <row r="264" spans="1:24" ht="25.5" outlineLevel="2">
      <c r="A264" s="9" t="s">
        <v>576</v>
      </c>
      <c r="B264" s="35" t="s">
        <v>439</v>
      </c>
      <c r="C264" s="35" t="s">
        <v>439</v>
      </c>
      <c r="D264" s="35" t="s">
        <v>436</v>
      </c>
      <c r="E264" s="35" t="s">
        <v>545</v>
      </c>
      <c r="F264" s="35" t="s">
        <v>581</v>
      </c>
      <c r="G264" s="35" t="s">
        <v>577</v>
      </c>
      <c r="H264" s="35"/>
      <c r="I264" s="36"/>
      <c r="J264" s="36"/>
      <c r="K264" s="36"/>
      <c r="L264" s="37"/>
      <c r="M264" s="37"/>
      <c r="N264" s="58"/>
      <c r="O264" s="87"/>
      <c r="P264" s="18"/>
      <c r="Q264" s="87"/>
      <c r="R264" s="87"/>
      <c r="S264" s="87"/>
      <c r="T264" s="87"/>
      <c r="U264" s="87"/>
      <c r="V264" s="71">
        <f>V265</f>
        <v>5773911.17</v>
      </c>
      <c r="W264" s="69"/>
      <c r="X264" s="59"/>
    </row>
    <row r="265" spans="1:24" ht="25.5" outlineLevel="2">
      <c r="A265" s="39" t="s">
        <v>401</v>
      </c>
      <c r="B265" s="35" t="s">
        <v>439</v>
      </c>
      <c r="C265" s="35" t="s">
        <v>439</v>
      </c>
      <c r="D265" s="35" t="s">
        <v>436</v>
      </c>
      <c r="E265" s="35" t="s">
        <v>545</v>
      </c>
      <c r="F265" s="35" t="s">
        <v>581</v>
      </c>
      <c r="G265" s="35" t="s">
        <v>577</v>
      </c>
      <c r="H265" s="35" t="s">
        <v>179</v>
      </c>
      <c r="I265" s="36"/>
      <c r="J265" s="36"/>
      <c r="K265" s="36"/>
      <c r="L265" s="37"/>
      <c r="M265" s="37"/>
      <c r="N265" s="58"/>
      <c r="O265" s="87"/>
      <c r="P265" s="18"/>
      <c r="Q265" s="87"/>
      <c r="R265" s="87"/>
      <c r="S265" s="87"/>
      <c r="T265" s="87"/>
      <c r="U265" s="87"/>
      <c r="V265" s="71">
        <f>V266</f>
        <v>5773911.17</v>
      </c>
      <c r="W265" s="69"/>
      <c r="X265" s="59"/>
    </row>
    <row r="266" spans="1:24" ht="25.5" outlineLevel="2">
      <c r="A266" s="39" t="s">
        <v>402</v>
      </c>
      <c r="B266" s="35" t="s">
        <v>439</v>
      </c>
      <c r="C266" s="35" t="s">
        <v>439</v>
      </c>
      <c r="D266" s="35" t="s">
        <v>436</v>
      </c>
      <c r="E266" s="35" t="s">
        <v>545</v>
      </c>
      <c r="F266" s="35" t="s">
        <v>581</v>
      </c>
      <c r="G266" s="35" t="s">
        <v>577</v>
      </c>
      <c r="H266" s="35" t="s">
        <v>529</v>
      </c>
      <c r="I266" s="36"/>
      <c r="J266" s="36"/>
      <c r="K266" s="36"/>
      <c r="L266" s="37"/>
      <c r="M266" s="37"/>
      <c r="N266" s="58"/>
      <c r="O266" s="87">
        <v>1000000</v>
      </c>
      <c r="P266" s="18"/>
      <c r="Q266" s="87">
        <v>2489958.17</v>
      </c>
      <c r="R266" s="87"/>
      <c r="S266" s="87">
        <v>2283953</v>
      </c>
      <c r="T266" s="87"/>
      <c r="U266" s="87"/>
      <c r="V266" s="71">
        <f>L266+K266+J266+I266+M266+N266+O266+P266+Q266+R266+S266+T266+U266</f>
        <v>5773911.17</v>
      </c>
      <c r="W266" s="69"/>
      <c r="X266" s="59"/>
    </row>
    <row r="267" spans="1:24" ht="51" outlineLevel="3">
      <c r="A267" s="9" t="s">
        <v>273</v>
      </c>
      <c r="B267" s="35" t="s">
        <v>439</v>
      </c>
      <c r="C267" s="35" t="s">
        <v>439</v>
      </c>
      <c r="D267" s="35" t="s">
        <v>436</v>
      </c>
      <c r="E267" s="35" t="s">
        <v>545</v>
      </c>
      <c r="F267" s="35" t="s">
        <v>581</v>
      </c>
      <c r="G267" s="35" t="s">
        <v>426</v>
      </c>
      <c r="H267" s="35"/>
      <c r="I267" s="36"/>
      <c r="J267" s="36"/>
      <c r="K267" s="36"/>
      <c r="L267" s="37">
        <f>L268</f>
        <v>3000000</v>
      </c>
      <c r="M267" s="37"/>
      <c r="N267" s="58"/>
      <c r="O267" s="87"/>
      <c r="P267" s="18"/>
      <c r="Q267" s="87"/>
      <c r="R267" s="87"/>
      <c r="S267" s="87"/>
      <c r="T267" s="87"/>
      <c r="U267" s="87"/>
      <c r="V267" s="71">
        <f>V268</f>
        <v>3000000</v>
      </c>
      <c r="W267" s="69"/>
      <c r="X267" s="22"/>
    </row>
    <row r="268" spans="1:24" ht="38.25" outlineLevel="3">
      <c r="A268" s="9" t="s">
        <v>274</v>
      </c>
      <c r="B268" s="35" t="s">
        <v>439</v>
      </c>
      <c r="C268" s="35" t="s">
        <v>439</v>
      </c>
      <c r="D268" s="35" t="s">
        <v>436</v>
      </c>
      <c r="E268" s="35" t="s">
        <v>545</v>
      </c>
      <c r="F268" s="35" t="s">
        <v>581</v>
      </c>
      <c r="G268" s="35" t="s">
        <v>427</v>
      </c>
      <c r="H268" s="35"/>
      <c r="I268" s="36"/>
      <c r="J268" s="36"/>
      <c r="K268" s="36"/>
      <c r="L268" s="37">
        <f>L270</f>
        <v>3000000</v>
      </c>
      <c r="M268" s="37"/>
      <c r="N268" s="58"/>
      <c r="O268" s="87"/>
      <c r="P268" s="18"/>
      <c r="Q268" s="87"/>
      <c r="R268" s="87"/>
      <c r="S268" s="87"/>
      <c r="T268" s="87"/>
      <c r="U268" s="87"/>
      <c r="V268" s="71">
        <f>V270</f>
        <v>3000000</v>
      </c>
      <c r="W268" s="69"/>
      <c r="X268" s="22"/>
    </row>
    <row r="269" spans="1:24" ht="15" outlineLevel="3">
      <c r="A269" s="39" t="s">
        <v>404</v>
      </c>
      <c r="B269" s="35" t="s">
        <v>439</v>
      </c>
      <c r="C269" s="35" t="s">
        <v>439</v>
      </c>
      <c r="D269" s="35" t="s">
        <v>436</v>
      </c>
      <c r="E269" s="35" t="s">
        <v>545</v>
      </c>
      <c r="F269" s="35" t="s">
        <v>581</v>
      </c>
      <c r="G269" s="35" t="s">
        <v>427</v>
      </c>
      <c r="H269" s="35" t="s">
        <v>181</v>
      </c>
      <c r="I269" s="36"/>
      <c r="J269" s="36"/>
      <c r="K269" s="36"/>
      <c r="L269" s="37">
        <f>L270</f>
        <v>3000000</v>
      </c>
      <c r="M269" s="37"/>
      <c r="N269" s="58"/>
      <c r="O269" s="87"/>
      <c r="P269" s="18"/>
      <c r="Q269" s="87"/>
      <c r="R269" s="87"/>
      <c r="S269" s="87"/>
      <c r="T269" s="87"/>
      <c r="U269" s="87"/>
      <c r="V269" s="71">
        <f>V270</f>
        <v>3000000</v>
      </c>
      <c r="W269" s="69"/>
      <c r="X269" s="22"/>
    </row>
    <row r="270" spans="1:24" ht="51" outlineLevel="3">
      <c r="A270" s="9" t="s">
        <v>7</v>
      </c>
      <c r="B270" s="35" t="s">
        <v>439</v>
      </c>
      <c r="C270" s="35" t="s">
        <v>439</v>
      </c>
      <c r="D270" s="35" t="s">
        <v>436</v>
      </c>
      <c r="E270" s="35" t="s">
        <v>545</v>
      </c>
      <c r="F270" s="35" t="s">
        <v>581</v>
      </c>
      <c r="G270" s="35" t="s">
        <v>427</v>
      </c>
      <c r="H270" s="35" t="s">
        <v>650</v>
      </c>
      <c r="I270" s="36"/>
      <c r="J270" s="36"/>
      <c r="K270" s="36"/>
      <c r="L270" s="37">
        <v>3000000</v>
      </c>
      <c r="M270" s="37"/>
      <c r="N270" s="58"/>
      <c r="O270" s="87"/>
      <c r="P270" s="18"/>
      <c r="Q270" s="87"/>
      <c r="R270" s="87"/>
      <c r="S270" s="87"/>
      <c r="T270" s="87"/>
      <c r="U270" s="87"/>
      <c r="V270" s="71">
        <f>L270+K270+J270+I270+M270+N270+O270+P270+Q270+R270+S270+T270+U270</f>
        <v>3000000</v>
      </c>
      <c r="W270" s="69"/>
      <c r="X270" s="22"/>
    </row>
    <row r="271" spans="1:24" ht="25.5" hidden="1" outlineLevel="3">
      <c r="A271" s="9" t="s">
        <v>486</v>
      </c>
      <c r="B271" s="35" t="s">
        <v>439</v>
      </c>
      <c r="C271" s="35" t="s">
        <v>439</v>
      </c>
      <c r="D271" s="35" t="s">
        <v>436</v>
      </c>
      <c r="E271" s="35" t="s">
        <v>545</v>
      </c>
      <c r="F271" s="35" t="s">
        <v>581</v>
      </c>
      <c r="G271" s="35" t="s">
        <v>487</v>
      </c>
      <c r="H271" s="35"/>
      <c r="I271" s="36"/>
      <c r="J271" s="36"/>
      <c r="K271" s="36"/>
      <c r="L271" s="37">
        <f>L272</f>
        <v>0</v>
      </c>
      <c r="M271" s="37"/>
      <c r="N271" s="58"/>
      <c r="O271" s="87"/>
      <c r="P271" s="18"/>
      <c r="Q271" s="87"/>
      <c r="R271" s="87"/>
      <c r="S271" s="87"/>
      <c r="T271" s="87"/>
      <c r="U271" s="87"/>
      <c r="V271" s="71">
        <f>V272</f>
        <v>1500000</v>
      </c>
      <c r="W271" s="69">
        <f>W272</f>
        <v>7500000</v>
      </c>
      <c r="X271" s="22">
        <f>X272</f>
        <v>11300000</v>
      </c>
    </row>
    <row r="272" spans="1:24" ht="51" hidden="1" outlineLevel="5">
      <c r="A272" s="9" t="s">
        <v>582</v>
      </c>
      <c r="B272" s="35" t="s">
        <v>439</v>
      </c>
      <c r="C272" s="35" t="s">
        <v>471</v>
      </c>
      <c r="D272" s="35" t="s">
        <v>436</v>
      </c>
      <c r="E272" s="35" t="s">
        <v>545</v>
      </c>
      <c r="F272" s="35" t="s">
        <v>581</v>
      </c>
      <c r="G272" s="35" t="s">
        <v>583</v>
      </c>
      <c r="H272" s="35"/>
      <c r="I272" s="36"/>
      <c r="J272" s="36"/>
      <c r="K272" s="36"/>
      <c r="L272" s="37">
        <f>L273+L276</f>
        <v>0</v>
      </c>
      <c r="M272" s="37"/>
      <c r="N272" s="58"/>
      <c r="O272" s="87"/>
      <c r="P272" s="18"/>
      <c r="Q272" s="87"/>
      <c r="R272" s="87"/>
      <c r="S272" s="87"/>
      <c r="T272" s="87"/>
      <c r="U272" s="87"/>
      <c r="V272" s="71">
        <f>V273+V276</f>
        <v>1500000</v>
      </c>
      <c r="W272" s="69">
        <f>W273+W276</f>
        <v>7500000</v>
      </c>
      <c r="X272" s="22">
        <f>X273+X276</f>
        <v>11300000</v>
      </c>
    </row>
    <row r="273" spans="1:24" ht="25.5" hidden="1" outlineLevel="5">
      <c r="A273" s="39" t="s">
        <v>401</v>
      </c>
      <c r="B273" s="35" t="s">
        <v>439</v>
      </c>
      <c r="C273" s="35" t="s">
        <v>471</v>
      </c>
      <c r="D273" s="35" t="s">
        <v>436</v>
      </c>
      <c r="E273" s="35" t="s">
        <v>545</v>
      </c>
      <c r="F273" s="35" t="s">
        <v>581</v>
      </c>
      <c r="G273" s="35" t="s">
        <v>583</v>
      </c>
      <c r="H273" s="35" t="s">
        <v>179</v>
      </c>
      <c r="I273" s="36"/>
      <c r="J273" s="36"/>
      <c r="K273" s="36"/>
      <c r="L273" s="37">
        <f>L274+L275</f>
        <v>-1500000</v>
      </c>
      <c r="M273" s="37"/>
      <c r="N273" s="58"/>
      <c r="O273" s="87"/>
      <c r="P273" s="18"/>
      <c r="Q273" s="87"/>
      <c r="R273" s="87"/>
      <c r="S273" s="87"/>
      <c r="T273" s="87"/>
      <c r="U273" s="87"/>
      <c r="V273" s="71">
        <f>V274+V275</f>
        <v>0</v>
      </c>
      <c r="W273" s="69">
        <f>W274+W275</f>
        <v>0</v>
      </c>
      <c r="X273" s="22">
        <f>X274+X275</f>
        <v>0</v>
      </c>
    </row>
    <row r="274" spans="1:24" ht="25.5" hidden="1" outlineLevel="5">
      <c r="A274" s="39" t="s">
        <v>402</v>
      </c>
      <c r="B274" s="35" t="s">
        <v>439</v>
      </c>
      <c r="C274" s="35" t="s">
        <v>471</v>
      </c>
      <c r="D274" s="35" t="s">
        <v>436</v>
      </c>
      <c r="E274" s="35" t="s">
        <v>545</v>
      </c>
      <c r="F274" s="35" t="s">
        <v>581</v>
      </c>
      <c r="G274" s="35" t="s">
        <v>583</v>
      </c>
      <c r="H274" s="35" t="s">
        <v>529</v>
      </c>
      <c r="I274" s="36"/>
      <c r="J274" s="36"/>
      <c r="K274" s="36"/>
      <c r="L274" s="37"/>
      <c r="M274" s="37"/>
      <c r="N274" s="58"/>
      <c r="O274" s="87"/>
      <c r="P274" s="18"/>
      <c r="Q274" s="87"/>
      <c r="R274" s="87"/>
      <c r="S274" s="87"/>
      <c r="T274" s="87"/>
      <c r="U274" s="87"/>
      <c r="V274" s="71"/>
      <c r="W274" s="69">
        <v>0</v>
      </c>
      <c r="X274" s="22">
        <v>0</v>
      </c>
    </row>
    <row r="275" spans="1:24" ht="25.5" hidden="1" outlineLevel="6">
      <c r="A275" s="9" t="s">
        <v>450</v>
      </c>
      <c r="B275" s="35" t="s">
        <v>439</v>
      </c>
      <c r="C275" s="35" t="s">
        <v>471</v>
      </c>
      <c r="D275" s="35" t="s">
        <v>436</v>
      </c>
      <c r="E275" s="35" t="s">
        <v>545</v>
      </c>
      <c r="F275" s="35" t="s">
        <v>581</v>
      </c>
      <c r="G275" s="35" t="s">
        <v>583</v>
      </c>
      <c r="H275" s="35" t="s">
        <v>451</v>
      </c>
      <c r="I275" s="36">
        <v>1500000</v>
      </c>
      <c r="J275" s="36"/>
      <c r="K275" s="36"/>
      <c r="L275" s="37">
        <v>-1500000</v>
      </c>
      <c r="M275" s="37"/>
      <c r="N275" s="58"/>
      <c r="O275" s="87"/>
      <c r="P275" s="18"/>
      <c r="Q275" s="87"/>
      <c r="R275" s="87"/>
      <c r="S275" s="87"/>
      <c r="T275" s="87"/>
      <c r="U275" s="87"/>
      <c r="V275" s="71">
        <f>L275+K275+J275+I275</f>
        <v>0</v>
      </c>
      <c r="W275" s="69">
        <v>0</v>
      </c>
      <c r="X275" s="22">
        <v>0</v>
      </c>
    </row>
    <row r="276" spans="1:24" ht="15" hidden="1" outlineLevel="6">
      <c r="A276" s="39" t="s">
        <v>404</v>
      </c>
      <c r="B276" s="35" t="s">
        <v>439</v>
      </c>
      <c r="C276" s="35" t="s">
        <v>471</v>
      </c>
      <c r="D276" s="35" t="s">
        <v>436</v>
      </c>
      <c r="E276" s="35" t="s">
        <v>545</v>
      </c>
      <c r="F276" s="35" t="s">
        <v>581</v>
      </c>
      <c r="G276" s="35" t="s">
        <v>583</v>
      </c>
      <c r="H276" s="35" t="s">
        <v>181</v>
      </c>
      <c r="I276" s="36"/>
      <c r="J276" s="36"/>
      <c r="K276" s="36"/>
      <c r="L276" s="37">
        <f>L277</f>
        <v>1500000</v>
      </c>
      <c r="M276" s="37"/>
      <c r="N276" s="58"/>
      <c r="O276" s="87"/>
      <c r="P276" s="18"/>
      <c r="Q276" s="87"/>
      <c r="R276" s="87"/>
      <c r="S276" s="87"/>
      <c r="T276" s="87"/>
      <c r="U276" s="87"/>
      <c r="V276" s="71">
        <f>V277</f>
        <v>1500000</v>
      </c>
      <c r="W276" s="69">
        <f>W277</f>
        <v>7500000</v>
      </c>
      <c r="X276" s="22">
        <f>X277</f>
        <v>11300000</v>
      </c>
    </row>
    <row r="277" spans="1:24" ht="51" hidden="1" outlineLevel="6">
      <c r="A277" s="9" t="s">
        <v>7</v>
      </c>
      <c r="B277" s="35" t="s">
        <v>439</v>
      </c>
      <c r="C277" s="35" t="s">
        <v>471</v>
      </c>
      <c r="D277" s="35" t="s">
        <v>436</v>
      </c>
      <c r="E277" s="35" t="s">
        <v>545</v>
      </c>
      <c r="F277" s="35" t="s">
        <v>581</v>
      </c>
      <c r="G277" s="35" t="s">
        <v>583</v>
      </c>
      <c r="H277" s="35" t="s">
        <v>650</v>
      </c>
      <c r="I277" s="36"/>
      <c r="J277" s="36"/>
      <c r="K277" s="36"/>
      <c r="L277" s="37">
        <v>1500000</v>
      </c>
      <c r="M277" s="37"/>
      <c r="N277" s="58"/>
      <c r="O277" s="87"/>
      <c r="P277" s="18"/>
      <c r="Q277" s="87"/>
      <c r="R277" s="87"/>
      <c r="S277" s="87"/>
      <c r="T277" s="87"/>
      <c r="U277" s="87"/>
      <c r="V277" s="71">
        <f>L277+K277+J277+I277</f>
        <v>1500000</v>
      </c>
      <c r="W277" s="69">
        <v>7500000</v>
      </c>
      <c r="X277" s="22">
        <v>11300000</v>
      </c>
    </row>
    <row r="278" spans="1:24" ht="15" outlineLevel="2" collapsed="1">
      <c r="A278" s="9" t="s">
        <v>584</v>
      </c>
      <c r="B278" s="35" t="s">
        <v>439</v>
      </c>
      <c r="C278" s="35" t="s">
        <v>439</v>
      </c>
      <c r="D278" s="35" t="s">
        <v>436</v>
      </c>
      <c r="E278" s="35" t="s">
        <v>545</v>
      </c>
      <c r="F278" s="35" t="s">
        <v>441</v>
      </c>
      <c r="G278" s="35"/>
      <c r="H278" s="35"/>
      <c r="I278" s="36"/>
      <c r="J278" s="36"/>
      <c r="K278" s="36"/>
      <c r="L278" s="37">
        <f>L283+L306</f>
        <v>-8742452</v>
      </c>
      <c r="M278" s="37"/>
      <c r="N278" s="58"/>
      <c r="O278" s="87"/>
      <c r="P278" s="18"/>
      <c r="Q278" s="87"/>
      <c r="R278" s="87"/>
      <c r="S278" s="87"/>
      <c r="T278" s="87"/>
      <c r="U278" s="87"/>
      <c r="V278" s="71">
        <f>V283+V306+V279</f>
        <v>17602196.75</v>
      </c>
      <c r="W278" s="71">
        <f>W283+W306+W279</f>
        <v>9483848</v>
      </c>
      <c r="X278" s="19">
        <f>X283+X306+X279</f>
        <v>9485148</v>
      </c>
    </row>
    <row r="279" spans="1:24" ht="15" outlineLevel="2">
      <c r="A279" s="9" t="s">
        <v>464</v>
      </c>
      <c r="B279" s="35" t="s">
        <v>439</v>
      </c>
      <c r="C279" s="35" t="s">
        <v>439</v>
      </c>
      <c r="D279" s="35" t="s">
        <v>436</v>
      </c>
      <c r="E279" s="35" t="s">
        <v>545</v>
      </c>
      <c r="F279" s="35" t="s">
        <v>441</v>
      </c>
      <c r="G279" s="35" t="s">
        <v>465</v>
      </c>
      <c r="H279" s="35"/>
      <c r="I279" s="36"/>
      <c r="J279" s="36"/>
      <c r="K279" s="36"/>
      <c r="L279" s="37"/>
      <c r="M279" s="37"/>
      <c r="N279" s="58"/>
      <c r="O279" s="87"/>
      <c r="P279" s="18"/>
      <c r="Q279" s="87"/>
      <c r="R279" s="87"/>
      <c r="S279" s="87"/>
      <c r="T279" s="87"/>
      <c r="U279" s="87"/>
      <c r="V279" s="71">
        <f>V280</f>
        <v>326055.5</v>
      </c>
      <c r="W279" s="69"/>
      <c r="X279" s="59"/>
    </row>
    <row r="280" spans="1:24" ht="25.5" outlineLevel="2">
      <c r="A280" s="9" t="s">
        <v>466</v>
      </c>
      <c r="B280" s="35" t="s">
        <v>439</v>
      </c>
      <c r="C280" s="35" t="s">
        <v>439</v>
      </c>
      <c r="D280" s="35" t="s">
        <v>436</v>
      </c>
      <c r="E280" s="35" t="s">
        <v>545</v>
      </c>
      <c r="F280" s="35" t="s">
        <v>441</v>
      </c>
      <c r="G280" s="35" t="s">
        <v>467</v>
      </c>
      <c r="H280" s="35"/>
      <c r="I280" s="36"/>
      <c r="J280" s="36"/>
      <c r="K280" s="36"/>
      <c r="L280" s="37"/>
      <c r="M280" s="37"/>
      <c r="N280" s="58"/>
      <c r="O280" s="87"/>
      <c r="P280" s="18"/>
      <c r="Q280" s="87"/>
      <c r="R280" s="87"/>
      <c r="S280" s="87"/>
      <c r="T280" s="87"/>
      <c r="U280" s="87"/>
      <c r="V280" s="71">
        <f>V281</f>
        <v>326055.5</v>
      </c>
      <c r="W280" s="69"/>
      <c r="X280" s="59"/>
    </row>
    <row r="281" spans="1:24" ht="15" outlineLevel="2">
      <c r="A281" s="39" t="s">
        <v>403</v>
      </c>
      <c r="B281" s="35" t="s">
        <v>439</v>
      </c>
      <c r="C281" s="35" t="s">
        <v>439</v>
      </c>
      <c r="D281" s="35" t="s">
        <v>436</v>
      </c>
      <c r="E281" s="35" t="s">
        <v>545</v>
      </c>
      <c r="F281" s="35" t="s">
        <v>441</v>
      </c>
      <c r="G281" s="35" t="s">
        <v>467</v>
      </c>
      <c r="H281" s="35" t="s">
        <v>180</v>
      </c>
      <c r="I281" s="36"/>
      <c r="J281" s="36"/>
      <c r="K281" s="36"/>
      <c r="L281" s="37"/>
      <c r="M281" s="37"/>
      <c r="N281" s="58"/>
      <c r="O281" s="87"/>
      <c r="P281" s="18"/>
      <c r="Q281" s="87"/>
      <c r="R281" s="87"/>
      <c r="S281" s="87"/>
      <c r="T281" s="87"/>
      <c r="U281" s="87"/>
      <c r="V281" s="71">
        <f>V282</f>
        <v>326055.5</v>
      </c>
      <c r="W281" s="69"/>
      <c r="X281" s="59"/>
    </row>
    <row r="282" spans="1:24" ht="15" outlineLevel="2">
      <c r="A282" s="9" t="s">
        <v>468</v>
      </c>
      <c r="B282" s="35" t="s">
        <v>439</v>
      </c>
      <c r="C282" s="35" t="s">
        <v>439</v>
      </c>
      <c r="D282" s="35" t="s">
        <v>436</v>
      </c>
      <c r="E282" s="35" t="s">
        <v>545</v>
      </c>
      <c r="F282" s="35" t="s">
        <v>441</v>
      </c>
      <c r="G282" s="35" t="s">
        <v>467</v>
      </c>
      <c r="H282" s="35" t="s">
        <v>469</v>
      </c>
      <c r="I282" s="36"/>
      <c r="J282" s="36"/>
      <c r="K282" s="36"/>
      <c r="L282" s="37"/>
      <c r="M282" s="37">
        <v>109900</v>
      </c>
      <c r="N282" s="58"/>
      <c r="O282" s="87"/>
      <c r="P282" s="18">
        <v>141649.5</v>
      </c>
      <c r="Q282" s="87"/>
      <c r="R282" s="87"/>
      <c r="S282" s="87">
        <v>74506</v>
      </c>
      <c r="T282" s="87"/>
      <c r="U282" s="87"/>
      <c r="V282" s="71">
        <f>L282+K282+J282+I282+M282+N282+O282+P282+Q282+R282+S282+T282+U282</f>
        <v>326055.5</v>
      </c>
      <c r="W282" s="69"/>
      <c r="X282" s="59"/>
    </row>
    <row r="283" spans="1:24" ht="15" outlineLevel="3">
      <c r="A283" s="9" t="s">
        <v>530</v>
      </c>
      <c r="B283" s="35" t="s">
        <v>439</v>
      </c>
      <c r="C283" s="35" t="s">
        <v>439</v>
      </c>
      <c r="D283" s="35" t="s">
        <v>436</v>
      </c>
      <c r="E283" s="35" t="s">
        <v>545</v>
      </c>
      <c r="F283" s="35" t="s">
        <v>441</v>
      </c>
      <c r="G283" s="35" t="s">
        <v>531</v>
      </c>
      <c r="H283" s="35"/>
      <c r="I283" s="36"/>
      <c r="J283" s="36"/>
      <c r="K283" s="36"/>
      <c r="L283" s="37">
        <f>L284+L290+L294+L298</f>
        <v>-8742452</v>
      </c>
      <c r="M283" s="37"/>
      <c r="N283" s="58"/>
      <c r="O283" s="87"/>
      <c r="P283" s="18"/>
      <c r="Q283" s="87"/>
      <c r="R283" s="87"/>
      <c r="S283" s="87"/>
      <c r="T283" s="87"/>
      <c r="U283" s="87"/>
      <c r="V283" s="71">
        <f>V284+V290+V294+V298</f>
        <v>17176141.25</v>
      </c>
      <c r="W283" s="69">
        <f>W284+W290+W294+W298</f>
        <v>8992848</v>
      </c>
      <c r="X283" s="22">
        <f>X284+X290+X294+X298</f>
        <v>8991148</v>
      </c>
    </row>
    <row r="284" spans="1:24" ht="15" outlineLevel="4">
      <c r="A284" s="9" t="s">
        <v>585</v>
      </c>
      <c r="B284" s="35" t="s">
        <v>439</v>
      </c>
      <c r="C284" s="35" t="s">
        <v>439</v>
      </c>
      <c r="D284" s="35" t="s">
        <v>436</v>
      </c>
      <c r="E284" s="35" t="s">
        <v>545</v>
      </c>
      <c r="F284" s="35" t="s">
        <v>441</v>
      </c>
      <c r="G284" s="35" t="s">
        <v>586</v>
      </c>
      <c r="H284" s="35"/>
      <c r="I284" s="36"/>
      <c r="J284" s="36"/>
      <c r="K284" s="36"/>
      <c r="L284" s="37">
        <f>L285+L288</f>
        <v>-8742452</v>
      </c>
      <c r="M284" s="37"/>
      <c r="N284" s="58"/>
      <c r="O284" s="87"/>
      <c r="P284" s="18"/>
      <c r="Q284" s="87"/>
      <c r="R284" s="87"/>
      <c r="S284" s="87"/>
      <c r="T284" s="87"/>
      <c r="U284" s="87"/>
      <c r="V284" s="71">
        <f>V285+V288</f>
        <v>7347548</v>
      </c>
      <c r="W284" s="69">
        <f>W285+W288</f>
        <v>6347548</v>
      </c>
      <c r="X284" s="22">
        <f>X285+X288</f>
        <v>6347548</v>
      </c>
    </row>
    <row r="285" spans="1:24" ht="25.5" hidden="1" outlineLevel="4">
      <c r="A285" s="39" t="s">
        <v>401</v>
      </c>
      <c r="B285" s="35" t="s">
        <v>439</v>
      </c>
      <c r="C285" s="35" t="s">
        <v>439</v>
      </c>
      <c r="D285" s="35" t="s">
        <v>436</v>
      </c>
      <c r="E285" s="35" t="s">
        <v>545</v>
      </c>
      <c r="F285" s="35" t="s">
        <v>441</v>
      </c>
      <c r="G285" s="35" t="s">
        <v>586</v>
      </c>
      <c r="H285" s="35" t="s">
        <v>179</v>
      </c>
      <c r="I285" s="36"/>
      <c r="J285" s="36"/>
      <c r="K285" s="36"/>
      <c r="L285" s="37">
        <f>L286+L287</f>
        <v>-8742452</v>
      </c>
      <c r="M285" s="37"/>
      <c r="N285" s="58"/>
      <c r="O285" s="87"/>
      <c r="P285" s="18"/>
      <c r="Q285" s="87"/>
      <c r="R285" s="87"/>
      <c r="S285" s="87"/>
      <c r="T285" s="87"/>
      <c r="U285" s="87"/>
      <c r="V285" s="71">
        <f>V286+V287</f>
        <v>0</v>
      </c>
      <c r="W285" s="69">
        <f>W286</f>
        <v>0</v>
      </c>
      <c r="X285" s="22">
        <f>X286</f>
        <v>0</v>
      </c>
    </row>
    <row r="286" spans="1:24" ht="25.5" hidden="1" outlineLevel="4">
      <c r="A286" s="39" t="s">
        <v>402</v>
      </c>
      <c r="B286" s="35" t="s">
        <v>439</v>
      </c>
      <c r="C286" s="35" t="s">
        <v>439</v>
      </c>
      <c r="D286" s="35" t="s">
        <v>436</v>
      </c>
      <c r="E286" s="35" t="s">
        <v>545</v>
      </c>
      <c r="F286" s="35" t="s">
        <v>441</v>
      </c>
      <c r="G286" s="35" t="s">
        <v>586</v>
      </c>
      <c r="H286" s="35" t="s">
        <v>529</v>
      </c>
      <c r="I286" s="36"/>
      <c r="J286" s="36"/>
      <c r="K286" s="36"/>
      <c r="L286" s="37">
        <v>0</v>
      </c>
      <c r="M286" s="37"/>
      <c r="N286" s="58"/>
      <c r="O286" s="87"/>
      <c r="P286" s="18"/>
      <c r="Q286" s="87"/>
      <c r="R286" s="87"/>
      <c r="S286" s="87"/>
      <c r="T286" s="87"/>
      <c r="U286" s="87"/>
      <c r="V286" s="71">
        <f>L286+K286+J286+I286+M286</f>
        <v>0</v>
      </c>
      <c r="W286" s="69">
        <v>0</v>
      </c>
      <c r="X286" s="22">
        <v>0</v>
      </c>
    </row>
    <row r="287" spans="1:24" ht="25.5" hidden="1" outlineLevel="6">
      <c r="A287" s="9" t="s">
        <v>450</v>
      </c>
      <c r="B287" s="35" t="s">
        <v>439</v>
      </c>
      <c r="C287" s="35" t="s">
        <v>439</v>
      </c>
      <c r="D287" s="35" t="s">
        <v>436</v>
      </c>
      <c r="E287" s="35" t="s">
        <v>545</v>
      </c>
      <c r="F287" s="35" t="s">
        <v>441</v>
      </c>
      <c r="G287" s="35" t="s">
        <v>586</v>
      </c>
      <c r="H287" s="35" t="s">
        <v>451</v>
      </c>
      <c r="I287" s="36">
        <v>8742452</v>
      </c>
      <c r="J287" s="36"/>
      <c r="K287" s="36"/>
      <c r="L287" s="37">
        <v>-8742452</v>
      </c>
      <c r="M287" s="37"/>
      <c r="N287" s="58"/>
      <c r="O287" s="87"/>
      <c r="P287" s="18"/>
      <c r="Q287" s="87"/>
      <c r="R287" s="87"/>
      <c r="S287" s="87"/>
      <c r="T287" s="87"/>
      <c r="U287" s="87"/>
      <c r="V287" s="71">
        <f>L287+K287+J287+I287</f>
        <v>0</v>
      </c>
      <c r="W287" s="69">
        <v>0</v>
      </c>
      <c r="X287" s="22">
        <v>0</v>
      </c>
    </row>
    <row r="288" spans="1:24" ht="15" outlineLevel="6">
      <c r="A288" s="39" t="s">
        <v>403</v>
      </c>
      <c r="B288" s="35" t="s">
        <v>439</v>
      </c>
      <c r="C288" s="35" t="s">
        <v>439</v>
      </c>
      <c r="D288" s="35" t="s">
        <v>436</v>
      </c>
      <c r="E288" s="35" t="s">
        <v>545</v>
      </c>
      <c r="F288" s="35" t="s">
        <v>441</v>
      </c>
      <c r="G288" s="35" t="s">
        <v>586</v>
      </c>
      <c r="H288" s="35" t="s">
        <v>180</v>
      </c>
      <c r="I288" s="36"/>
      <c r="J288" s="36"/>
      <c r="K288" s="36"/>
      <c r="L288" s="37"/>
      <c r="M288" s="37"/>
      <c r="N288" s="58"/>
      <c r="O288" s="87"/>
      <c r="P288" s="18"/>
      <c r="Q288" s="87"/>
      <c r="R288" s="87"/>
      <c r="S288" s="87"/>
      <c r="T288" s="87"/>
      <c r="U288" s="87"/>
      <c r="V288" s="71">
        <f>V289</f>
        <v>7347548</v>
      </c>
      <c r="W288" s="69">
        <f>W289</f>
        <v>6347548</v>
      </c>
      <c r="X288" s="22">
        <f>X289</f>
        <v>6347548</v>
      </c>
    </row>
    <row r="289" spans="1:24" ht="51" outlineLevel="6">
      <c r="A289" s="9" t="s">
        <v>519</v>
      </c>
      <c r="B289" s="35" t="s">
        <v>439</v>
      </c>
      <c r="C289" s="35" t="s">
        <v>439</v>
      </c>
      <c r="D289" s="35" t="s">
        <v>436</v>
      </c>
      <c r="E289" s="35" t="s">
        <v>545</v>
      </c>
      <c r="F289" s="35" t="s">
        <v>441</v>
      </c>
      <c r="G289" s="35" t="s">
        <v>586</v>
      </c>
      <c r="H289" s="35" t="s">
        <v>520</v>
      </c>
      <c r="I289" s="36">
        <v>6347548</v>
      </c>
      <c r="J289" s="36"/>
      <c r="K289" s="36"/>
      <c r="L289" s="37"/>
      <c r="M289" s="37"/>
      <c r="N289" s="58"/>
      <c r="O289" s="87"/>
      <c r="P289" s="18"/>
      <c r="Q289" s="87"/>
      <c r="R289" s="87"/>
      <c r="S289" s="87"/>
      <c r="T289" s="87">
        <v>1000000</v>
      </c>
      <c r="U289" s="87"/>
      <c r="V289" s="71">
        <f>L289+K289+J289+I289+M289+N289+O289+P289+Q289+R289+S289+T289+U289</f>
        <v>7347548</v>
      </c>
      <c r="W289" s="69">
        <v>6347548</v>
      </c>
      <c r="X289" s="22">
        <v>6347548</v>
      </c>
    </row>
    <row r="290" spans="1:24" ht="15" outlineLevel="4">
      <c r="A290" s="9" t="s">
        <v>587</v>
      </c>
      <c r="B290" s="35" t="s">
        <v>439</v>
      </c>
      <c r="C290" s="35" t="s">
        <v>439</v>
      </c>
      <c r="D290" s="35" t="s">
        <v>436</v>
      </c>
      <c r="E290" s="35" t="s">
        <v>545</v>
      </c>
      <c r="F290" s="35" t="s">
        <v>441</v>
      </c>
      <c r="G290" s="35" t="s">
        <v>588</v>
      </c>
      <c r="H290" s="35"/>
      <c r="I290" s="36"/>
      <c r="J290" s="36"/>
      <c r="K290" s="36"/>
      <c r="L290" s="37">
        <f>L291</f>
        <v>0</v>
      </c>
      <c r="M290" s="37"/>
      <c r="N290" s="58"/>
      <c r="O290" s="87"/>
      <c r="P290" s="18"/>
      <c r="Q290" s="87"/>
      <c r="R290" s="87"/>
      <c r="S290" s="87"/>
      <c r="T290" s="87"/>
      <c r="U290" s="87"/>
      <c r="V290" s="71">
        <f>V291</f>
        <v>3354125</v>
      </c>
      <c r="W290" s="69">
        <f>W291</f>
        <v>2441000</v>
      </c>
      <c r="X290" s="22">
        <f>X291</f>
        <v>2441000</v>
      </c>
    </row>
    <row r="291" spans="1:24" ht="25.5" outlineLevel="4">
      <c r="A291" s="39" t="s">
        <v>401</v>
      </c>
      <c r="B291" s="35" t="s">
        <v>439</v>
      </c>
      <c r="C291" s="35" t="s">
        <v>439</v>
      </c>
      <c r="D291" s="35" t="s">
        <v>436</v>
      </c>
      <c r="E291" s="35" t="s">
        <v>545</v>
      </c>
      <c r="F291" s="35" t="s">
        <v>441</v>
      </c>
      <c r="G291" s="35" t="s">
        <v>588</v>
      </c>
      <c r="H291" s="35" t="s">
        <v>179</v>
      </c>
      <c r="I291" s="36"/>
      <c r="J291" s="36"/>
      <c r="K291" s="36"/>
      <c r="L291" s="37">
        <f>L292+L293</f>
        <v>0</v>
      </c>
      <c r="M291" s="37"/>
      <c r="N291" s="58"/>
      <c r="O291" s="87"/>
      <c r="P291" s="18"/>
      <c r="Q291" s="87"/>
      <c r="R291" s="87"/>
      <c r="S291" s="87"/>
      <c r="T291" s="87"/>
      <c r="U291" s="87"/>
      <c r="V291" s="71">
        <f>V292+V293</f>
        <v>3354125</v>
      </c>
      <c r="W291" s="69">
        <f>W292+W293</f>
        <v>2441000</v>
      </c>
      <c r="X291" s="22">
        <f>X292+X293</f>
        <v>2441000</v>
      </c>
    </row>
    <row r="292" spans="1:24" ht="25.5" outlineLevel="4">
      <c r="A292" s="39" t="s">
        <v>402</v>
      </c>
      <c r="B292" s="35" t="s">
        <v>439</v>
      </c>
      <c r="C292" s="35" t="s">
        <v>439</v>
      </c>
      <c r="D292" s="35" t="s">
        <v>436</v>
      </c>
      <c r="E292" s="35" t="s">
        <v>545</v>
      </c>
      <c r="F292" s="35" t="s">
        <v>441</v>
      </c>
      <c r="G292" s="35" t="s">
        <v>588</v>
      </c>
      <c r="H292" s="35" t="s">
        <v>529</v>
      </c>
      <c r="I292" s="36"/>
      <c r="J292" s="36"/>
      <c r="K292" s="36"/>
      <c r="L292" s="37">
        <v>5823416</v>
      </c>
      <c r="M292" s="37">
        <v>-623416</v>
      </c>
      <c r="N292" s="58"/>
      <c r="O292" s="87"/>
      <c r="P292" s="18">
        <v>-1845875</v>
      </c>
      <c r="Q292" s="87"/>
      <c r="R292" s="87"/>
      <c r="S292" s="87"/>
      <c r="T292" s="87"/>
      <c r="U292" s="87"/>
      <c r="V292" s="71">
        <f>L292+K292+J292+I292+M292+N292+O292+P292+Q292+R292+S292+T292+U292</f>
        <v>3354125</v>
      </c>
      <c r="W292" s="69">
        <v>2441000</v>
      </c>
      <c r="X292" s="22">
        <v>2441000</v>
      </c>
    </row>
    <row r="293" spans="1:24" ht="25.5" hidden="1" outlineLevel="6">
      <c r="A293" s="9" t="s">
        <v>450</v>
      </c>
      <c r="B293" s="35" t="s">
        <v>439</v>
      </c>
      <c r="C293" s="35" t="s">
        <v>439</v>
      </c>
      <c r="D293" s="35" t="s">
        <v>436</v>
      </c>
      <c r="E293" s="35" t="s">
        <v>545</v>
      </c>
      <c r="F293" s="35" t="s">
        <v>441</v>
      </c>
      <c r="G293" s="35" t="s">
        <v>588</v>
      </c>
      <c r="H293" s="35" t="s">
        <v>451</v>
      </c>
      <c r="I293" s="36">
        <v>5823416</v>
      </c>
      <c r="J293" s="36"/>
      <c r="K293" s="36"/>
      <c r="L293" s="37">
        <v>-5823416</v>
      </c>
      <c r="M293" s="37"/>
      <c r="N293" s="58"/>
      <c r="O293" s="87"/>
      <c r="P293" s="18"/>
      <c r="Q293" s="87"/>
      <c r="R293" s="87"/>
      <c r="S293" s="87"/>
      <c r="T293" s="87"/>
      <c r="U293" s="87"/>
      <c r="V293" s="71">
        <f>L293+K293+J293+I293</f>
        <v>0</v>
      </c>
      <c r="W293" s="69">
        <v>0</v>
      </c>
      <c r="X293" s="22">
        <v>0</v>
      </c>
    </row>
    <row r="294" spans="1:24" ht="25.5" outlineLevel="4" collapsed="1">
      <c r="A294" s="9" t="s">
        <v>589</v>
      </c>
      <c r="B294" s="35" t="s">
        <v>439</v>
      </c>
      <c r="C294" s="35" t="s">
        <v>439</v>
      </c>
      <c r="D294" s="35" t="s">
        <v>436</v>
      </c>
      <c r="E294" s="35" t="s">
        <v>545</v>
      </c>
      <c r="F294" s="35" t="s">
        <v>441</v>
      </c>
      <c r="G294" s="35" t="s">
        <v>590</v>
      </c>
      <c r="H294" s="35"/>
      <c r="I294" s="36"/>
      <c r="J294" s="36"/>
      <c r="K294" s="36"/>
      <c r="L294" s="37">
        <f>L295</f>
        <v>0</v>
      </c>
      <c r="M294" s="37"/>
      <c r="N294" s="58"/>
      <c r="O294" s="87"/>
      <c r="P294" s="18"/>
      <c r="Q294" s="87"/>
      <c r="R294" s="87"/>
      <c r="S294" s="87"/>
      <c r="T294" s="87"/>
      <c r="U294" s="87"/>
      <c r="V294" s="71">
        <f>V295</f>
        <v>1108616</v>
      </c>
      <c r="W294" s="69">
        <f>W295</f>
        <v>0</v>
      </c>
      <c r="X294" s="22">
        <f>X295</f>
        <v>0</v>
      </c>
    </row>
    <row r="295" spans="1:24" ht="25.5" outlineLevel="4">
      <c r="A295" s="39" t="s">
        <v>401</v>
      </c>
      <c r="B295" s="35" t="s">
        <v>439</v>
      </c>
      <c r="C295" s="35" t="s">
        <v>439</v>
      </c>
      <c r="D295" s="35" t="s">
        <v>436</v>
      </c>
      <c r="E295" s="35" t="s">
        <v>545</v>
      </c>
      <c r="F295" s="35" t="s">
        <v>441</v>
      </c>
      <c r="G295" s="35" t="s">
        <v>590</v>
      </c>
      <c r="H295" s="35" t="s">
        <v>179</v>
      </c>
      <c r="I295" s="36"/>
      <c r="J295" s="36"/>
      <c r="K295" s="36"/>
      <c r="L295" s="37">
        <f>L296+L297</f>
        <v>0</v>
      </c>
      <c r="M295" s="37"/>
      <c r="N295" s="58"/>
      <c r="O295" s="87"/>
      <c r="P295" s="18"/>
      <c r="Q295" s="87"/>
      <c r="R295" s="87"/>
      <c r="S295" s="87"/>
      <c r="T295" s="87"/>
      <c r="U295" s="87"/>
      <c r="V295" s="71">
        <f>V296+V297</f>
        <v>1108616</v>
      </c>
      <c r="W295" s="69">
        <f>W296+W297</f>
        <v>0</v>
      </c>
      <c r="X295" s="22">
        <f>X296+X297</f>
        <v>0</v>
      </c>
    </row>
    <row r="296" spans="1:24" ht="25.5" outlineLevel="4">
      <c r="A296" s="39" t="s">
        <v>402</v>
      </c>
      <c r="B296" s="35" t="s">
        <v>439</v>
      </c>
      <c r="C296" s="35" t="s">
        <v>439</v>
      </c>
      <c r="D296" s="35" t="s">
        <v>436</v>
      </c>
      <c r="E296" s="35" t="s">
        <v>545</v>
      </c>
      <c r="F296" s="35" t="s">
        <v>441</v>
      </c>
      <c r="G296" s="35" t="s">
        <v>590</v>
      </c>
      <c r="H296" s="35" t="s">
        <v>529</v>
      </c>
      <c r="I296" s="36"/>
      <c r="J296" s="36"/>
      <c r="K296" s="36"/>
      <c r="L296" s="37">
        <v>485200</v>
      </c>
      <c r="M296" s="37">
        <v>623416</v>
      </c>
      <c r="N296" s="58"/>
      <c r="O296" s="87"/>
      <c r="P296" s="18"/>
      <c r="Q296" s="87"/>
      <c r="R296" s="87"/>
      <c r="S296" s="87"/>
      <c r="T296" s="87"/>
      <c r="U296" s="87"/>
      <c r="V296" s="71">
        <f>L296+K296+J296+I296+M296+N296+O296+P296+Q296+R296+S296+T296+U296</f>
        <v>1108616</v>
      </c>
      <c r="W296" s="69">
        <f>W297</f>
        <v>0</v>
      </c>
      <c r="X296" s="22">
        <f>X297</f>
        <v>0</v>
      </c>
    </row>
    <row r="297" spans="1:24" ht="25.5" hidden="1" outlineLevel="6">
      <c r="A297" s="9" t="s">
        <v>450</v>
      </c>
      <c r="B297" s="35" t="s">
        <v>439</v>
      </c>
      <c r="C297" s="35" t="s">
        <v>439</v>
      </c>
      <c r="D297" s="35" t="s">
        <v>436</v>
      </c>
      <c r="E297" s="35" t="s">
        <v>545</v>
      </c>
      <c r="F297" s="35" t="s">
        <v>441</v>
      </c>
      <c r="G297" s="35" t="s">
        <v>590</v>
      </c>
      <c r="H297" s="35" t="s">
        <v>451</v>
      </c>
      <c r="I297" s="36">
        <v>485200</v>
      </c>
      <c r="J297" s="36"/>
      <c r="K297" s="36"/>
      <c r="L297" s="37">
        <v>-485200</v>
      </c>
      <c r="M297" s="37"/>
      <c r="N297" s="58"/>
      <c r="O297" s="87"/>
      <c r="P297" s="18"/>
      <c r="Q297" s="87"/>
      <c r="R297" s="87"/>
      <c r="S297" s="87"/>
      <c r="T297" s="87"/>
      <c r="U297" s="87"/>
      <c r="V297" s="71">
        <f>L297+K297+J297+I297</f>
        <v>0</v>
      </c>
      <c r="W297" s="69">
        <v>0</v>
      </c>
      <c r="X297" s="22">
        <v>0</v>
      </c>
    </row>
    <row r="298" spans="1:24" ht="38.25" outlineLevel="4" collapsed="1">
      <c r="A298" s="9" t="s">
        <v>591</v>
      </c>
      <c r="B298" s="35" t="s">
        <v>439</v>
      </c>
      <c r="C298" s="35" t="s">
        <v>439</v>
      </c>
      <c r="D298" s="35" t="s">
        <v>436</v>
      </c>
      <c r="E298" s="35" t="s">
        <v>545</v>
      </c>
      <c r="F298" s="35" t="s">
        <v>441</v>
      </c>
      <c r="G298" s="35" t="s">
        <v>592</v>
      </c>
      <c r="H298" s="35"/>
      <c r="I298" s="36"/>
      <c r="J298" s="36"/>
      <c r="K298" s="36"/>
      <c r="L298" s="37">
        <f>L299</f>
        <v>0</v>
      </c>
      <c r="M298" s="37"/>
      <c r="N298" s="58"/>
      <c r="O298" s="87"/>
      <c r="P298" s="18"/>
      <c r="Q298" s="87"/>
      <c r="R298" s="87"/>
      <c r="S298" s="87"/>
      <c r="T298" s="87"/>
      <c r="U298" s="87"/>
      <c r="V298" s="71">
        <f>V299</f>
        <v>5365852.25</v>
      </c>
      <c r="W298" s="69">
        <v>204300</v>
      </c>
      <c r="X298" s="22">
        <v>202600</v>
      </c>
    </row>
    <row r="299" spans="1:24" ht="25.5" outlineLevel="4">
      <c r="A299" s="39" t="s">
        <v>401</v>
      </c>
      <c r="B299" s="35" t="s">
        <v>439</v>
      </c>
      <c r="C299" s="35" t="s">
        <v>439</v>
      </c>
      <c r="D299" s="35" t="s">
        <v>436</v>
      </c>
      <c r="E299" s="35" t="s">
        <v>545</v>
      </c>
      <c r="F299" s="35" t="s">
        <v>441</v>
      </c>
      <c r="G299" s="35" t="s">
        <v>592</v>
      </c>
      <c r="H299" s="35" t="s">
        <v>179</v>
      </c>
      <c r="I299" s="36"/>
      <c r="J299" s="36"/>
      <c r="K299" s="36"/>
      <c r="L299" s="37">
        <f>L300+L301</f>
        <v>0</v>
      </c>
      <c r="M299" s="37"/>
      <c r="N299" s="58"/>
      <c r="O299" s="87"/>
      <c r="P299" s="18"/>
      <c r="Q299" s="87"/>
      <c r="R299" s="87"/>
      <c r="S299" s="87"/>
      <c r="T299" s="87"/>
      <c r="U299" s="87"/>
      <c r="V299" s="71">
        <f>V300+V301</f>
        <v>5365852.25</v>
      </c>
      <c r="W299" s="69">
        <f>W300+W301</f>
        <v>204300</v>
      </c>
      <c r="X299" s="22">
        <f>X300+X301</f>
        <v>202600</v>
      </c>
    </row>
    <row r="300" spans="1:24" ht="25.5" outlineLevel="4">
      <c r="A300" s="39" t="s">
        <v>402</v>
      </c>
      <c r="B300" s="35" t="s">
        <v>439</v>
      </c>
      <c r="C300" s="35" t="s">
        <v>439</v>
      </c>
      <c r="D300" s="35" t="s">
        <v>436</v>
      </c>
      <c r="E300" s="35" t="s">
        <v>545</v>
      </c>
      <c r="F300" s="35" t="s">
        <v>441</v>
      </c>
      <c r="G300" s="35" t="s">
        <v>592</v>
      </c>
      <c r="H300" s="35" t="s">
        <v>529</v>
      </c>
      <c r="I300" s="36"/>
      <c r="J300" s="36"/>
      <c r="K300" s="36"/>
      <c r="L300" s="37">
        <v>205300</v>
      </c>
      <c r="M300" s="37">
        <v>958855</v>
      </c>
      <c r="N300" s="58">
        <v>182895.9</v>
      </c>
      <c r="O300" s="87">
        <v>2113029.35</v>
      </c>
      <c r="P300" s="18">
        <v>1845875</v>
      </c>
      <c r="Q300" s="87"/>
      <c r="R300" s="87">
        <v>59897</v>
      </c>
      <c r="S300" s="87"/>
      <c r="T300" s="87"/>
      <c r="U300" s="87"/>
      <c r="V300" s="71">
        <f>L300+K300+J300+I300+M300+N300+O300+P300+Q300+R300+S300+T300+U300</f>
        <v>5365852.25</v>
      </c>
      <c r="W300" s="69">
        <v>204300</v>
      </c>
      <c r="X300" s="22">
        <v>202600</v>
      </c>
    </row>
    <row r="301" spans="1:24" ht="25.5" hidden="1" outlineLevel="6">
      <c r="A301" s="9" t="s">
        <v>450</v>
      </c>
      <c r="B301" s="35" t="s">
        <v>439</v>
      </c>
      <c r="C301" s="35" t="s">
        <v>439</v>
      </c>
      <c r="D301" s="35" t="s">
        <v>436</v>
      </c>
      <c r="E301" s="35" t="s">
        <v>545</v>
      </c>
      <c r="F301" s="35" t="s">
        <v>441</v>
      </c>
      <c r="G301" s="35" t="s">
        <v>592</v>
      </c>
      <c r="H301" s="35" t="s">
        <v>451</v>
      </c>
      <c r="I301" s="36">
        <v>205300</v>
      </c>
      <c r="J301" s="36"/>
      <c r="K301" s="36"/>
      <c r="L301" s="37">
        <v>-205300</v>
      </c>
      <c r="M301" s="37"/>
      <c r="N301" s="58"/>
      <c r="O301" s="87"/>
      <c r="P301" s="18"/>
      <c r="Q301" s="87"/>
      <c r="R301" s="87"/>
      <c r="S301" s="87"/>
      <c r="T301" s="87"/>
      <c r="U301" s="87"/>
      <c r="V301" s="71">
        <f>L301+K301+J301+I301</f>
        <v>0</v>
      </c>
      <c r="W301" s="69">
        <v>0</v>
      </c>
      <c r="X301" s="22">
        <v>0</v>
      </c>
    </row>
    <row r="302" spans="1:24" ht="25.5" hidden="1" outlineLevel="3">
      <c r="A302" s="9" t="s">
        <v>486</v>
      </c>
      <c r="B302" s="35"/>
      <c r="C302" s="35"/>
      <c r="D302" s="35" t="s">
        <v>436</v>
      </c>
      <c r="E302" s="35" t="s">
        <v>545</v>
      </c>
      <c r="F302" s="35" t="s">
        <v>441</v>
      </c>
      <c r="G302" s="35" t="s">
        <v>487</v>
      </c>
      <c r="H302" s="35"/>
      <c r="I302" s="36"/>
      <c r="J302" s="36"/>
      <c r="K302" s="36"/>
      <c r="L302" s="37">
        <f>L303+L307</f>
        <v>27000</v>
      </c>
      <c r="M302" s="37"/>
      <c r="N302" s="58"/>
      <c r="O302" s="87"/>
      <c r="P302" s="18"/>
      <c r="Q302" s="87"/>
      <c r="R302" s="87"/>
      <c r="S302" s="87"/>
      <c r="T302" s="87"/>
      <c r="U302" s="87"/>
      <c r="V302" s="71">
        <f>V303+V307</f>
        <v>127000</v>
      </c>
      <c r="W302" s="69">
        <f>W307</f>
        <v>491000</v>
      </c>
      <c r="X302" s="22">
        <f>X307</f>
        <v>494000</v>
      </c>
    </row>
    <row r="303" spans="1:24" ht="63.75" hidden="1" outlineLevel="3">
      <c r="A303" s="9" t="s">
        <v>534</v>
      </c>
      <c r="B303" s="35" t="s">
        <v>439</v>
      </c>
      <c r="C303" s="35" t="s">
        <v>494</v>
      </c>
      <c r="D303" s="35" t="s">
        <v>436</v>
      </c>
      <c r="E303" s="35" t="s">
        <v>545</v>
      </c>
      <c r="F303" s="35" t="s">
        <v>441</v>
      </c>
      <c r="G303" s="35" t="s">
        <v>535</v>
      </c>
      <c r="H303" s="35"/>
      <c r="I303" s="36"/>
      <c r="J303" s="36"/>
      <c r="K303" s="36"/>
      <c r="L303" s="37">
        <f>L304</f>
        <v>27000</v>
      </c>
      <c r="M303" s="37"/>
      <c r="N303" s="58"/>
      <c r="O303" s="87"/>
      <c r="P303" s="18"/>
      <c r="Q303" s="87"/>
      <c r="R303" s="87"/>
      <c r="S303" s="87"/>
      <c r="T303" s="87"/>
      <c r="U303" s="87"/>
      <c r="V303" s="71">
        <f>V304</f>
        <v>27000</v>
      </c>
      <c r="W303" s="69"/>
      <c r="X303" s="22"/>
    </row>
    <row r="304" spans="1:24" ht="25.5" hidden="1" outlineLevel="3">
      <c r="A304" s="39" t="s">
        <v>401</v>
      </c>
      <c r="B304" s="35" t="s">
        <v>439</v>
      </c>
      <c r="C304" s="35" t="s">
        <v>494</v>
      </c>
      <c r="D304" s="35" t="s">
        <v>436</v>
      </c>
      <c r="E304" s="35" t="s">
        <v>545</v>
      </c>
      <c r="F304" s="35" t="s">
        <v>441</v>
      </c>
      <c r="G304" s="35" t="s">
        <v>535</v>
      </c>
      <c r="H304" s="35" t="s">
        <v>179</v>
      </c>
      <c r="I304" s="36"/>
      <c r="J304" s="36"/>
      <c r="K304" s="36"/>
      <c r="L304" s="37">
        <f>L305</f>
        <v>27000</v>
      </c>
      <c r="M304" s="37"/>
      <c r="N304" s="58"/>
      <c r="O304" s="87"/>
      <c r="P304" s="18"/>
      <c r="Q304" s="87"/>
      <c r="R304" s="87"/>
      <c r="S304" s="87"/>
      <c r="T304" s="87"/>
      <c r="U304" s="87"/>
      <c r="V304" s="71">
        <f>V305</f>
        <v>27000</v>
      </c>
      <c r="W304" s="69"/>
      <c r="X304" s="22"/>
    </row>
    <row r="305" spans="1:24" ht="25.5" hidden="1" outlineLevel="3">
      <c r="A305" s="39" t="s">
        <v>402</v>
      </c>
      <c r="B305" s="35" t="s">
        <v>439</v>
      </c>
      <c r="C305" s="35" t="s">
        <v>494</v>
      </c>
      <c r="D305" s="35" t="s">
        <v>436</v>
      </c>
      <c r="E305" s="35" t="s">
        <v>545</v>
      </c>
      <c r="F305" s="35" t="s">
        <v>441</v>
      </c>
      <c r="G305" s="35" t="s">
        <v>535</v>
      </c>
      <c r="H305" s="35" t="s">
        <v>529</v>
      </c>
      <c r="I305" s="36"/>
      <c r="J305" s="36"/>
      <c r="K305" s="36"/>
      <c r="L305" s="37">
        <v>27000</v>
      </c>
      <c r="M305" s="37"/>
      <c r="N305" s="58"/>
      <c r="O305" s="87"/>
      <c r="P305" s="18"/>
      <c r="Q305" s="87"/>
      <c r="R305" s="87"/>
      <c r="S305" s="87"/>
      <c r="T305" s="87"/>
      <c r="U305" s="87"/>
      <c r="V305" s="71">
        <f>L305+K305+J305+I305</f>
        <v>27000</v>
      </c>
      <c r="W305" s="69"/>
      <c r="X305" s="22"/>
    </row>
    <row r="306" spans="1:24" ht="25.5" outlineLevel="3">
      <c r="A306" s="9" t="s">
        <v>486</v>
      </c>
      <c r="B306" s="35" t="s">
        <v>439</v>
      </c>
      <c r="C306" s="35" t="s">
        <v>439</v>
      </c>
      <c r="D306" s="35" t="s">
        <v>436</v>
      </c>
      <c r="E306" s="35" t="s">
        <v>545</v>
      </c>
      <c r="F306" s="35" t="s">
        <v>441</v>
      </c>
      <c r="G306" s="35" t="s">
        <v>487</v>
      </c>
      <c r="H306" s="35"/>
      <c r="I306" s="36"/>
      <c r="J306" s="36"/>
      <c r="K306" s="36"/>
      <c r="L306" s="37">
        <f>L307</f>
        <v>0</v>
      </c>
      <c r="M306" s="37"/>
      <c r="N306" s="58"/>
      <c r="O306" s="87"/>
      <c r="P306" s="18"/>
      <c r="Q306" s="87"/>
      <c r="R306" s="87"/>
      <c r="S306" s="87"/>
      <c r="T306" s="87"/>
      <c r="U306" s="87"/>
      <c r="V306" s="71">
        <f aca="true" t="shared" si="11" ref="V306:X307">V307</f>
        <v>100000</v>
      </c>
      <c r="W306" s="69">
        <f t="shared" si="11"/>
        <v>491000</v>
      </c>
      <c r="X306" s="37">
        <f t="shared" si="11"/>
        <v>494000</v>
      </c>
    </row>
    <row r="307" spans="1:24" ht="51" outlineLevel="5">
      <c r="A307" s="9" t="s">
        <v>593</v>
      </c>
      <c r="B307" s="35" t="s">
        <v>439</v>
      </c>
      <c r="C307" s="35" t="s">
        <v>439</v>
      </c>
      <c r="D307" s="35" t="s">
        <v>436</v>
      </c>
      <c r="E307" s="35" t="s">
        <v>545</v>
      </c>
      <c r="F307" s="35" t="s">
        <v>441</v>
      </c>
      <c r="G307" s="35" t="s">
        <v>594</v>
      </c>
      <c r="H307" s="35"/>
      <c r="I307" s="36"/>
      <c r="J307" s="36"/>
      <c r="K307" s="36"/>
      <c r="L307" s="37">
        <f>L308</f>
        <v>0</v>
      </c>
      <c r="M307" s="37"/>
      <c r="N307" s="58"/>
      <c r="O307" s="87"/>
      <c r="P307" s="18"/>
      <c r="Q307" s="87"/>
      <c r="R307" s="87"/>
      <c r="S307" s="87"/>
      <c r="T307" s="87"/>
      <c r="U307" s="87"/>
      <c r="V307" s="71">
        <f t="shared" si="11"/>
        <v>100000</v>
      </c>
      <c r="W307" s="69">
        <f t="shared" si="11"/>
        <v>491000</v>
      </c>
      <c r="X307" s="22">
        <f t="shared" si="11"/>
        <v>494000</v>
      </c>
    </row>
    <row r="308" spans="1:24" ht="25.5" outlineLevel="5">
      <c r="A308" s="39" t="s">
        <v>401</v>
      </c>
      <c r="B308" s="35" t="s">
        <v>439</v>
      </c>
      <c r="C308" s="35" t="s">
        <v>439</v>
      </c>
      <c r="D308" s="35" t="s">
        <v>436</v>
      </c>
      <c r="E308" s="35" t="s">
        <v>545</v>
      </c>
      <c r="F308" s="35" t="s">
        <v>441</v>
      </c>
      <c r="G308" s="35" t="s">
        <v>594</v>
      </c>
      <c r="H308" s="35" t="s">
        <v>179</v>
      </c>
      <c r="I308" s="36"/>
      <c r="J308" s="36"/>
      <c r="K308" s="36"/>
      <c r="L308" s="37">
        <f>L309+L310</f>
        <v>0</v>
      </c>
      <c r="M308" s="37"/>
      <c r="N308" s="58"/>
      <c r="O308" s="87"/>
      <c r="P308" s="18"/>
      <c r="Q308" s="87"/>
      <c r="R308" s="87"/>
      <c r="S308" s="87"/>
      <c r="T308" s="87"/>
      <c r="U308" s="87"/>
      <c r="V308" s="71">
        <f>V309+V310</f>
        <v>100000</v>
      </c>
      <c r="W308" s="69">
        <f>W309+W310</f>
        <v>491000</v>
      </c>
      <c r="X308" s="22">
        <f>X309+X310</f>
        <v>494000</v>
      </c>
    </row>
    <row r="309" spans="1:24" ht="25.5" outlineLevel="5">
      <c r="A309" s="39" t="s">
        <v>402</v>
      </c>
      <c r="B309" s="35" t="s">
        <v>439</v>
      </c>
      <c r="C309" s="35" t="s">
        <v>439</v>
      </c>
      <c r="D309" s="35" t="s">
        <v>436</v>
      </c>
      <c r="E309" s="35" t="s">
        <v>545</v>
      </c>
      <c r="F309" s="35" t="s">
        <v>441</v>
      </c>
      <c r="G309" s="35" t="s">
        <v>594</v>
      </c>
      <c r="H309" s="35" t="s">
        <v>529</v>
      </c>
      <c r="I309" s="36"/>
      <c r="J309" s="36"/>
      <c r="K309" s="36"/>
      <c r="L309" s="37">
        <v>395160</v>
      </c>
      <c r="M309" s="37"/>
      <c r="N309" s="58"/>
      <c r="O309" s="87"/>
      <c r="P309" s="18"/>
      <c r="Q309" s="87"/>
      <c r="R309" s="87"/>
      <c r="S309" s="87"/>
      <c r="T309" s="87">
        <v>-295160</v>
      </c>
      <c r="U309" s="87"/>
      <c r="V309" s="71">
        <f>L309+K309+J309+I309+M309+N309+O309+P309+Q309+R309+S309+T309+U309</f>
        <v>100000</v>
      </c>
      <c r="W309" s="69">
        <v>491000</v>
      </c>
      <c r="X309" s="22">
        <v>494000</v>
      </c>
    </row>
    <row r="310" spans="1:24" ht="25.5" hidden="1" outlineLevel="6">
      <c r="A310" s="9" t="s">
        <v>450</v>
      </c>
      <c r="B310" s="35" t="s">
        <v>439</v>
      </c>
      <c r="C310" s="35" t="s">
        <v>439</v>
      </c>
      <c r="D310" s="35" t="s">
        <v>436</v>
      </c>
      <c r="E310" s="35" t="s">
        <v>545</v>
      </c>
      <c r="F310" s="35" t="s">
        <v>441</v>
      </c>
      <c r="G310" s="35" t="s">
        <v>594</v>
      </c>
      <c r="H310" s="35" t="s">
        <v>451</v>
      </c>
      <c r="I310" s="36">
        <v>395160</v>
      </c>
      <c r="J310" s="36"/>
      <c r="K310" s="36"/>
      <c r="L310" s="37">
        <v>-395160</v>
      </c>
      <c r="M310" s="37"/>
      <c r="N310" s="58"/>
      <c r="O310" s="87"/>
      <c r="P310" s="18"/>
      <c r="Q310" s="87"/>
      <c r="R310" s="87"/>
      <c r="S310" s="87"/>
      <c r="T310" s="87"/>
      <c r="U310" s="87"/>
      <c r="V310" s="71">
        <f>L310+K310+J310+I310</f>
        <v>0</v>
      </c>
      <c r="W310" s="69">
        <v>0</v>
      </c>
      <c r="X310" s="22">
        <v>0</v>
      </c>
    </row>
    <row r="311" spans="1:24" ht="15" outlineLevel="1" collapsed="1">
      <c r="A311" s="9" t="s">
        <v>595</v>
      </c>
      <c r="B311" s="35" t="s">
        <v>439</v>
      </c>
      <c r="C311" s="35" t="s">
        <v>439</v>
      </c>
      <c r="D311" s="35" t="s">
        <v>436</v>
      </c>
      <c r="E311" s="35" t="s">
        <v>471</v>
      </c>
      <c r="F311" s="35"/>
      <c r="G311" s="35"/>
      <c r="H311" s="35"/>
      <c r="I311" s="36"/>
      <c r="J311" s="36"/>
      <c r="K311" s="36"/>
      <c r="L311" s="37">
        <f>L312</f>
        <v>0</v>
      </c>
      <c r="M311" s="37"/>
      <c r="N311" s="58"/>
      <c r="O311" s="87"/>
      <c r="P311" s="18"/>
      <c r="Q311" s="87"/>
      <c r="R311" s="87"/>
      <c r="S311" s="87"/>
      <c r="T311" s="87"/>
      <c r="U311" s="87"/>
      <c r="V311" s="71">
        <f aca="true" t="shared" si="12" ref="V311:X314">V312</f>
        <v>183860</v>
      </c>
      <c r="W311" s="69">
        <f t="shared" si="12"/>
        <v>864990</v>
      </c>
      <c r="X311" s="22">
        <f t="shared" si="12"/>
        <v>853530</v>
      </c>
    </row>
    <row r="312" spans="1:24" ht="25.5" outlineLevel="2">
      <c r="A312" s="9" t="s">
        <v>596</v>
      </c>
      <c r="B312" s="35" t="s">
        <v>439</v>
      </c>
      <c r="C312" s="35" t="s">
        <v>439</v>
      </c>
      <c r="D312" s="35" t="s">
        <v>436</v>
      </c>
      <c r="E312" s="35" t="s">
        <v>471</v>
      </c>
      <c r="F312" s="35" t="s">
        <v>545</v>
      </c>
      <c r="G312" s="35"/>
      <c r="H312" s="35"/>
      <c r="I312" s="36"/>
      <c r="J312" s="36"/>
      <c r="K312" s="36"/>
      <c r="L312" s="37">
        <f>L313</f>
        <v>0</v>
      </c>
      <c r="M312" s="37"/>
      <c r="N312" s="58"/>
      <c r="O312" s="87"/>
      <c r="P312" s="18"/>
      <c r="Q312" s="87"/>
      <c r="R312" s="87"/>
      <c r="S312" s="87"/>
      <c r="T312" s="87"/>
      <c r="U312" s="87"/>
      <c r="V312" s="71">
        <f t="shared" si="12"/>
        <v>183860</v>
      </c>
      <c r="W312" s="69">
        <f t="shared" si="12"/>
        <v>864990</v>
      </c>
      <c r="X312" s="22">
        <f t="shared" si="12"/>
        <v>853530</v>
      </c>
    </row>
    <row r="313" spans="1:24" ht="25.5" outlineLevel="3">
      <c r="A313" s="9" t="s">
        <v>486</v>
      </c>
      <c r="B313" s="35" t="s">
        <v>439</v>
      </c>
      <c r="C313" s="35" t="s">
        <v>439</v>
      </c>
      <c r="D313" s="35" t="s">
        <v>436</v>
      </c>
      <c r="E313" s="35" t="s">
        <v>471</v>
      </c>
      <c r="F313" s="35" t="s">
        <v>545</v>
      </c>
      <c r="G313" s="35" t="s">
        <v>487</v>
      </c>
      <c r="H313" s="35"/>
      <c r="I313" s="36"/>
      <c r="J313" s="36"/>
      <c r="K313" s="36"/>
      <c r="L313" s="37">
        <f>L314</f>
        <v>0</v>
      </c>
      <c r="M313" s="37"/>
      <c r="N313" s="58"/>
      <c r="O313" s="87"/>
      <c r="P313" s="18"/>
      <c r="Q313" s="87"/>
      <c r="R313" s="87"/>
      <c r="S313" s="87"/>
      <c r="T313" s="87"/>
      <c r="U313" s="87"/>
      <c r="V313" s="71">
        <f t="shared" si="12"/>
        <v>183860</v>
      </c>
      <c r="W313" s="69">
        <f t="shared" si="12"/>
        <v>864990</v>
      </c>
      <c r="X313" s="22">
        <f t="shared" si="12"/>
        <v>853530</v>
      </c>
    </row>
    <row r="314" spans="1:24" ht="51" outlineLevel="5">
      <c r="A314" s="9" t="s">
        <v>593</v>
      </c>
      <c r="B314" s="35" t="s">
        <v>439</v>
      </c>
      <c r="C314" s="35" t="s">
        <v>439</v>
      </c>
      <c r="D314" s="35" t="s">
        <v>436</v>
      </c>
      <c r="E314" s="35" t="s">
        <v>471</v>
      </c>
      <c r="F314" s="35" t="s">
        <v>545</v>
      </c>
      <c r="G314" s="35" t="s">
        <v>594</v>
      </c>
      <c r="H314" s="35"/>
      <c r="I314" s="36"/>
      <c r="J314" s="36"/>
      <c r="K314" s="36"/>
      <c r="L314" s="37">
        <f>L315</f>
        <v>0</v>
      </c>
      <c r="M314" s="37"/>
      <c r="N314" s="58"/>
      <c r="O314" s="87"/>
      <c r="P314" s="18"/>
      <c r="Q314" s="87"/>
      <c r="R314" s="87"/>
      <c r="S314" s="87"/>
      <c r="T314" s="87"/>
      <c r="U314" s="87"/>
      <c r="V314" s="71">
        <f t="shared" si="12"/>
        <v>183860</v>
      </c>
      <c r="W314" s="69">
        <f t="shared" si="12"/>
        <v>864990</v>
      </c>
      <c r="X314" s="22">
        <f t="shared" si="12"/>
        <v>853530</v>
      </c>
    </row>
    <row r="315" spans="1:24" ht="25.5" outlineLevel="5">
      <c r="A315" s="39" t="s">
        <v>401</v>
      </c>
      <c r="B315" s="35" t="s">
        <v>439</v>
      </c>
      <c r="C315" s="35" t="s">
        <v>439</v>
      </c>
      <c r="D315" s="35" t="s">
        <v>436</v>
      </c>
      <c r="E315" s="35" t="s">
        <v>471</v>
      </c>
      <c r="F315" s="35" t="s">
        <v>545</v>
      </c>
      <c r="G315" s="35" t="s">
        <v>594</v>
      </c>
      <c r="H315" s="35" t="s">
        <v>179</v>
      </c>
      <c r="I315" s="36"/>
      <c r="J315" s="36"/>
      <c r="K315" s="36"/>
      <c r="L315" s="37">
        <f>L316+L317</f>
        <v>0</v>
      </c>
      <c r="M315" s="37"/>
      <c r="N315" s="58"/>
      <c r="O315" s="87"/>
      <c r="P315" s="18"/>
      <c r="Q315" s="87"/>
      <c r="R315" s="87"/>
      <c r="S315" s="87"/>
      <c r="T315" s="87"/>
      <c r="U315" s="87"/>
      <c r="V315" s="71">
        <f>V316+V317</f>
        <v>183860</v>
      </c>
      <c r="W315" s="69">
        <f>W316+W317</f>
        <v>864990</v>
      </c>
      <c r="X315" s="22">
        <f>X316+X317</f>
        <v>853530</v>
      </c>
    </row>
    <row r="316" spans="1:24" ht="25.5" outlineLevel="5">
      <c r="A316" s="39" t="s">
        <v>402</v>
      </c>
      <c r="B316" s="35" t="s">
        <v>439</v>
      </c>
      <c r="C316" s="35" t="s">
        <v>439</v>
      </c>
      <c r="D316" s="35" t="s">
        <v>436</v>
      </c>
      <c r="E316" s="35" t="s">
        <v>471</v>
      </c>
      <c r="F316" s="35" t="s">
        <v>545</v>
      </c>
      <c r="G316" s="35" t="s">
        <v>594</v>
      </c>
      <c r="H316" s="35" t="s">
        <v>529</v>
      </c>
      <c r="I316" s="36"/>
      <c r="J316" s="36"/>
      <c r="K316" s="36"/>
      <c r="L316" s="37">
        <v>338660</v>
      </c>
      <c r="M316" s="37"/>
      <c r="N316" s="58"/>
      <c r="O316" s="87"/>
      <c r="P316" s="18"/>
      <c r="Q316" s="87"/>
      <c r="R316" s="87"/>
      <c r="S316" s="87"/>
      <c r="T316" s="87"/>
      <c r="U316" s="87">
        <v>-154800</v>
      </c>
      <c r="V316" s="71">
        <f>L316+K316+J316+I316+M316+N316+O316+P316+Q316+R316+S316+T316+U316</f>
        <v>183860</v>
      </c>
      <c r="W316" s="69">
        <v>864990</v>
      </c>
      <c r="X316" s="22">
        <v>853530</v>
      </c>
    </row>
    <row r="317" spans="1:24" ht="25.5" hidden="1" outlineLevel="6">
      <c r="A317" s="9" t="s">
        <v>450</v>
      </c>
      <c r="B317" s="35" t="s">
        <v>439</v>
      </c>
      <c r="C317" s="35" t="s">
        <v>439</v>
      </c>
      <c r="D317" s="35" t="s">
        <v>436</v>
      </c>
      <c r="E317" s="35" t="s">
        <v>471</v>
      </c>
      <c r="F317" s="35" t="s">
        <v>545</v>
      </c>
      <c r="G317" s="35" t="s">
        <v>594</v>
      </c>
      <c r="H317" s="35" t="s">
        <v>451</v>
      </c>
      <c r="I317" s="36">
        <v>338660</v>
      </c>
      <c r="J317" s="36"/>
      <c r="K317" s="36"/>
      <c r="L317" s="37">
        <v>-338660</v>
      </c>
      <c r="M317" s="37"/>
      <c r="N317" s="58"/>
      <c r="O317" s="87"/>
      <c r="P317" s="18"/>
      <c r="Q317" s="87"/>
      <c r="R317" s="87"/>
      <c r="S317" s="87"/>
      <c r="T317" s="87"/>
      <c r="U317" s="87"/>
      <c r="V317" s="71">
        <f>L317+K317+J317+I317</f>
        <v>0</v>
      </c>
      <c r="W317" s="69">
        <v>0</v>
      </c>
      <c r="X317" s="22">
        <v>0</v>
      </c>
    </row>
    <row r="318" spans="1:24" ht="15" outlineLevel="1" collapsed="1">
      <c r="A318" s="9" t="s">
        <v>597</v>
      </c>
      <c r="B318" s="35" t="s">
        <v>439</v>
      </c>
      <c r="C318" s="35" t="s">
        <v>439</v>
      </c>
      <c r="D318" s="35" t="s">
        <v>436</v>
      </c>
      <c r="E318" s="35" t="s">
        <v>598</v>
      </c>
      <c r="F318" s="35"/>
      <c r="G318" s="35"/>
      <c r="H318" s="35"/>
      <c r="I318" s="36"/>
      <c r="J318" s="36"/>
      <c r="K318" s="36"/>
      <c r="L318" s="37">
        <f>L323+L351</f>
        <v>0</v>
      </c>
      <c r="M318" s="37"/>
      <c r="N318" s="58"/>
      <c r="O318" s="87"/>
      <c r="P318" s="18"/>
      <c r="Q318" s="87"/>
      <c r="R318" s="71">
        <v>0</v>
      </c>
      <c r="S318" s="71"/>
      <c r="T318" s="71"/>
      <c r="U318" s="71"/>
      <c r="V318" s="71">
        <f>V323+V351+V367+V319</f>
        <v>21000140.28</v>
      </c>
      <c r="W318" s="71">
        <f>W323+W351+W367</f>
        <v>15637100</v>
      </c>
      <c r="X318" s="19">
        <f>X323+X351+X367</f>
        <v>16435000</v>
      </c>
    </row>
    <row r="319" spans="1:24" ht="15" outlineLevel="1">
      <c r="A319" s="9" t="s">
        <v>712</v>
      </c>
      <c r="B319" s="35" t="s">
        <v>439</v>
      </c>
      <c r="C319" s="35" t="s">
        <v>439</v>
      </c>
      <c r="D319" s="35" t="s">
        <v>436</v>
      </c>
      <c r="E319" s="35" t="s">
        <v>598</v>
      </c>
      <c r="F319" s="35" t="s">
        <v>439</v>
      </c>
      <c r="G319" s="35"/>
      <c r="H319" s="35"/>
      <c r="I319" s="36"/>
      <c r="J319" s="36"/>
      <c r="K319" s="36"/>
      <c r="L319" s="18"/>
      <c r="M319" s="18"/>
      <c r="N319" s="58"/>
      <c r="O319" s="92"/>
      <c r="P319" s="71"/>
      <c r="Q319" s="87"/>
      <c r="R319" s="18">
        <v>0</v>
      </c>
      <c r="S319" s="87"/>
      <c r="T319" s="87"/>
      <c r="U319" s="87"/>
      <c r="V319" s="71">
        <f>V320</f>
        <v>600000</v>
      </c>
      <c r="W319" s="87"/>
      <c r="X319" s="19"/>
    </row>
    <row r="320" spans="1:24" ht="51" outlineLevel="1">
      <c r="A320" s="9" t="s">
        <v>769</v>
      </c>
      <c r="B320" s="35" t="s">
        <v>439</v>
      </c>
      <c r="C320" s="35" t="s">
        <v>439</v>
      </c>
      <c r="D320" s="35" t="s">
        <v>436</v>
      </c>
      <c r="E320" s="35" t="s">
        <v>598</v>
      </c>
      <c r="F320" s="35" t="s">
        <v>439</v>
      </c>
      <c r="G320" s="35" t="s">
        <v>31</v>
      </c>
      <c r="H320" s="35"/>
      <c r="I320" s="36"/>
      <c r="J320" s="36"/>
      <c r="K320" s="36"/>
      <c r="L320" s="18"/>
      <c r="M320" s="18"/>
      <c r="N320" s="58"/>
      <c r="O320" s="92"/>
      <c r="P320" s="71"/>
      <c r="Q320" s="87"/>
      <c r="R320" s="18">
        <v>0</v>
      </c>
      <c r="S320" s="87"/>
      <c r="T320" s="87"/>
      <c r="U320" s="87"/>
      <c r="V320" s="71">
        <f>V321</f>
        <v>600000</v>
      </c>
      <c r="W320" s="87"/>
      <c r="X320" s="19"/>
    </row>
    <row r="321" spans="1:24" ht="15" outlineLevel="1">
      <c r="A321" s="39" t="s">
        <v>404</v>
      </c>
      <c r="B321" s="35" t="s">
        <v>439</v>
      </c>
      <c r="C321" s="35" t="s">
        <v>439</v>
      </c>
      <c r="D321" s="35" t="s">
        <v>436</v>
      </c>
      <c r="E321" s="35" t="s">
        <v>598</v>
      </c>
      <c r="F321" s="35" t="s">
        <v>439</v>
      </c>
      <c r="G321" s="35" t="s">
        <v>31</v>
      </c>
      <c r="H321" s="35" t="s">
        <v>181</v>
      </c>
      <c r="I321" s="36"/>
      <c r="J321" s="36"/>
      <c r="K321" s="36"/>
      <c r="L321" s="18"/>
      <c r="M321" s="18"/>
      <c r="N321" s="58"/>
      <c r="O321" s="92"/>
      <c r="P321" s="71"/>
      <c r="Q321" s="87"/>
      <c r="R321" s="18"/>
      <c r="S321" s="87"/>
      <c r="T321" s="87"/>
      <c r="U321" s="87"/>
      <c r="V321" s="71">
        <f>V322</f>
        <v>600000</v>
      </c>
      <c r="W321" s="87"/>
      <c r="X321" s="19"/>
    </row>
    <row r="322" spans="1:24" ht="51" outlineLevel="1">
      <c r="A322" s="9" t="s">
        <v>30</v>
      </c>
      <c r="B322" s="35" t="s">
        <v>439</v>
      </c>
      <c r="C322" s="35" t="s">
        <v>439</v>
      </c>
      <c r="D322" s="35" t="s">
        <v>436</v>
      </c>
      <c r="E322" s="35" t="s">
        <v>598</v>
      </c>
      <c r="F322" s="35" t="s">
        <v>439</v>
      </c>
      <c r="G322" s="35" t="s">
        <v>31</v>
      </c>
      <c r="H322" s="35" t="s">
        <v>650</v>
      </c>
      <c r="I322" s="36"/>
      <c r="J322" s="36"/>
      <c r="K322" s="36"/>
      <c r="L322" s="18"/>
      <c r="M322" s="18"/>
      <c r="N322" s="58"/>
      <c r="O322" s="92"/>
      <c r="P322" s="71"/>
      <c r="Q322" s="87"/>
      <c r="R322" s="18">
        <v>180000</v>
      </c>
      <c r="S322" s="87">
        <v>420000</v>
      </c>
      <c r="T322" s="87"/>
      <c r="U322" s="87"/>
      <c r="V322" s="71">
        <f>L322+K322+J322+I322+M322+N322+O322+P322+Q322+R322+S322+T322+U322</f>
        <v>600000</v>
      </c>
      <c r="W322" s="87"/>
      <c r="X322" s="19"/>
    </row>
    <row r="323" spans="1:24" ht="15" outlineLevel="2">
      <c r="A323" s="9" t="s">
        <v>599</v>
      </c>
      <c r="B323" s="35" t="s">
        <v>439</v>
      </c>
      <c r="C323" s="35" t="s">
        <v>439</v>
      </c>
      <c r="D323" s="35" t="s">
        <v>436</v>
      </c>
      <c r="E323" s="35" t="s">
        <v>598</v>
      </c>
      <c r="F323" s="35" t="s">
        <v>581</v>
      </c>
      <c r="G323" s="35"/>
      <c r="H323" s="35"/>
      <c r="I323" s="36"/>
      <c r="J323" s="36"/>
      <c r="K323" s="36"/>
      <c r="L323" s="37"/>
      <c r="M323" s="37"/>
      <c r="N323" s="58"/>
      <c r="O323" s="87"/>
      <c r="P323" s="18"/>
      <c r="Q323" s="87"/>
      <c r="R323" s="87"/>
      <c r="S323" s="87"/>
      <c r="T323" s="87"/>
      <c r="U323" s="87"/>
      <c r="V323" s="71">
        <f>V324+V342</f>
        <v>20300140.28</v>
      </c>
      <c r="W323" s="69">
        <f aca="true" t="shared" si="13" ref="V323:X324">W324</f>
        <v>15537100</v>
      </c>
      <c r="X323" s="22">
        <f t="shared" si="13"/>
        <v>16335000</v>
      </c>
    </row>
    <row r="324" spans="1:24" ht="25.5" outlineLevel="3">
      <c r="A324" s="9" t="s">
        <v>600</v>
      </c>
      <c r="B324" s="35" t="s">
        <v>439</v>
      </c>
      <c r="C324" s="35" t="s">
        <v>439</v>
      </c>
      <c r="D324" s="35" t="s">
        <v>436</v>
      </c>
      <c r="E324" s="35" t="s">
        <v>598</v>
      </c>
      <c r="F324" s="35" t="s">
        <v>581</v>
      </c>
      <c r="G324" s="35" t="s">
        <v>601</v>
      </c>
      <c r="H324" s="35"/>
      <c r="I324" s="36"/>
      <c r="J324" s="36"/>
      <c r="K324" s="36"/>
      <c r="L324" s="37"/>
      <c r="M324" s="37"/>
      <c r="N324" s="58"/>
      <c r="O324" s="87"/>
      <c r="P324" s="18"/>
      <c r="Q324" s="87"/>
      <c r="R324" s="87"/>
      <c r="S324" s="87"/>
      <c r="T324" s="87"/>
      <c r="U324" s="87"/>
      <c r="V324" s="71">
        <f t="shared" si="13"/>
        <v>20283140.28</v>
      </c>
      <c r="W324" s="69">
        <f t="shared" si="13"/>
        <v>15537100</v>
      </c>
      <c r="X324" s="22">
        <f t="shared" si="13"/>
        <v>16335000</v>
      </c>
    </row>
    <row r="325" spans="1:24" ht="25.5" outlineLevel="4">
      <c r="A325" s="9" t="s">
        <v>602</v>
      </c>
      <c r="B325" s="35" t="s">
        <v>439</v>
      </c>
      <c r="C325" s="35" t="s">
        <v>439</v>
      </c>
      <c r="D325" s="35" t="s">
        <v>436</v>
      </c>
      <c r="E325" s="35" t="s">
        <v>598</v>
      </c>
      <c r="F325" s="35" t="s">
        <v>581</v>
      </c>
      <c r="G325" s="35" t="s">
        <v>603</v>
      </c>
      <c r="H325" s="35"/>
      <c r="I325" s="36"/>
      <c r="J325" s="36"/>
      <c r="K325" s="36"/>
      <c r="L325" s="37"/>
      <c r="M325" s="37"/>
      <c r="N325" s="58"/>
      <c r="O325" s="87"/>
      <c r="P325" s="18"/>
      <c r="Q325" s="87"/>
      <c r="R325" s="87"/>
      <c r="S325" s="87"/>
      <c r="T325" s="87"/>
      <c r="U325" s="87"/>
      <c r="V325" s="71">
        <f>V326+V330+V334+V341</f>
        <v>20283140.28</v>
      </c>
      <c r="W325" s="69">
        <f>W326+W330+W334+W341</f>
        <v>15537100</v>
      </c>
      <c r="X325" s="22">
        <f>X326+X330+X334+X341</f>
        <v>16335000</v>
      </c>
    </row>
    <row r="326" spans="1:24" ht="38.25" outlineLevel="5">
      <c r="A326" s="9" t="s">
        <v>604</v>
      </c>
      <c r="B326" s="35" t="s">
        <v>439</v>
      </c>
      <c r="C326" s="35" t="s">
        <v>439</v>
      </c>
      <c r="D326" s="35" t="s">
        <v>436</v>
      </c>
      <c r="E326" s="35" t="s">
        <v>598</v>
      </c>
      <c r="F326" s="35" t="s">
        <v>581</v>
      </c>
      <c r="G326" s="35" t="s">
        <v>605</v>
      </c>
      <c r="H326" s="35"/>
      <c r="I326" s="36"/>
      <c r="J326" s="36"/>
      <c r="K326" s="36"/>
      <c r="L326" s="37"/>
      <c r="M326" s="37"/>
      <c r="N326" s="58"/>
      <c r="O326" s="87"/>
      <c r="P326" s="18"/>
      <c r="Q326" s="87"/>
      <c r="R326" s="87"/>
      <c r="S326" s="87"/>
      <c r="T326" s="87"/>
      <c r="U326" s="87"/>
      <c r="V326" s="71">
        <f>V327</f>
        <v>3182280</v>
      </c>
      <c r="W326" s="69">
        <f>W327</f>
        <v>0</v>
      </c>
      <c r="X326" s="22">
        <f>X327</f>
        <v>0</v>
      </c>
    </row>
    <row r="327" spans="1:24" ht="51" outlineLevel="5">
      <c r="A327" s="39" t="s">
        <v>405</v>
      </c>
      <c r="B327" s="35" t="s">
        <v>439</v>
      </c>
      <c r="C327" s="35" t="s">
        <v>439</v>
      </c>
      <c r="D327" s="35" t="s">
        <v>436</v>
      </c>
      <c r="E327" s="35" t="s">
        <v>598</v>
      </c>
      <c r="F327" s="35" t="s">
        <v>581</v>
      </c>
      <c r="G327" s="35" t="s">
        <v>605</v>
      </c>
      <c r="H327" s="35" t="s">
        <v>182</v>
      </c>
      <c r="I327" s="36"/>
      <c r="J327" s="36"/>
      <c r="K327" s="36"/>
      <c r="L327" s="37"/>
      <c r="M327" s="37"/>
      <c r="N327" s="58"/>
      <c r="O327" s="87"/>
      <c r="P327" s="18"/>
      <c r="Q327" s="87"/>
      <c r="R327" s="87"/>
      <c r="S327" s="87"/>
      <c r="T327" s="87"/>
      <c r="U327" s="87"/>
      <c r="V327" s="71">
        <f>V328</f>
        <v>3182280</v>
      </c>
      <c r="W327" s="69">
        <f>W329</f>
        <v>0</v>
      </c>
      <c r="X327" s="22">
        <f>X329</f>
        <v>0</v>
      </c>
    </row>
    <row r="328" spans="1:24" ht="25.5" outlineLevel="5">
      <c r="A328" s="9" t="s">
        <v>37</v>
      </c>
      <c r="B328" s="35" t="s">
        <v>439</v>
      </c>
      <c r="C328" s="35" t="s">
        <v>439</v>
      </c>
      <c r="D328" s="35" t="s">
        <v>436</v>
      </c>
      <c r="E328" s="35" t="s">
        <v>598</v>
      </c>
      <c r="F328" s="35" t="s">
        <v>581</v>
      </c>
      <c r="G328" s="35" t="s">
        <v>605</v>
      </c>
      <c r="H328" s="35" t="s">
        <v>36</v>
      </c>
      <c r="I328" s="36"/>
      <c r="J328" s="36"/>
      <c r="K328" s="36"/>
      <c r="L328" s="37"/>
      <c r="M328" s="37"/>
      <c r="N328" s="58"/>
      <c r="O328" s="87"/>
      <c r="P328" s="18"/>
      <c r="Q328" s="87"/>
      <c r="R328" s="87"/>
      <c r="S328" s="87"/>
      <c r="T328" s="87"/>
      <c r="U328" s="87"/>
      <c r="V328" s="71">
        <f>V329</f>
        <v>3182280</v>
      </c>
      <c r="W328" s="69"/>
      <c r="X328" s="22"/>
    </row>
    <row r="329" spans="1:24" ht="63.75" outlineLevel="6">
      <c r="A329" s="9" t="s">
        <v>606</v>
      </c>
      <c r="B329" s="35" t="s">
        <v>439</v>
      </c>
      <c r="C329" s="35" t="s">
        <v>439</v>
      </c>
      <c r="D329" s="35" t="s">
        <v>436</v>
      </c>
      <c r="E329" s="35" t="s">
        <v>598</v>
      </c>
      <c r="F329" s="35" t="s">
        <v>581</v>
      </c>
      <c r="G329" s="35" t="s">
        <v>605</v>
      </c>
      <c r="H329" s="35" t="s">
        <v>607</v>
      </c>
      <c r="I329" s="36">
        <v>15660400</v>
      </c>
      <c r="J329" s="36"/>
      <c r="K329" s="36"/>
      <c r="L329" s="37"/>
      <c r="M329" s="37">
        <v>-12478120</v>
      </c>
      <c r="N329" s="58"/>
      <c r="O329" s="87"/>
      <c r="P329" s="18"/>
      <c r="Q329" s="87"/>
      <c r="R329" s="87"/>
      <c r="S329" s="87"/>
      <c r="T329" s="87"/>
      <c r="U329" s="87"/>
      <c r="V329" s="71">
        <f>L329+K329+J329+I329+M329+N329+O329+P329+Q329+R329+S329+T329+U329</f>
        <v>3182280</v>
      </c>
      <c r="W329" s="69">
        <v>0</v>
      </c>
      <c r="X329" s="22">
        <v>0</v>
      </c>
    </row>
    <row r="330" spans="1:24" ht="51" outlineLevel="5">
      <c r="A330" s="9" t="s">
        <v>608</v>
      </c>
      <c r="B330" s="35" t="s">
        <v>439</v>
      </c>
      <c r="C330" s="35" t="s">
        <v>439</v>
      </c>
      <c r="D330" s="35" t="s">
        <v>436</v>
      </c>
      <c r="E330" s="35" t="s">
        <v>598</v>
      </c>
      <c r="F330" s="35" t="s">
        <v>581</v>
      </c>
      <c r="G330" s="35" t="s">
        <v>609</v>
      </c>
      <c r="H330" s="35"/>
      <c r="I330" s="36"/>
      <c r="J330" s="36"/>
      <c r="K330" s="36"/>
      <c r="L330" s="37"/>
      <c r="M330" s="37"/>
      <c r="N330" s="58"/>
      <c r="O330" s="87"/>
      <c r="P330" s="18"/>
      <c r="Q330" s="87"/>
      <c r="R330" s="87"/>
      <c r="S330" s="87"/>
      <c r="T330" s="87"/>
      <c r="U330" s="87"/>
      <c r="V330" s="71">
        <f>V331</f>
        <v>11108881</v>
      </c>
      <c r="W330" s="69">
        <f>W331</f>
        <v>12149800</v>
      </c>
      <c r="X330" s="22">
        <f>X331</f>
        <v>12783800</v>
      </c>
    </row>
    <row r="331" spans="1:24" ht="51" outlineLevel="5">
      <c r="A331" s="39" t="s">
        <v>405</v>
      </c>
      <c r="B331" s="35" t="s">
        <v>439</v>
      </c>
      <c r="C331" s="35" t="s">
        <v>439</v>
      </c>
      <c r="D331" s="35" t="s">
        <v>436</v>
      </c>
      <c r="E331" s="35" t="s">
        <v>598</v>
      </c>
      <c r="F331" s="35" t="s">
        <v>581</v>
      </c>
      <c r="G331" s="35" t="s">
        <v>609</v>
      </c>
      <c r="H331" s="35" t="s">
        <v>182</v>
      </c>
      <c r="I331" s="36"/>
      <c r="J331" s="36"/>
      <c r="K331" s="36"/>
      <c r="L331" s="37"/>
      <c r="M331" s="37"/>
      <c r="N331" s="58"/>
      <c r="O331" s="87"/>
      <c r="P331" s="18"/>
      <c r="Q331" s="87"/>
      <c r="R331" s="87"/>
      <c r="S331" s="87"/>
      <c r="T331" s="87"/>
      <c r="U331" s="87"/>
      <c r="V331" s="71">
        <f>V332</f>
        <v>11108881</v>
      </c>
      <c r="W331" s="69">
        <f>W333</f>
        <v>12149800</v>
      </c>
      <c r="X331" s="22">
        <f>X333</f>
        <v>12783800</v>
      </c>
    </row>
    <row r="332" spans="1:24" ht="25.5" outlineLevel="5">
      <c r="A332" s="9" t="s">
        <v>37</v>
      </c>
      <c r="B332" s="35" t="s">
        <v>439</v>
      </c>
      <c r="C332" s="35" t="s">
        <v>439</v>
      </c>
      <c r="D332" s="35" t="s">
        <v>436</v>
      </c>
      <c r="E332" s="35" t="s">
        <v>598</v>
      </c>
      <c r="F332" s="35" t="s">
        <v>581</v>
      </c>
      <c r="G332" s="35" t="s">
        <v>609</v>
      </c>
      <c r="H332" s="35" t="s">
        <v>36</v>
      </c>
      <c r="I332" s="36"/>
      <c r="J332" s="36"/>
      <c r="K332" s="36"/>
      <c r="L332" s="37"/>
      <c r="M332" s="37"/>
      <c r="N332" s="58"/>
      <c r="O332" s="87"/>
      <c r="P332" s="18"/>
      <c r="Q332" s="87"/>
      <c r="R332" s="87"/>
      <c r="S332" s="87"/>
      <c r="T332" s="87"/>
      <c r="U332" s="87"/>
      <c r="V332" s="71">
        <f>V333</f>
        <v>11108881</v>
      </c>
      <c r="W332" s="69"/>
      <c r="X332" s="22"/>
    </row>
    <row r="333" spans="1:24" ht="63.75" outlineLevel="6">
      <c r="A333" s="9" t="s">
        <v>606</v>
      </c>
      <c r="B333" s="35" t="s">
        <v>439</v>
      </c>
      <c r="C333" s="35" t="s">
        <v>439</v>
      </c>
      <c r="D333" s="35" t="s">
        <v>436</v>
      </c>
      <c r="E333" s="35" t="s">
        <v>598</v>
      </c>
      <c r="F333" s="35" t="s">
        <v>581</v>
      </c>
      <c r="G333" s="35" t="s">
        <v>609</v>
      </c>
      <c r="H333" s="35" t="s">
        <v>607</v>
      </c>
      <c r="I333" s="36">
        <v>11095800</v>
      </c>
      <c r="J333" s="36"/>
      <c r="K333" s="36"/>
      <c r="L333" s="37"/>
      <c r="M333" s="37"/>
      <c r="N333" s="58"/>
      <c r="O333" s="87"/>
      <c r="P333" s="18"/>
      <c r="Q333" s="87"/>
      <c r="R333" s="87"/>
      <c r="S333" s="87">
        <v>13081</v>
      </c>
      <c r="T333" s="87"/>
      <c r="U333" s="87"/>
      <c r="V333" s="71">
        <f>L333+K333+J333+I333+M333+N333+O333+P333+Q333+R333+S333+T333+U333</f>
        <v>11108881</v>
      </c>
      <c r="W333" s="69">
        <v>12149800</v>
      </c>
      <c r="X333" s="22">
        <v>12783800</v>
      </c>
    </row>
    <row r="334" spans="1:24" ht="38.25" outlineLevel="5">
      <c r="A334" s="9" t="s">
        <v>610</v>
      </c>
      <c r="B334" s="35" t="s">
        <v>439</v>
      </c>
      <c r="C334" s="35" t="s">
        <v>439</v>
      </c>
      <c r="D334" s="35" t="s">
        <v>436</v>
      </c>
      <c r="E334" s="35" t="s">
        <v>598</v>
      </c>
      <c r="F334" s="35" t="s">
        <v>581</v>
      </c>
      <c r="G334" s="35" t="s">
        <v>611</v>
      </c>
      <c r="H334" s="35"/>
      <c r="I334" s="36"/>
      <c r="J334" s="36"/>
      <c r="K334" s="36"/>
      <c r="L334" s="37"/>
      <c r="M334" s="37"/>
      <c r="N334" s="58"/>
      <c r="O334" s="87"/>
      <c r="P334" s="18"/>
      <c r="Q334" s="87"/>
      <c r="R334" s="87"/>
      <c r="S334" s="87"/>
      <c r="T334" s="87"/>
      <c r="U334" s="87"/>
      <c r="V334" s="71">
        <f>V335</f>
        <v>3217786.28</v>
      </c>
      <c r="W334" s="69">
        <v>3387300</v>
      </c>
      <c r="X334" s="22">
        <v>3551200</v>
      </c>
    </row>
    <row r="335" spans="1:24" ht="51" outlineLevel="5">
      <c r="A335" s="39" t="s">
        <v>405</v>
      </c>
      <c r="B335" s="35" t="s">
        <v>439</v>
      </c>
      <c r="C335" s="35" t="s">
        <v>439</v>
      </c>
      <c r="D335" s="35" t="s">
        <v>436</v>
      </c>
      <c r="E335" s="35" t="s">
        <v>598</v>
      </c>
      <c r="F335" s="35" t="s">
        <v>581</v>
      </c>
      <c r="G335" s="35" t="s">
        <v>611</v>
      </c>
      <c r="H335" s="35" t="s">
        <v>182</v>
      </c>
      <c r="I335" s="36"/>
      <c r="J335" s="36"/>
      <c r="K335" s="36"/>
      <c r="L335" s="37"/>
      <c r="M335" s="37"/>
      <c r="N335" s="58"/>
      <c r="O335" s="87"/>
      <c r="P335" s="18"/>
      <c r="Q335" s="87"/>
      <c r="R335" s="87"/>
      <c r="S335" s="87"/>
      <c r="T335" s="87"/>
      <c r="U335" s="87"/>
      <c r="V335" s="71">
        <f>V336</f>
        <v>3217786.28</v>
      </c>
      <c r="W335" s="69">
        <f>W337</f>
        <v>3387300</v>
      </c>
      <c r="X335" s="22">
        <f>X337</f>
        <v>3551200</v>
      </c>
    </row>
    <row r="336" spans="1:24" ht="25.5" outlineLevel="5">
      <c r="A336" s="9" t="s">
        <v>37</v>
      </c>
      <c r="B336" s="35" t="s">
        <v>439</v>
      </c>
      <c r="C336" s="35" t="s">
        <v>439</v>
      </c>
      <c r="D336" s="35" t="s">
        <v>436</v>
      </c>
      <c r="E336" s="35" t="s">
        <v>598</v>
      </c>
      <c r="F336" s="35" t="s">
        <v>581</v>
      </c>
      <c r="G336" s="35" t="s">
        <v>611</v>
      </c>
      <c r="H336" s="35" t="s">
        <v>36</v>
      </c>
      <c r="I336" s="36"/>
      <c r="J336" s="36"/>
      <c r="K336" s="36"/>
      <c r="L336" s="37"/>
      <c r="M336" s="37"/>
      <c r="N336" s="58"/>
      <c r="O336" s="87"/>
      <c r="P336" s="18"/>
      <c r="Q336" s="87"/>
      <c r="R336" s="87"/>
      <c r="S336" s="87"/>
      <c r="T336" s="87"/>
      <c r="U336" s="87"/>
      <c r="V336" s="71">
        <f>V337</f>
        <v>3217786.28</v>
      </c>
      <c r="W336" s="69"/>
      <c r="X336" s="22"/>
    </row>
    <row r="337" spans="1:24" ht="63.75" outlineLevel="6">
      <c r="A337" s="9" t="s">
        <v>606</v>
      </c>
      <c r="B337" s="35" t="s">
        <v>439</v>
      </c>
      <c r="C337" s="35" t="s">
        <v>439</v>
      </c>
      <c r="D337" s="35" t="s">
        <v>436</v>
      </c>
      <c r="E337" s="35" t="s">
        <v>598</v>
      </c>
      <c r="F337" s="35" t="s">
        <v>581</v>
      </c>
      <c r="G337" s="35" t="s">
        <v>611</v>
      </c>
      <c r="H337" s="35" t="s">
        <v>607</v>
      </c>
      <c r="I337" s="36">
        <v>3127800</v>
      </c>
      <c r="J337" s="36"/>
      <c r="K337" s="36">
        <v>1222790</v>
      </c>
      <c r="L337" s="37"/>
      <c r="M337" s="37"/>
      <c r="N337" s="58"/>
      <c r="O337" s="87"/>
      <c r="P337" s="18"/>
      <c r="Q337" s="87"/>
      <c r="R337" s="87"/>
      <c r="S337" s="87">
        <v>-1222790</v>
      </c>
      <c r="T337" s="87">
        <v>89986.28</v>
      </c>
      <c r="U337" s="87"/>
      <c r="V337" s="71">
        <f>L337+K337+J337+I337+M337+N337+O337+P337+Q337+R337+S337+T337+U337</f>
        <v>3217786.28</v>
      </c>
      <c r="W337" s="69">
        <v>3387300</v>
      </c>
      <c r="X337" s="22">
        <v>3551200</v>
      </c>
    </row>
    <row r="338" spans="1:24" ht="38.25" outlineLevel="5">
      <c r="A338" s="9" t="s">
        <v>612</v>
      </c>
      <c r="B338" s="35" t="s">
        <v>439</v>
      </c>
      <c r="C338" s="35" t="s">
        <v>439</v>
      </c>
      <c r="D338" s="35" t="s">
        <v>436</v>
      </c>
      <c r="E338" s="35" t="s">
        <v>598</v>
      </c>
      <c r="F338" s="35" t="s">
        <v>581</v>
      </c>
      <c r="G338" s="35" t="s">
        <v>613</v>
      </c>
      <c r="H338" s="35"/>
      <c r="I338" s="36"/>
      <c r="J338" s="36"/>
      <c r="K338" s="36"/>
      <c r="L338" s="37"/>
      <c r="M338" s="37"/>
      <c r="N338" s="58"/>
      <c r="O338" s="87"/>
      <c r="P338" s="18"/>
      <c r="Q338" s="87"/>
      <c r="R338" s="87"/>
      <c r="S338" s="87"/>
      <c r="T338" s="87"/>
      <c r="U338" s="87"/>
      <c r="V338" s="71">
        <v>13760300</v>
      </c>
      <c r="W338" s="69">
        <v>13770600</v>
      </c>
      <c r="X338" s="22">
        <v>13797800</v>
      </c>
    </row>
    <row r="339" spans="1:24" ht="51" outlineLevel="5">
      <c r="A339" s="39" t="s">
        <v>405</v>
      </c>
      <c r="B339" s="35" t="s">
        <v>439</v>
      </c>
      <c r="C339" s="35" t="s">
        <v>439</v>
      </c>
      <c r="D339" s="35" t="s">
        <v>436</v>
      </c>
      <c r="E339" s="35" t="s">
        <v>598</v>
      </c>
      <c r="F339" s="35" t="s">
        <v>581</v>
      </c>
      <c r="G339" s="35" t="s">
        <v>613</v>
      </c>
      <c r="H339" s="35" t="s">
        <v>182</v>
      </c>
      <c r="I339" s="36"/>
      <c r="J339" s="36"/>
      <c r="K339" s="36"/>
      <c r="L339" s="37"/>
      <c r="M339" s="37"/>
      <c r="N339" s="58"/>
      <c r="O339" s="87"/>
      <c r="P339" s="18"/>
      <c r="Q339" s="87"/>
      <c r="R339" s="87"/>
      <c r="S339" s="87"/>
      <c r="T339" s="87"/>
      <c r="U339" s="87"/>
      <c r="V339" s="71">
        <f>V340</f>
        <v>2774193</v>
      </c>
      <c r="W339" s="69">
        <f>W341</f>
        <v>0</v>
      </c>
      <c r="X339" s="22">
        <f>X341</f>
        <v>0</v>
      </c>
    </row>
    <row r="340" spans="1:24" ht="25.5" outlineLevel="5">
      <c r="A340" s="9" t="s">
        <v>37</v>
      </c>
      <c r="B340" s="35" t="s">
        <v>439</v>
      </c>
      <c r="C340" s="35" t="s">
        <v>439</v>
      </c>
      <c r="D340" s="35" t="s">
        <v>436</v>
      </c>
      <c r="E340" s="35" t="s">
        <v>598</v>
      </c>
      <c r="F340" s="35" t="s">
        <v>581</v>
      </c>
      <c r="G340" s="35" t="s">
        <v>613</v>
      </c>
      <c r="H340" s="35" t="s">
        <v>36</v>
      </c>
      <c r="I340" s="36"/>
      <c r="J340" s="36"/>
      <c r="K340" s="36"/>
      <c r="L340" s="37"/>
      <c r="M340" s="37"/>
      <c r="N340" s="58"/>
      <c r="O340" s="87"/>
      <c r="P340" s="18"/>
      <c r="Q340" s="87"/>
      <c r="R340" s="87"/>
      <c r="S340" s="87"/>
      <c r="T340" s="87"/>
      <c r="U340" s="87"/>
      <c r="V340" s="71">
        <f>V341</f>
        <v>2774193</v>
      </c>
      <c r="W340" s="69"/>
      <c r="X340" s="22"/>
    </row>
    <row r="341" spans="1:24" ht="63.75" outlineLevel="6">
      <c r="A341" s="9" t="s">
        <v>606</v>
      </c>
      <c r="B341" s="35" t="s">
        <v>439</v>
      </c>
      <c r="C341" s="35" t="s">
        <v>439</v>
      </c>
      <c r="D341" s="35" t="s">
        <v>436</v>
      </c>
      <c r="E341" s="35" t="s">
        <v>598</v>
      </c>
      <c r="F341" s="35" t="s">
        <v>581</v>
      </c>
      <c r="G341" s="35" t="s">
        <v>613</v>
      </c>
      <c r="H341" s="35" t="s">
        <v>607</v>
      </c>
      <c r="I341" s="36">
        <v>13760300</v>
      </c>
      <c r="J341" s="36"/>
      <c r="K341" s="36"/>
      <c r="L341" s="37"/>
      <c r="M341" s="37">
        <v>-10986107</v>
      </c>
      <c r="N341" s="58"/>
      <c r="O341" s="87"/>
      <c r="P341" s="18"/>
      <c r="Q341" s="87"/>
      <c r="R341" s="87"/>
      <c r="S341" s="87"/>
      <c r="T341" s="87"/>
      <c r="U341" s="87"/>
      <c r="V341" s="71">
        <f>L341+K341+J341+I341+M341+N341+O341+P341+Q341+R341+S341+T341+U341</f>
        <v>2774193</v>
      </c>
      <c r="W341" s="69">
        <v>0</v>
      </c>
      <c r="X341" s="22">
        <v>0</v>
      </c>
    </row>
    <row r="342" spans="1:24" ht="25.5" outlineLevel="6">
      <c r="A342" s="9" t="s">
        <v>486</v>
      </c>
      <c r="B342" s="35" t="s">
        <v>439</v>
      </c>
      <c r="C342" s="35" t="s">
        <v>439</v>
      </c>
      <c r="D342" s="35" t="s">
        <v>436</v>
      </c>
      <c r="E342" s="35" t="s">
        <v>598</v>
      </c>
      <c r="F342" s="35" t="s">
        <v>581</v>
      </c>
      <c r="G342" s="35" t="s">
        <v>487</v>
      </c>
      <c r="H342" s="35"/>
      <c r="I342" s="36"/>
      <c r="J342" s="36"/>
      <c r="K342" s="36"/>
      <c r="L342" s="37"/>
      <c r="M342" s="37"/>
      <c r="N342" s="58"/>
      <c r="O342" s="87"/>
      <c r="P342" s="18"/>
      <c r="Q342" s="87"/>
      <c r="R342" s="87"/>
      <c r="S342" s="87"/>
      <c r="T342" s="87"/>
      <c r="U342" s="87"/>
      <c r="V342" s="71">
        <f>V347+V343</f>
        <v>17000</v>
      </c>
      <c r="W342" s="69"/>
      <c r="X342" s="59"/>
    </row>
    <row r="343" spans="1:24" ht="38.25" hidden="1" outlineLevel="6">
      <c r="A343" s="9" t="s">
        <v>130</v>
      </c>
      <c r="B343" s="35" t="s">
        <v>439</v>
      </c>
      <c r="C343" s="35" t="s">
        <v>439</v>
      </c>
      <c r="D343" s="35" t="s">
        <v>436</v>
      </c>
      <c r="E343" s="35" t="s">
        <v>598</v>
      </c>
      <c r="F343" s="35" t="s">
        <v>581</v>
      </c>
      <c r="G343" s="35" t="s">
        <v>131</v>
      </c>
      <c r="H343" s="35"/>
      <c r="I343" s="36"/>
      <c r="J343" s="36"/>
      <c r="K343" s="36"/>
      <c r="L343" s="37"/>
      <c r="M343" s="37"/>
      <c r="N343" s="58"/>
      <c r="O343" s="87"/>
      <c r="P343" s="18"/>
      <c r="Q343" s="87"/>
      <c r="R343" s="87"/>
      <c r="S343" s="87"/>
      <c r="T343" s="87"/>
      <c r="U343" s="87"/>
      <c r="V343" s="71">
        <f>V344</f>
        <v>0</v>
      </c>
      <c r="W343" s="69"/>
      <c r="X343" s="59"/>
    </row>
    <row r="344" spans="1:24" ht="51" hidden="1" outlineLevel="6">
      <c r="A344" s="39" t="s">
        <v>405</v>
      </c>
      <c r="B344" s="35" t="s">
        <v>439</v>
      </c>
      <c r="C344" s="35" t="s">
        <v>439</v>
      </c>
      <c r="D344" s="35" t="s">
        <v>436</v>
      </c>
      <c r="E344" s="35" t="s">
        <v>598</v>
      </c>
      <c r="F344" s="35" t="s">
        <v>581</v>
      </c>
      <c r="G344" s="35" t="s">
        <v>131</v>
      </c>
      <c r="H344" s="35" t="s">
        <v>182</v>
      </c>
      <c r="I344" s="36"/>
      <c r="J344" s="36"/>
      <c r="K344" s="36"/>
      <c r="L344" s="37"/>
      <c r="M344" s="37"/>
      <c r="N344" s="58"/>
      <c r="O344" s="87"/>
      <c r="P344" s="18"/>
      <c r="Q344" s="87"/>
      <c r="R344" s="87"/>
      <c r="S344" s="87"/>
      <c r="T344" s="87"/>
      <c r="U344" s="87"/>
      <c r="V344" s="71">
        <f>V345</f>
        <v>0</v>
      </c>
      <c r="W344" s="69"/>
      <c r="X344" s="59"/>
    </row>
    <row r="345" spans="1:24" ht="25.5" hidden="1" outlineLevel="6">
      <c r="A345" s="9" t="s">
        <v>37</v>
      </c>
      <c r="B345" s="35" t="s">
        <v>439</v>
      </c>
      <c r="C345" s="35" t="s">
        <v>439</v>
      </c>
      <c r="D345" s="35" t="s">
        <v>436</v>
      </c>
      <c r="E345" s="35" t="s">
        <v>598</v>
      </c>
      <c r="F345" s="35" t="s">
        <v>581</v>
      </c>
      <c r="G345" s="35" t="s">
        <v>131</v>
      </c>
      <c r="H345" s="35" t="s">
        <v>36</v>
      </c>
      <c r="I345" s="36"/>
      <c r="J345" s="36"/>
      <c r="K345" s="36"/>
      <c r="L345" s="37"/>
      <c r="M345" s="37"/>
      <c r="N345" s="58"/>
      <c r="O345" s="87"/>
      <c r="P345" s="18"/>
      <c r="Q345" s="87"/>
      <c r="R345" s="87"/>
      <c r="S345" s="87"/>
      <c r="T345" s="87"/>
      <c r="U345" s="87"/>
      <c r="V345" s="71">
        <f>V346</f>
        <v>0</v>
      </c>
      <c r="W345" s="69"/>
      <c r="X345" s="59"/>
    </row>
    <row r="346" spans="1:24" ht="25.5" hidden="1" outlineLevel="6">
      <c r="A346" s="9" t="s">
        <v>622</v>
      </c>
      <c r="B346" s="35" t="s">
        <v>439</v>
      </c>
      <c r="C346" s="35" t="s">
        <v>439</v>
      </c>
      <c r="D346" s="35" t="s">
        <v>436</v>
      </c>
      <c r="E346" s="35" t="s">
        <v>598</v>
      </c>
      <c r="F346" s="35" t="s">
        <v>581</v>
      </c>
      <c r="G346" s="35" t="s">
        <v>131</v>
      </c>
      <c r="H346" s="35" t="s">
        <v>623</v>
      </c>
      <c r="I346" s="36"/>
      <c r="J346" s="36"/>
      <c r="K346" s="36"/>
      <c r="L346" s="37"/>
      <c r="M346" s="37"/>
      <c r="N346" s="58"/>
      <c r="O346" s="87"/>
      <c r="P346" s="18"/>
      <c r="Q346" s="87"/>
      <c r="R346" s="87"/>
      <c r="S346" s="87">
        <v>0</v>
      </c>
      <c r="T346" s="87"/>
      <c r="U346" s="87"/>
      <c r="V346" s="71">
        <f>L346+K346+J346+I346+M346+N346+O346+P346+Q346+R346+S346</f>
        <v>0</v>
      </c>
      <c r="W346" s="69"/>
      <c r="X346" s="59"/>
    </row>
    <row r="347" spans="1:24" ht="76.5" outlineLevel="6">
      <c r="A347" s="9" t="s">
        <v>542</v>
      </c>
      <c r="B347" s="35" t="s">
        <v>439</v>
      </c>
      <c r="C347" s="35" t="s">
        <v>439</v>
      </c>
      <c r="D347" s="35" t="s">
        <v>436</v>
      </c>
      <c r="E347" s="35" t="s">
        <v>598</v>
      </c>
      <c r="F347" s="35" t="s">
        <v>581</v>
      </c>
      <c r="G347" s="35" t="s">
        <v>543</v>
      </c>
      <c r="H347" s="35"/>
      <c r="I347" s="36"/>
      <c r="J347" s="36"/>
      <c r="K347" s="36"/>
      <c r="L347" s="37"/>
      <c r="M347" s="37"/>
      <c r="N347" s="58"/>
      <c r="O347" s="87"/>
      <c r="P347" s="18"/>
      <c r="Q347" s="87"/>
      <c r="R347" s="87"/>
      <c r="S347" s="87"/>
      <c r="T347" s="87"/>
      <c r="U347" s="87"/>
      <c r="V347" s="71">
        <f>V348</f>
        <v>17000</v>
      </c>
      <c r="W347" s="69"/>
      <c r="X347" s="59"/>
    </row>
    <row r="348" spans="1:24" ht="51" outlineLevel="6">
      <c r="A348" s="39" t="s">
        <v>405</v>
      </c>
      <c r="B348" s="35" t="s">
        <v>439</v>
      </c>
      <c r="C348" s="35" t="s">
        <v>439</v>
      </c>
      <c r="D348" s="35" t="s">
        <v>436</v>
      </c>
      <c r="E348" s="35" t="s">
        <v>598</v>
      </c>
      <c r="F348" s="35" t="s">
        <v>581</v>
      </c>
      <c r="G348" s="35" t="s">
        <v>543</v>
      </c>
      <c r="H348" s="35" t="s">
        <v>182</v>
      </c>
      <c r="I348" s="36"/>
      <c r="J348" s="36"/>
      <c r="K348" s="36"/>
      <c r="L348" s="37"/>
      <c r="M348" s="37"/>
      <c r="N348" s="58"/>
      <c r="O348" s="87"/>
      <c r="P348" s="18"/>
      <c r="Q348" s="87"/>
      <c r="R348" s="87"/>
      <c r="S348" s="87"/>
      <c r="T348" s="87"/>
      <c r="U348" s="87"/>
      <c r="V348" s="71">
        <f>V349</f>
        <v>17000</v>
      </c>
      <c r="W348" s="69"/>
      <c r="X348" s="59"/>
    </row>
    <row r="349" spans="1:24" ht="25.5" outlineLevel="6">
      <c r="A349" s="9" t="s">
        <v>37</v>
      </c>
      <c r="B349" s="35" t="s">
        <v>439</v>
      </c>
      <c r="C349" s="35" t="s">
        <v>439</v>
      </c>
      <c r="D349" s="35" t="s">
        <v>436</v>
      </c>
      <c r="E349" s="35" t="s">
        <v>598</v>
      </c>
      <c r="F349" s="35" t="s">
        <v>581</v>
      </c>
      <c r="G349" s="35" t="s">
        <v>543</v>
      </c>
      <c r="H349" s="35" t="s">
        <v>36</v>
      </c>
      <c r="I349" s="36"/>
      <c r="J349" s="36"/>
      <c r="K349" s="36"/>
      <c r="L349" s="37"/>
      <c r="M349" s="37"/>
      <c r="N349" s="58"/>
      <c r="O349" s="87"/>
      <c r="P349" s="18"/>
      <c r="Q349" s="87"/>
      <c r="R349" s="87"/>
      <c r="S349" s="87"/>
      <c r="T349" s="87"/>
      <c r="U349" s="87"/>
      <c r="V349" s="71">
        <f>V350</f>
        <v>17000</v>
      </c>
      <c r="W349" s="69"/>
      <c r="X349" s="59"/>
    </row>
    <row r="350" spans="1:24" ht="25.5" outlineLevel="6">
      <c r="A350" s="9" t="s">
        <v>622</v>
      </c>
      <c r="B350" s="35" t="s">
        <v>439</v>
      </c>
      <c r="C350" s="35" t="s">
        <v>439</v>
      </c>
      <c r="D350" s="35" t="s">
        <v>436</v>
      </c>
      <c r="E350" s="35" t="s">
        <v>598</v>
      </c>
      <c r="F350" s="35" t="s">
        <v>581</v>
      </c>
      <c r="G350" s="35" t="s">
        <v>543</v>
      </c>
      <c r="H350" s="35" t="s">
        <v>623</v>
      </c>
      <c r="I350" s="36"/>
      <c r="J350" s="36"/>
      <c r="K350" s="36"/>
      <c r="L350" s="37"/>
      <c r="M350" s="37"/>
      <c r="N350" s="58"/>
      <c r="O350" s="87"/>
      <c r="P350" s="18"/>
      <c r="Q350" s="87"/>
      <c r="R350" s="87"/>
      <c r="S350" s="87">
        <v>17000</v>
      </c>
      <c r="T350" s="87"/>
      <c r="U350" s="87"/>
      <c r="V350" s="71">
        <f>L350+K350+J350+I350+M350+N350+O350+P350+Q350+R350+S350+T350+U350</f>
        <v>17000</v>
      </c>
      <c r="W350" s="69"/>
      <c r="X350" s="59"/>
    </row>
    <row r="351" spans="1:24" ht="25.5" outlineLevel="2">
      <c r="A351" s="9" t="s">
        <v>614</v>
      </c>
      <c r="B351" s="35" t="s">
        <v>439</v>
      </c>
      <c r="C351" s="35" t="s">
        <v>439</v>
      </c>
      <c r="D351" s="35" t="s">
        <v>436</v>
      </c>
      <c r="E351" s="35" t="s">
        <v>598</v>
      </c>
      <c r="F351" s="35" t="s">
        <v>598</v>
      </c>
      <c r="G351" s="35"/>
      <c r="H351" s="35"/>
      <c r="I351" s="36"/>
      <c r="J351" s="36"/>
      <c r="K351" s="36"/>
      <c r="L351" s="37">
        <f>L352</f>
        <v>0</v>
      </c>
      <c r="M351" s="37"/>
      <c r="N351" s="58"/>
      <c r="O351" s="87"/>
      <c r="P351" s="18"/>
      <c r="Q351" s="87"/>
      <c r="R351" s="87"/>
      <c r="S351" s="87"/>
      <c r="T351" s="87"/>
      <c r="U351" s="87"/>
      <c r="V351" s="71">
        <f>V352</f>
        <v>100000</v>
      </c>
      <c r="W351" s="69">
        <f aca="true" t="shared" si="14" ref="W351:X353">W352</f>
        <v>100000</v>
      </c>
      <c r="X351" s="37">
        <f t="shared" si="14"/>
        <v>100000</v>
      </c>
    </row>
    <row r="352" spans="1:24" ht="25.5" outlineLevel="3">
      <c r="A352" s="9" t="s">
        <v>615</v>
      </c>
      <c r="B352" s="35" t="s">
        <v>439</v>
      </c>
      <c r="C352" s="35" t="s">
        <v>439</v>
      </c>
      <c r="D352" s="35" t="s">
        <v>436</v>
      </c>
      <c r="E352" s="35" t="s">
        <v>598</v>
      </c>
      <c r="F352" s="35" t="s">
        <v>598</v>
      </c>
      <c r="G352" s="35" t="s">
        <v>616</v>
      </c>
      <c r="H352" s="35"/>
      <c r="I352" s="36"/>
      <c r="J352" s="36"/>
      <c r="K352" s="36"/>
      <c r="L352" s="37">
        <f>L353</f>
        <v>0</v>
      </c>
      <c r="M352" s="37"/>
      <c r="N352" s="58"/>
      <c r="O352" s="87"/>
      <c r="P352" s="18"/>
      <c r="Q352" s="87"/>
      <c r="R352" s="87"/>
      <c r="S352" s="87"/>
      <c r="T352" s="87"/>
      <c r="U352" s="87"/>
      <c r="V352" s="71">
        <f>V353</f>
        <v>100000</v>
      </c>
      <c r="W352" s="69">
        <f t="shared" si="14"/>
        <v>100000</v>
      </c>
      <c r="X352" s="22">
        <f t="shared" si="14"/>
        <v>100000</v>
      </c>
    </row>
    <row r="353" spans="1:24" ht="25.5" outlineLevel="4">
      <c r="A353" s="9" t="s">
        <v>617</v>
      </c>
      <c r="B353" s="35" t="s">
        <v>439</v>
      </c>
      <c r="C353" s="35" t="s">
        <v>439</v>
      </c>
      <c r="D353" s="35" t="s">
        <v>436</v>
      </c>
      <c r="E353" s="35" t="s">
        <v>598</v>
      </c>
      <c r="F353" s="35" t="s">
        <v>598</v>
      </c>
      <c r="G353" s="35" t="s">
        <v>618</v>
      </c>
      <c r="H353" s="35"/>
      <c r="I353" s="36"/>
      <c r="J353" s="36"/>
      <c r="K353" s="36"/>
      <c r="L353" s="37">
        <f>L354</f>
        <v>0</v>
      </c>
      <c r="M353" s="37"/>
      <c r="N353" s="58"/>
      <c r="O353" s="87"/>
      <c r="P353" s="18"/>
      <c r="Q353" s="87"/>
      <c r="R353" s="87"/>
      <c r="S353" s="87"/>
      <c r="T353" s="87"/>
      <c r="U353" s="87"/>
      <c r="V353" s="71">
        <f>V354</f>
        <v>100000</v>
      </c>
      <c r="W353" s="69">
        <f t="shared" si="14"/>
        <v>100000</v>
      </c>
      <c r="X353" s="22">
        <f t="shared" si="14"/>
        <v>100000</v>
      </c>
    </row>
    <row r="354" spans="1:24" ht="25.5" outlineLevel="4">
      <c r="A354" s="39" t="s">
        <v>401</v>
      </c>
      <c r="B354" s="35" t="s">
        <v>439</v>
      </c>
      <c r="C354" s="35" t="s">
        <v>439</v>
      </c>
      <c r="D354" s="35" t="s">
        <v>436</v>
      </c>
      <c r="E354" s="35" t="s">
        <v>598</v>
      </c>
      <c r="F354" s="35" t="s">
        <v>598</v>
      </c>
      <c r="G354" s="35" t="s">
        <v>618</v>
      </c>
      <c r="H354" s="35" t="s">
        <v>179</v>
      </c>
      <c r="I354" s="36"/>
      <c r="J354" s="36"/>
      <c r="K354" s="36"/>
      <c r="L354" s="37">
        <f>L355+L356</f>
        <v>0</v>
      </c>
      <c r="M354" s="37"/>
      <c r="N354" s="58"/>
      <c r="O354" s="87"/>
      <c r="P354" s="18"/>
      <c r="Q354" s="87"/>
      <c r="R354" s="87"/>
      <c r="S354" s="87"/>
      <c r="T354" s="87"/>
      <c r="U354" s="87"/>
      <c r="V354" s="71">
        <f>V355+V356</f>
        <v>100000</v>
      </c>
      <c r="W354" s="69">
        <f>W355+W356</f>
        <v>100000</v>
      </c>
      <c r="X354" s="22">
        <f>X355+X356</f>
        <v>100000</v>
      </c>
    </row>
    <row r="355" spans="1:24" ht="25.5" outlineLevel="4">
      <c r="A355" s="39" t="s">
        <v>402</v>
      </c>
      <c r="B355" s="35" t="s">
        <v>439</v>
      </c>
      <c r="C355" s="35" t="s">
        <v>439</v>
      </c>
      <c r="D355" s="35" t="s">
        <v>436</v>
      </c>
      <c r="E355" s="35" t="s">
        <v>598</v>
      </c>
      <c r="F355" s="35" t="s">
        <v>598</v>
      </c>
      <c r="G355" s="35" t="s">
        <v>618</v>
      </c>
      <c r="H355" s="35" t="s">
        <v>529</v>
      </c>
      <c r="I355" s="36"/>
      <c r="J355" s="36"/>
      <c r="K355" s="36"/>
      <c r="L355" s="37">
        <v>100000</v>
      </c>
      <c r="M355" s="37"/>
      <c r="N355" s="58"/>
      <c r="O355" s="87"/>
      <c r="P355" s="18"/>
      <c r="Q355" s="87"/>
      <c r="R355" s="87"/>
      <c r="S355" s="87"/>
      <c r="T355" s="87"/>
      <c r="U355" s="87"/>
      <c r="V355" s="71">
        <f>L355+K355+J355+I355+M355+N355+O355+P355+Q355+R355+S355+T355+U355</f>
        <v>100000</v>
      </c>
      <c r="W355" s="69">
        <v>100000</v>
      </c>
      <c r="X355" s="22">
        <v>100000</v>
      </c>
    </row>
    <row r="356" spans="1:24" ht="25.5" hidden="1" outlineLevel="6">
      <c r="A356" s="9" t="s">
        <v>450</v>
      </c>
      <c r="B356" s="35" t="s">
        <v>439</v>
      </c>
      <c r="C356" s="35" t="s">
        <v>439</v>
      </c>
      <c r="D356" s="35" t="s">
        <v>436</v>
      </c>
      <c r="E356" s="35" t="s">
        <v>598</v>
      </c>
      <c r="F356" s="35" t="s">
        <v>598</v>
      </c>
      <c r="G356" s="35" t="s">
        <v>618</v>
      </c>
      <c r="H356" s="35" t="s">
        <v>451</v>
      </c>
      <c r="I356" s="36">
        <v>100000</v>
      </c>
      <c r="J356" s="36"/>
      <c r="K356" s="36"/>
      <c r="L356" s="37">
        <v>-100000</v>
      </c>
      <c r="M356" s="37"/>
      <c r="N356" s="58"/>
      <c r="O356" s="87"/>
      <c r="P356" s="18"/>
      <c r="Q356" s="87"/>
      <c r="R356" s="87"/>
      <c r="S356" s="87"/>
      <c r="T356" s="87"/>
      <c r="U356" s="87"/>
      <c r="V356" s="71">
        <f>L356+K356+J356+I356</f>
        <v>0</v>
      </c>
      <c r="W356" s="69">
        <v>0</v>
      </c>
      <c r="X356" s="22">
        <v>0</v>
      </c>
    </row>
    <row r="357" spans="1:24" ht="25.5" hidden="1" outlineLevel="3">
      <c r="A357" s="9" t="s">
        <v>486</v>
      </c>
      <c r="B357" s="35"/>
      <c r="C357" s="35"/>
      <c r="D357" s="35" t="s">
        <v>436</v>
      </c>
      <c r="E357" s="35" t="s">
        <v>598</v>
      </c>
      <c r="F357" s="35" t="s">
        <v>598</v>
      </c>
      <c r="G357" s="35" t="s">
        <v>487</v>
      </c>
      <c r="H357" s="35"/>
      <c r="I357" s="36"/>
      <c r="J357" s="36"/>
      <c r="K357" s="36"/>
      <c r="L357" s="37">
        <f>L358</f>
        <v>0</v>
      </c>
      <c r="M357" s="37"/>
      <c r="N357" s="58"/>
      <c r="O357" s="87"/>
      <c r="P357" s="18"/>
      <c r="Q357" s="87"/>
      <c r="R357" s="87"/>
      <c r="S357" s="87"/>
      <c r="T357" s="87"/>
      <c r="U357" s="87"/>
      <c r="V357" s="71">
        <f aca="true" t="shared" si="15" ref="V357:X358">V358</f>
        <v>360500</v>
      </c>
      <c r="W357" s="69">
        <f t="shared" si="15"/>
        <v>360500</v>
      </c>
      <c r="X357" s="22">
        <f t="shared" si="15"/>
        <v>360500</v>
      </c>
    </row>
    <row r="358" spans="1:24" ht="38.25" hidden="1" outlineLevel="5">
      <c r="A358" s="9" t="s">
        <v>619</v>
      </c>
      <c r="B358" s="35" t="s">
        <v>439</v>
      </c>
      <c r="C358" s="35" t="s">
        <v>598</v>
      </c>
      <c r="D358" s="35" t="s">
        <v>436</v>
      </c>
      <c r="E358" s="35" t="s">
        <v>598</v>
      </c>
      <c r="F358" s="35" t="s">
        <v>598</v>
      </c>
      <c r="G358" s="35" t="s">
        <v>620</v>
      </c>
      <c r="H358" s="35"/>
      <c r="I358" s="36"/>
      <c r="J358" s="36"/>
      <c r="K358" s="36"/>
      <c r="L358" s="37">
        <f>L359</f>
        <v>0</v>
      </c>
      <c r="M358" s="37"/>
      <c r="N358" s="58"/>
      <c r="O358" s="87"/>
      <c r="P358" s="18"/>
      <c r="Q358" s="87"/>
      <c r="R358" s="87"/>
      <c r="S358" s="87"/>
      <c r="T358" s="87"/>
      <c r="U358" s="87"/>
      <c r="V358" s="71">
        <f t="shared" si="15"/>
        <v>360500</v>
      </c>
      <c r="W358" s="69">
        <f t="shared" si="15"/>
        <v>360500</v>
      </c>
      <c r="X358" s="22">
        <f t="shared" si="15"/>
        <v>360500</v>
      </c>
    </row>
    <row r="359" spans="1:24" ht="25.5" hidden="1" outlineLevel="5">
      <c r="A359" s="39" t="s">
        <v>401</v>
      </c>
      <c r="B359" s="35" t="s">
        <v>439</v>
      </c>
      <c r="C359" s="35" t="s">
        <v>598</v>
      </c>
      <c r="D359" s="35" t="s">
        <v>436</v>
      </c>
      <c r="E359" s="35" t="s">
        <v>598</v>
      </c>
      <c r="F359" s="35" t="s">
        <v>598</v>
      </c>
      <c r="G359" s="35" t="s">
        <v>620</v>
      </c>
      <c r="H359" s="35" t="s">
        <v>179</v>
      </c>
      <c r="I359" s="36"/>
      <c r="J359" s="36"/>
      <c r="K359" s="36"/>
      <c r="L359" s="37">
        <f>L360+L361</f>
        <v>0</v>
      </c>
      <c r="M359" s="37"/>
      <c r="N359" s="58"/>
      <c r="O359" s="87"/>
      <c r="P359" s="18"/>
      <c r="Q359" s="87"/>
      <c r="R359" s="87"/>
      <c r="S359" s="87"/>
      <c r="T359" s="87"/>
      <c r="U359" s="87"/>
      <c r="V359" s="71">
        <f>V360+V361</f>
        <v>360500</v>
      </c>
      <c r="W359" s="69">
        <f>W360+W361</f>
        <v>360500</v>
      </c>
      <c r="X359" s="22">
        <f>X360+X361</f>
        <v>360500</v>
      </c>
    </row>
    <row r="360" spans="1:24" ht="25.5" hidden="1" outlineLevel="5">
      <c r="A360" s="39" t="s">
        <v>402</v>
      </c>
      <c r="B360" s="35" t="s">
        <v>439</v>
      </c>
      <c r="C360" s="35" t="s">
        <v>598</v>
      </c>
      <c r="D360" s="35" t="s">
        <v>436</v>
      </c>
      <c r="E360" s="35" t="s">
        <v>598</v>
      </c>
      <c r="F360" s="35" t="s">
        <v>598</v>
      </c>
      <c r="G360" s="35" t="s">
        <v>620</v>
      </c>
      <c r="H360" s="35" t="s">
        <v>529</v>
      </c>
      <c r="I360" s="36"/>
      <c r="J360" s="36"/>
      <c r="K360" s="36"/>
      <c r="L360" s="37">
        <v>360500</v>
      </c>
      <c r="M360" s="37"/>
      <c r="N360" s="58"/>
      <c r="O360" s="87"/>
      <c r="P360" s="18"/>
      <c r="Q360" s="87"/>
      <c r="R360" s="87"/>
      <c r="S360" s="87"/>
      <c r="T360" s="87"/>
      <c r="U360" s="87"/>
      <c r="V360" s="71">
        <f>L360+K360+J360+I360</f>
        <v>360500</v>
      </c>
      <c r="W360" s="69">
        <v>360500</v>
      </c>
      <c r="X360" s="22">
        <v>360500</v>
      </c>
    </row>
    <row r="361" spans="1:24" ht="25.5" hidden="1" outlineLevel="6">
      <c r="A361" s="9" t="s">
        <v>450</v>
      </c>
      <c r="B361" s="35" t="s">
        <v>439</v>
      </c>
      <c r="C361" s="35" t="s">
        <v>598</v>
      </c>
      <c r="D361" s="35" t="s">
        <v>436</v>
      </c>
      <c r="E361" s="35" t="s">
        <v>598</v>
      </c>
      <c r="F361" s="35" t="s">
        <v>598</v>
      </c>
      <c r="G361" s="35" t="s">
        <v>620</v>
      </c>
      <c r="H361" s="35" t="s">
        <v>451</v>
      </c>
      <c r="I361" s="36">
        <v>360500</v>
      </c>
      <c r="J361" s="36"/>
      <c r="K361" s="36"/>
      <c r="L361" s="37">
        <v>-360500</v>
      </c>
      <c r="M361" s="37"/>
      <c r="N361" s="58"/>
      <c r="O361" s="87"/>
      <c r="P361" s="18"/>
      <c r="Q361" s="87"/>
      <c r="R361" s="87"/>
      <c r="S361" s="87"/>
      <c r="T361" s="87"/>
      <c r="U361" s="87"/>
      <c r="V361" s="71">
        <f>L361+K361+J361+I361</f>
        <v>0</v>
      </c>
      <c r="W361" s="69">
        <v>0</v>
      </c>
      <c r="X361" s="22">
        <v>0</v>
      </c>
    </row>
    <row r="362" spans="1:24" ht="25.5" hidden="1" outlineLevel="2">
      <c r="A362" s="9" t="s">
        <v>621</v>
      </c>
      <c r="B362" s="97"/>
      <c r="C362" s="97"/>
      <c r="D362" s="35" t="s">
        <v>436</v>
      </c>
      <c r="E362" s="35" t="s">
        <v>598</v>
      </c>
      <c r="F362" s="35" t="s">
        <v>494</v>
      </c>
      <c r="G362" s="35"/>
      <c r="H362" s="35"/>
      <c r="I362" s="36"/>
      <c r="J362" s="36"/>
      <c r="K362" s="36"/>
      <c r="L362" s="37"/>
      <c r="M362" s="37"/>
      <c r="N362" s="58"/>
      <c r="O362" s="87"/>
      <c r="P362" s="18"/>
      <c r="Q362" s="87"/>
      <c r="R362" s="87"/>
      <c r="S362" s="87"/>
      <c r="T362" s="87"/>
      <c r="U362" s="87"/>
      <c r="V362" s="71">
        <f aca="true" t="shared" si="16" ref="V362:X365">V363</f>
        <v>211938</v>
      </c>
      <c r="W362" s="69">
        <f t="shared" si="16"/>
        <v>0</v>
      </c>
      <c r="X362" s="22">
        <f t="shared" si="16"/>
        <v>0</v>
      </c>
    </row>
    <row r="363" spans="1:24" ht="25.5" hidden="1" outlineLevel="3">
      <c r="A363" s="9" t="s">
        <v>486</v>
      </c>
      <c r="B363" s="97"/>
      <c r="C363" s="97"/>
      <c r="D363" s="35" t="s">
        <v>436</v>
      </c>
      <c r="E363" s="35" t="s">
        <v>598</v>
      </c>
      <c r="F363" s="35" t="s">
        <v>494</v>
      </c>
      <c r="G363" s="35" t="s">
        <v>487</v>
      </c>
      <c r="H363" s="35"/>
      <c r="I363" s="36"/>
      <c r="J363" s="36"/>
      <c r="K363" s="36"/>
      <c r="L363" s="37"/>
      <c r="M363" s="37"/>
      <c r="N363" s="58"/>
      <c r="O363" s="87"/>
      <c r="P363" s="18"/>
      <c r="Q363" s="87"/>
      <c r="R363" s="87"/>
      <c r="S363" s="87"/>
      <c r="T363" s="87"/>
      <c r="U363" s="87"/>
      <c r="V363" s="71">
        <f t="shared" si="16"/>
        <v>211938</v>
      </c>
      <c r="W363" s="69">
        <f t="shared" si="16"/>
        <v>0</v>
      </c>
      <c r="X363" s="22">
        <f t="shared" si="16"/>
        <v>0</v>
      </c>
    </row>
    <row r="364" spans="1:24" ht="76.5" hidden="1" outlineLevel="5">
      <c r="A364" s="9" t="s">
        <v>500</v>
      </c>
      <c r="B364" s="35" t="s">
        <v>439</v>
      </c>
      <c r="C364" s="35" t="s">
        <v>459</v>
      </c>
      <c r="D364" s="35" t="s">
        <v>436</v>
      </c>
      <c r="E364" s="35" t="s">
        <v>598</v>
      </c>
      <c r="F364" s="35" t="s">
        <v>494</v>
      </c>
      <c r="G364" s="35" t="s">
        <v>501</v>
      </c>
      <c r="H364" s="35"/>
      <c r="I364" s="36"/>
      <c r="J364" s="36"/>
      <c r="K364" s="36"/>
      <c r="L364" s="37"/>
      <c r="M364" s="37"/>
      <c r="N364" s="58"/>
      <c r="O364" s="87"/>
      <c r="P364" s="18"/>
      <c r="Q364" s="87"/>
      <c r="R364" s="87"/>
      <c r="S364" s="87"/>
      <c r="T364" s="87"/>
      <c r="U364" s="87"/>
      <c r="V364" s="71">
        <f t="shared" si="16"/>
        <v>211938</v>
      </c>
      <c r="W364" s="69">
        <f t="shared" si="16"/>
        <v>0</v>
      </c>
      <c r="X364" s="22">
        <f t="shared" si="16"/>
        <v>0</v>
      </c>
    </row>
    <row r="365" spans="1:24" ht="51" hidden="1" outlineLevel="5">
      <c r="A365" s="39" t="s">
        <v>405</v>
      </c>
      <c r="B365" s="35" t="s">
        <v>439</v>
      </c>
      <c r="C365" s="35" t="s">
        <v>459</v>
      </c>
      <c r="D365" s="35" t="s">
        <v>436</v>
      </c>
      <c r="E365" s="35" t="s">
        <v>598</v>
      </c>
      <c r="F365" s="35" t="s">
        <v>494</v>
      </c>
      <c r="G365" s="35" t="s">
        <v>501</v>
      </c>
      <c r="H365" s="35" t="s">
        <v>182</v>
      </c>
      <c r="I365" s="36"/>
      <c r="J365" s="36"/>
      <c r="K365" s="36"/>
      <c r="L365" s="37"/>
      <c r="M365" s="37"/>
      <c r="N365" s="58"/>
      <c r="O365" s="87"/>
      <c r="P365" s="18"/>
      <c r="Q365" s="87"/>
      <c r="R365" s="87"/>
      <c r="S365" s="87"/>
      <c r="T365" s="87"/>
      <c r="U365" s="87"/>
      <c r="V365" s="71">
        <f>V366</f>
        <v>211938</v>
      </c>
      <c r="W365" s="69">
        <f t="shared" si="16"/>
        <v>0</v>
      </c>
      <c r="X365" s="22">
        <f t="shared" si="16"/>
        <v>0</v>
      </c>
    </row>
    <row r="366" spans="1:24" ht="25.5" hidden="1" outlineLevel="6">
      <c r="A366" s="9" t="s">
        <v>622</v>
      </c>
      <c r="B366" s="35" t="s">
        <v>439</v>
      </c>
      <c r="C366" s="35" t="s">
        <v>459</v>
      </c>
      <c r="D366" s="35" t="s">
        <v>436</v>
      </c>
      <c r="E366" s="35" t="s">
        <v>598</v>
      </c>
      <c r="F366" s="35" t="s">
        <v>494</v>
      </c>
      <c r="G366" s="35" t="s">
        <v>501</v>
      </c>
      <c r="H366" s="35" t="s">
        <v>623</v>
      </c>
      <c r="I366" s="36">
        <v>211938</v>
      </c>
      <c r="J366" s="36"/>
      <c r="K366" s="36"/>
      <c r="L366" s="37"/>
      <c r="M366" s="37"/>
      <c r="N366" s="58"/>
      <c r="O366" s="87"/>
      <c r="P366" s="18"/>
      <c r="Q366" s="87"/>
      <c r="R366" s="87"/>
      <c r="S366" s="87"/>
      <c r="T366" s="87"/>
      <c r="U366" s="87"/>
      <c r="V366" s="71">
        <f>L366+K366+J366+I366</f>
        <v>211938</v>
      </c>
      <c r="W366" s="69">
        <v>0</v>
      </c>
      <c r="X366" s="22">
        <v>0</v>
      </c>
    </row>
    <row r="367" spans="1:24" ht="25.5" hidden="1" outlineLevel="6">
      <c r="A367" s="9" t="s">
        <v>621</v>
      </c>
      <c r="B367" s="35" t="s">
        <v>439</v>
      </c>
      <c r="C367" s="35" t="s">
        <v>439</v>
      </c>
      <c r="D367" s="35" t="s">
        <v>436</v>
      </c>
      <c r="E367" s="35" t="s">
        <v>598</v>
      </c>
      <c r="F367" s="35" t="s">
        <v>494</v>
      </c>
      <c r="G367" s="35"/>
      <c r="H367" s="35"/>
      <c r="I367" s="36"/>
      <c r="J367" s="36"/>
      <c r="K367" s="36"/>
      <c r="L367" s="37"/>
      <c r="M367" s="37"/>
      <c r="N367" s="58"/>
      <c r="O367" s="87"/>
      <c r="P367" s="18"/>
      <c r="Q367" s="87"/>
      <c r="R367" s="87"/>
      <c r="S367" s="87"/>
      <c r="T367" s="87"/>
      <c r="U367" s="87"/>
      <c r="V367" s="71">
        <f>V368</f>
        <v>0</v>
      </c>
      <c r="W367" s="69"/>
      <c r="X367" s="22"/>
    </row>
    <row r="368" spans="1:24" ht="25.5" hidden="1" outlineLevel="6">
      <c r="A368" s="9" t="s">
        <v>486</v>
      </c>
      <c r="B368" s="35" t="s">
        <v>439</v>
      </c>
      <c r="C368" s="35" t="s">
        <v>439</v>
      </c>
      <c r="D368" s="35" t="s">
        <v>436</v>
      </c>
      <c r="E368" s="35" t="s">
        <v>598</v>
      </c>
      <c r="F368" s="35" t="s">
        <v>494</v>
      </c>
      <c r="G368" s="35" t="s">
        <v>487</v>
      </c>
      <c r="H368" s="35"/>
      <c r="I368" s="36"/>
      <c r="J368" s="36"/>
      <c r="K368" s="36"/>
      <c r="L368" s="37"/>
      <c r="M368" s="37"/>
      <c r="N368" s="58"/>
      <c r="O368" s="87"/>
      <c r="P368" s="18"/>
      <c r="Q368" s="87"/>
      <c r="R368" s="87"/>
      <c r="S368" s="87"/>
      <c r="T368" s="87"/>
      <c r="U368" s="87"/>
      <c r="V368" s="71">
        <f>V369</f>
        <v>0</v>
      </c>
      <c r="W368" s="69"/>
      <c r="X368" s="22"/>
    </row>
    <row r="369" spans="1:24" ht="51" hidden="1" outlineLevel="6">
      <c r="A369" s="9" t="s">
        <v>641</v>
      </c>
      <c r="B369" s="35" t="s">
        <v>439</v>
      </c>
      <c r="C369" s="35" t="s">
        <v>439</v>
      </c>
      <c r="D369" s="35" t="s">
        <v>436</v>
      </c>
      <c r="E369" s="35" t="s">
        <v>598</v>
      </c>
      <c r="F369" s="35" t="s">
        <v>494</v>
      </c>
      <c r="G369" s="35" t="s">
        <v>642</v>
      </c>
      <c r="H369" s="35"/>
      <c r="I369" s="36"/>
      <c r="J369" s="36"/>
      <c r="K369" s="36"/>
      <c r="L369" s="37"/>
      <c r="M369" s="37"/>
      <c r="N369" s="58"/>
      <c r="O369" s="87"/>
      <c r="P369" s="18"/>
      <c r="Q369" s="87"/>
      <c r="R369" s="87"/>
      <c r="S369" s="87"/>
      <c r="T369" s="87"/>
      <c r="U369" s="87"/>
      <c r="V369" s="71">
        <f>V370</f>
        <v>0</v>
      </c>
      <c r="W369" s="69"/>
      <c r="X369" s="22"/>
    </row>
    <row r="370" spans="1:24" ht="51" hidden="1" outlineLevel="6">
      <c r="A370" s="39" t="s">
        <v>405</v>
      </c>
      <c r="B370" s="35" t="s">
        <v>439</v>
      </c>
      <c r="C370" s="35" t="s">
        <v>439</v>
      </c>
      <c r="D370" s="35" t="s">
        <v>436</v>
      </c>
      <c r="E370" s="35" t="s">
        <v>598</v>
      </c>
      <c r="F370" s="35" t="s">
        <v>494</v>
      </c>
      <c r="G370" s="35" t="s">
        <v>642</v>
      </c>
      <c r="H370" s="35" t="s">
        <v>182</v>
      </c>
      <c r="I370" s="36"/>
      <c r="J370" s="36"/>
      <c r="K370" s="36"/>
      <c r="L370" s="37"/>
      <c r="M370" s="37"/>
      <c r="N370" s="58"/>
      <c r="O370" s="87"/>
      <c r="P370" s="18"/>
      <c r="Q370" s="87"/>
      <c r="R370" s="87"/>
      <c r="S370" s="87"/>
      <c r="T370" s="87"/>
      <c r="U370" s="87"/>
      <c r="V370" s="71">
        <f>V371</f>
        <v>0</v>
      </c>
      <c r="W370" s="69"/>
      <c r="X370" s="22"/>
    </row>
    <row r="371" spans="1:24" ht="25.5" hidden="1" outlineLevel="6">
      <c r="A371" s="9" t="s">
        <v>37</v>
      </c>
      <c r="B371" s="35" t="s">
        <v>439</v>
      </c>
      <c r="C371" s="35" t="s">
        <v>439</v>
      </c>
      <c r="D371" s="35" t="s">
        <v>436</v>
      </c>
      <c r="E371" s="35" t="s">
        <v>598</v>
      </c>
      <c r="F371" s="35" t="s">
        <v>494</v>
      </c>
      <c r="G371" s="35" t="s">
        <v>642</v>
      </c>
      <c r="H371" s="35" t="s">
        <v>36</v>
      </c>
      <c r="I371" s="36"/>
      <c r="J371" s="36"/>
      <c r="K371" s="36"/>
      <c r="L371" s="37"/>
      <c r="M371" s="37"/>
      <c r="N371" s="58"/>
      <c r="O371" s="87"/>
      <c r="P371" s="18"/>
      <c r="Q371" s="87"/>
      <c r="R371" s="87"/>
      <c r="S371" s="87"/>
      <c r="T371" s="87"/>
      <c r="U371" s="87"/>
      <c r="V371" s="71">
        <f>V372</f>
        <v>0</v>
      </c>
      <c r="W371" s="69"/>
      <c r="X371" s="22"/>
    </row>
    <row r="372" spans="1:24" ht="25.5" hidden="1" outlineLevel="6">
      <c r="A372" s="9" t="s">
        <v>622</v>
      </c>
      <c r="B372" s="35" t="s">
        <v>439</v>
      </c>
      <c r="C372" s="35" t="s">
        <v>439</v>
      </c>
      <c r="D372" s="35" t="s">
        <v>436</v>
      </c>
      <c r="E372" s="35" t="s">
        <v>598</v>
      </c>
      <c r="F372" s="35" t="s">
        <v>494</v>
      </c>
      <c r="G372" s="35" t="s">
        <v>642</v>
      </c>
      <c r="H372" s="35" t="s">
        <v>623</v>
      </c>
      <c r="I372" s="36"/>
      <c r="J372" s="36"/>
      <c r="K372" s="36"/>
      <c r="L372" s="37"/>
      <c r="M372" s="37">
        <v>785000</v>
      </c>
      <c r="N372" s="58"/>
      <c r="O372" s="87"/>
      <c r="P372" s="18"/>
      <c r="Q372" s="87"/>
      <c r="R372" s="87"/>
      <c r="S372" s="87">
        <v>-785000</v>
      </c>
      <c r="T372" s="87"/>
      <c r="U372" s="87"/>
      <c r="V372" s="71">
        <f>L372+K372+J372+I372+M372+N372+O372+P372+Q372+R372+S372</f>
        <v>0</v>
      </c>
      <c r="W372" s="69"/>
      <c r="X372" s="22"/>
    </row>
    <row r="373" spans="1:24" ht="25.5" outlineLevel="1" collapsed="1">
      <c r="A373" s="9" t="s">
        <v>624</v>
      </c>
      <c r="B373" s="35" t="s">
        <v>439</v>
      </c>
      <c r="C373" s="35" t="s">
        <v>439</v>
      </c>
      <c r="D373" s="35" t="s">
        <v>436</v>
      </c>
      <c r="E373" s="35" t="s">
        <v>512</v>
      </c>
      <c r="F373" s="35"/>
      <c r="G373" s="35"/>
      <c r="H373" s="35"/>
      <c r="I373" s="36"/>
      <c r="J373" s="36"/>
      <c r="K373" s="36"/>
      <c r="L373" s="37">
        <f>L374+L407</f>
        <v>87890.3999999999</v>
      </c>
      <c r="M373" s="37"/>
      <c r="N373" s="58"/>
      <c r="O373" s="87"/>
      <c r="P373" s="18"/>
      <c r="Q373" s="87"/>
      <c r="R373" s="87"/>
      <c r="S373" s="87"/>
      <c r="T373" s="87"/>
      <c r="U373" s="87"/>
      <c r="V373" s="71">
        <f>V374+V407</f>
        <v>27480355.82</v>
      </c>
      <c r="W373" s="69">
        <f>W374+W407</f>
        <v>21194260</v>
      </c>
      <c r="X373" s="22">
        <f>X374+X407</f>
        <v>19232460</v>
      </c>
    </row>
    <row r="374" spans="1:24" ht="15" outlineLevel="2">
      <c r="A374" s="9" t="s">
        <v>625</v>
      </c>
      <c r="B374" s="35" t="s">
        <v>439</v>
      </c>
      <c r="C374" s="35" t="s">
        <v>439</v>
      </c>
      <c r="D374" s="35" t="s">
        <v>436</v>
      </c>
      <c r="E374" s="35" t="s">
        <v>512</v>
      </c>
      <c r="F374" s="35" t="s">
        <v>439</v>
      </c>
      <c r="G374" s="35"/>
      <c r="H374" s="35"/>
      <c r="I374" s="36"/>
      <c r="J374" s="36"/>
      <c r="K374" s="36"/>
      <c r="L374" s="37"/>
      <c r="M374" s="37"/>
      <c r="N374" s="58"/>
      <c r="O374" s="87"/>
      <c r="P374" s="18"/>
      <c r="Q374" s="87"/>
      <c r="R374" s="87"/>
      <c r="S374" s="87"/>
      <c r="T374" s="87"/>
      <c r="U374" s="87"/>
      <c r="V374" s="71">
        <f>V375+V390+V398+V403</f>
        <v>19690793.84</v>
      </c>
      <c r="W374" s="69">
        <f>W375+W390</f>
        <v>19194260</v>
      </c>
      <c r="X374" s="22">
        <f>X375+X390</f>
        <v>19232460</v>
      </c>
    </row>
    <row r="375" spans="1:24" ht="38.25" outlineLevel="3">
      <c r="A375" s="9" t="s">
        <v>626</v>
      </c>
      <c r="B375" s="35" t="s">
        <v>439</v>
      </c>
      <c r="C375" s="35" t="s">
        <v>439</v>
      </c>
      <c r="D375" s="35" t="s">
        <v>436</v>
      </c>
      <c r="E375" s="35" t="s">
        <v>512</v>
      </c>
      <c r="F375" s="35" t="s">
        <v>439</v>
      </c>
      <c r="G375" s="35" t="s">
        <v>627</v>
      </c>
      <c r="H375" s="35"/>
      <c r="I375" s="36"/>
      <c r="J375" s="36"/>
      <c r="K375" s="36"/>
      <c r="L375" s="37"/>
      <c r="M375" s="37"/>
      <c r="N375" s="58"/>
      <c r="O375" s="87"/>
      <c r="P375" s="18"/>
      <c r="Q375" s="87"/>
      <c r="R375" s="87"/>
      <c r="S375" s="87"/>
      <c r="T375" s="87"/>
      <c r="U375" s="87"/>
      <c r="V375" s="71">
        <f>V376+V385</f>
        <v>19683433.84</v>
      </c>
      <c r="W375" s="69">
        <f>W376+W385</f>
        <v>19187900</v>
      </c>
      <c r="X375" s="22">
        <f>X376+X385</f>
        <v>19226100</v>
      </c>
    </row>
    <row r="376" spans="1:24" ht="25.5" outlineLevel="4">
      <c r="A376" s="9" t="s">
        <v>602</v>
      </c>
      <c r="B376" s="35" t="s">
        <v>439</v>
      </c>
      <c r="C376" s="35" t="s">
        <v>439</v>
      </c>
      <c r="D376" s="35" t="s">
        <v>436</v>
      </c>
      <c r="E376" s="35" t="s">
        <v>512</v>
      </c>
      <c r="F376" s="35" t="s">
        <v>439</v>
      </c>
      <c r="G376" s="35" t="s">
        <v>628</v>
      </c>
      <c r="H376" s="35"/>
      <c r="I376" s="36"/>
      <c r="J376" s="36"/>
      <c r="K376" s="36"/>
      <c r="L376" s="37"/>
      <c r="M376" s="37"/>
      <c r="N376" s="58"/>
      <c r="O376" s="87"/>
      <c r="P376" s="18"/>
      <c r="Q376" s="87"/>
      <c r="R376" s="87"/>
      <c r="S376" s="87"/>
      <c r="T376" s="87"/>
      <c r="U376" s="87"/>
      <c r="V376" s="71">
        <f>V377+V381</f>
        <v>10763634</v>
      </c>
      <c r="W376" s="69">
        <f>W377+W381</f>
        <v>10589500</v>
      </c>
      <c r="X376" s="22">
        <f>X377+X381</f>
        <v>10627700</v>
      </c>
    </row>
    <row r="377" spans="1:24" ht="38.25" outlineLevel="5">
      <c r="A377" s="9" t="s">
        <v>629</v>
      </c>
      <c r="B377" s="35" t="s">
        <v>439</v>
      </c>
      <c r="C377" s="35" t="s">
        <v>439</v>
      </c>
      <c r="D377" s="35" t="s">
        <v>436</v>
      </c>
      <c r="E377" s="35" t="s">
        <v>512</v>
      </c>
      <c r="F377" s="35" t="s">
        <v>439</v>
      </c>
      <c r="G377" s="35" t="s">
        <v>630</v>
      </c>
      <c r="H377" s="35"/>
      <c r="I377" s="36"/>
      <c r="J377" s="36"/>
      <c r="K377" s="36"/>
      <c r="L377" s="37"/>
      <c r="M377" s="37"/>
      <c r="N377" s="58"/>
      <c r="O377" s="87"/>
      <c r="P377" s="18"/>
      <c r="Q377" s="87"/>
      <c r="R377" s="87"/>
      <c r="S377" s="87"/>
      <c r="T377" s="87"/>
      <c r="U377" s="87"/>
      <c r="V377" s="71">
        <f>V378</f>
        <v>5753737</v>
      </c>
      <c r="W377" s="69">
        <v>5711100</v>
      </c>
      <c r="X377" s="22">
        <v>5724400</v>
      </c>
    </row>
    <row r="378" spans="1:24" ht="51" outlineLevel="5">
      <c r="A378" s="39" t="s">
        <v>405</v>
      </c>
      <c r="B378" s="35" t="s">
        <v>439</v>
      </c>
      <c r="C378" s="35" t="s">
        <v>439</v>
      </c>
      <c r="D378" s="35" t="s">
        <v>436</v>
      </c>
      <c r="E378" s="35" t="s">
        <v>512</v>
      </c>
      <c r="F378" s="35" t="s">
        <v>439</v>
      </c>
      <c r="G378" s="35" t="s">
        <v>630</v>
      </c>
      <c r="H378" s="35" t="s">
        <v>182</v>
      </c>
      <c r="I378" s="36"/>
      <c r="J378" s="36"/>
      <c r="K378" s="36"/>
      <c r="L378" s="37"/>
      <c r="M378" s="37"/>
      <c r="N378" s="58"/>
      <c r="O378" s="87"/>
      <c r="P378" s="18"/>
      <c r="Q378" s="87"/>
      <c r="R378" s="87"/>
      <c r="S378" s="87"/>
      <c r="T378" s="87"/>
      <c r="U378" s="87"/>
      <c r="V378" s="71">
        <f>V379</f>
        <v>5753737</v>
      </c>
      <c r="W378" s="69">
        <f>W380</f>
        <v>5711100</v>
      </c>
      <c r="X378" s="22">
        <f>X380</f>
        <v>5724400</v>
      </c>
    </row>
    <row r="379" spans="1:24" ht="25.5" outlineLevel="5">
      <c r="A379" s="9" t="s">
        <v>37</v>
      </c>
      <c r="B379" s="35" t="s">
        <v>439</v>
      </c>
      <c r="C379" s="35" t="s">
        <v>439</v>
      </c>
      <c r="D379" s="35" t="s">
        <v>436</v>
      </c>
      <c r="E379" s="35" t="s">
        <v>512</v>
      </c>
      <c r="F379" s="35" t="s">
        <v>439</v>
      </c>
      <c r="G379" s="35" t="s">
        <v>630</v>
      </c>
      <c r="H379" s="35" t="s">
        <v>36</v>
      </c>
      <c r="I379" s="36"/>
      <c r="J379" s="36"/>
      <c r="K379" s="36"/>
      <c r="L379" s="37"/>
      <c r="M379" s="37"/>
      <c r="N379" s="58"/>
      <c r="O379" s="87"/>
      <c r="P379" s="18"/>
      <c r="Q379" s="87"/>
      <c r="R379" s="87"/>
      <c r="S379" s="87"/>
      <c r="T379" s="87"/>
      <c r="U379" s="87"/>
      <c r="V379" s="71">
        <f>V380</f>
        <v>5753737</v>
      </c>
      <c r="W379" s="69"/>
      <c r="X379" s="22"/>
    </row>
    <row r="380" spans="1:24" ht="63.75" outlineLevel="6">
      <c r="A380" s="9" t="s">
        <v>606</v>
      </c>
      <c r="B380" s="35" t="s">
        <v>439</v>
      </c>
      <c r="C380" s="35" t="s">
        <v>439</v>
      </c>
      <c r="D380" s="35" t="s">
        <v>436</v>
      </c>
      <c r="E380" s="35" t="s">
        <v>512</v>
      </c>
      <c r="F380" s="35" t="s">
        <v>439</v>
      </c>
      <c r="G380" s="35" t="s">
        <v>630</v>
      </c>
      <c r="H380" s="35" t="s">
        <v>607</v>
      </c>
      <c r="I380" s="36">
        <v>5698100</v>
      </c>
      <c r="J380" s="36"/>
      <c r="K380" s="36"/>
      <c r="L380" s="37"/>
      <c r="M380" s="37"/>
      <c r="N380" s="58"/>
      <c r="O380" s="87"/>
      <c r="P380" s="18"/>
      <c r="Q380" s="87"/>
      <c r="R380" s="87">
        <v>11825</v>
      </c>
      <c r="S380" s="87">
        <v>43812</v>
      </c>
      <c r="T380" s="87"/>
      <c r="U380" s="87"/>
      <c r="V380" s="71">
        <f>L380+K380+J380+I380+M380+N380+O380+P380+Q380+R380+S380+T380+U380</f>
        <v>5753737</v>
      </c>
      <c r="W380" s="69">
        <v>5711100</v>
      </c>
      <c r="X380" s="22">
        <v>5724400</v>
      </c>
    </row>
    <row r="381" spans="1:24" ht="51" outlineLevel="5">
      <c r="A381" s="9" t="s">
        <v>631</v>
      </c>
      <c r="B381" s="35" t="s">
        <v>439</v>
      </c>
      <c r="C381" s="35" t="s">
        <v>439</v>
      </c>
      <c r="D381" s="35" t="s">
        <v>436</v>
      </c>
      <c r="E381" s="35" t="s">
        <v>512</v>
      </c>
      <c r="F381" s="35" t="s">
        <v>439</v>
      </c>
      <c r="G381" s="35" t="s">
        <v>632</v>
      </c>
      <c r="H381" s="35"/>
      <c r="I381" s="36"/>
      <c r="J381" s="36"/>
      <c r="K381" s="36"/>
      <c r="L381" s="37"/>
      <c r="M381" s="37"/>
      <c r="N381" s="58"/>
      <c r="O381" s="87"/>
      <c r="P381" s="18"/>
      <c r="Q381" s="87"/>
      <c r="R381" s="87"/>
      <c r="S381" s="87"/>
      <c r="T381" s="87"/>
      <c r="U381" s="87"/>
      <c r="V381" s="71">
        <f>V382</f>
        <v>5009897</v>
      </c>
      <c r="W381" s="69">
        <v>4878400</v>
      </c>
      <c r="X381" s="22">
        <v>4903300</v>
      </c>
    </row>
    <row r="382" spans="1:24" ht="51" outlineLevel="5">
      <c r="A382" s="39" t="s">
        <v>405</v>
      </c>
      <c r="B382" s="35" t="s">
        <v>439</v>
      </c>
      <c r="C382" s="35" t="s">
        <v>439</v>
      </c>
      <c r="D382" s="35" t="s">
        <v>436</v>
      </c>
      <c r="E382" s="35" t="s">
        <v>512</v>
      </c>
      <c r="F382" s="35" t="s">
        <v>439</v>
      </c>
      <c r="G382" s="35" t="s">
        <v>632</v>
      </c>
      <c r="H382" s="35" t="s">
        <v>182</v>
      </c>
      <c r="I382" s="36"/>
      <c r="J382" s="36"/>
      <c r="K382" s="36"/>
      <c r="L382" s="37"/>
      <c r="M382" s="37"/>
      <c r="N382" s="58"/>
      <c r="O382" s="87"/>
      <c r="P382" s="18"/>
      <c r="Q382" s="87"/>
      <c r="R382" s="87"/>
      <c r="S382" s="87"/>
      <c r="T382" s="87"/>
      <c r="U382" s="87"/>
      <c r="V382" s="71">
        <f>V383</f>
        <v>5009897</v>
      </c>
      <c r="W382" s="69">
        <f>W384</f>
        <v>4878400</v>
      </c>
      <c r="X382" s="22">
        <f>X384</f>
        <v>4903300</v>
      </c>
    </row>
    <row r="383" spans="1:24" ht="25.5" outlineLevel="5">
      <c r="A383" s="9" t="s">
        <v>37</v>
      </c>
      <c r="B383" s="35" t="s">
        <v>439</v>
      </c>
      <c r="C383" s="35" t="s">
        <v>439</v>
      </c>
      <c r="D383" s="35" t="s">
        <v>436</v>
      </c>
      <c r="E383" s="35" t="s">
        <v>512</v>
      </c>
      <c r="F383" s="35" t="s">
        <v>439</v>
      </c>
      <c r="G383" s="35" t="s">
        <v>632</v>
      </c>
      <c r="H383" s="35" t="s">
        <v>36</v>
      </c>
      <c r="I383" s="36"/>
      <c r="J383" s="36"/>
      <c r="K383" s="36"/>
      <c r="L383" s="37"/>
      <c r="M383" s="37"/>
      <c r="N383" s="58"/>
      <c r="O383" s="87"/>
      <c r="P383" s="18"/>
      <c r="Q383" s="87"/>
      <c r="R383" s="87"/>
      <c r="S383" s="87"/>
      <c r="T383" s="87"/>
      <c r="U383" s="87"/>
      <c r="V383" s="71">
        <f>V384</f>
        <v>5009897</v>
      </c>
      <c r="W383" s="69"/>
      <c r="X383" s="22"/>
    </row>
    <row r="384" spans="1:24" ht="63.75" outlineLevel="6">
      <c r="A384" s="9" t="s">
        <v>606</v>
      </c>
      <c r="B384" s="35" t="s">
        <v>439</v>
      </c>
      <c r="C384" s="35" t="s">
        <v>439</v>
      </c>
      <c r="D384" s="35" t="s">
        <v>436</v>
      </c>
      <c r="E384" s="35" t="s">
        <v>512</v>
      </c>
      <c r="F384" s="35" t="s">
        <v>439</v>
      </c>
      <c r="G384" s="35" t="s">
        <v>632</v>
      </c>
      <c r="H384" s="35" t="s">
        <v>607</v>
      </c>
      <c r="I384" s="36">
        <v>4854700</v>
      </c>
      <c r="J384" s="36"/>
      <c r="K384" s="36"/>
      <c r="L384" s="37"/>
      <c r="M384" s="37"/>
      <c r="N384" s="58"/>
      <c r="O384" s="87"/>
      <c r="P384" s="18"/>
      <c r="Q384" s="87"/>
      <c r="R384" s="87">
        <v>54325</v>
      </c>
      <c r="S384" s="87">
        <v>100872</v>
      </c>
      <c r="T384" s="87"/>
      <c r="U384" s="87"/>
      <c r="V384" s="71">
        <f>L384+K384+J384+I384+M384+N384+O384+P384+Q384+R384+S384+T384+U384</f>
        <v>5009897</v>
      </c>
      <c r="W384" s="69">
        <v>4878400</v>
      </c>
      <c r="X384" s="22">
        <v>4903300</v>
      </c>
    </row>
    <row r="385" spans="1:24" ht="15" outlineLevel="3">
      <c r="A385" s="9" t="s">
        <v>633</v>
      </c>
      <c r="B385" s="35" t="s">
        <v>439</v>
      </c>
      <c r="C385" s="35" t="s">
        <v>439</v>
      </c>
      <c r="D385" s="35" t="s">
        <v>436</v>
      </c>
      <c r="E385" s="35" t="s">
        <v>512</v>
      </c>
      <c r="F385" s="35" t="s">
        <v>439</v>
      </c>
      <c r="G385" s="35" t="s">
        <v>634</v>
      </c>
      <c r="H385" s="35"/>
      <c r="I385" s="36"/>
      <c r="J385" s="36"/>
      <c r="K385" s="36"/>
      <c r="L385" s="37"/>
      <c r="M385" s="37"/>
      <c r="N385" s="58"/>
      <c r="O385" s="87"/>
      <c r="P385" s="18"/>
      <c r="Q385" s="87"/>
      <c r="R385" s="87"/>
      <c r="S385" s="87"/>
      <c r="T385" s="87"/>
      <c r="U385" s="87"/>
      <c r="V385" s="71">
        <f aca="true" t="shared" si="17" ref="V385:X386">V386</f>
        <v>8919799.84</v>
      </c>
      <c r="W385" s="69">
        <f t="shared" si="17"/>
        <v>8598400</v>
      </c>
      <c r="X385" s="22">
        <f t="shared" si="17"/>
        <v>8598400</v>
      </c>
    </row>
    <row r="386" spans="1:24" ht="25.5" outlineLevel="4">
      <c r="A386" s="9" t="s">
        <v>602</v>
      </c>
      <c r="B386" s="35" t="s">
        <v>439</v>
      </c>
      <c r="C386" s="35" t="s">
        <v>439</v>
      </c>
      <c r="D386" s="35" t="s">
        <v>436</v>
      </c>
      <c r="E386" s="35" t="s">
        <v>512</v>
      </c>
      <c r="F386" s="35" t="s">
        <v>439</v>
      </c>
      <c r="G386" s="35" t="s">
        <v>635</v>
      </c>
      <c r="H386" s="35"/>
      <c r="I386" s="36"/>
      <c r="J386" s="36"/>
      <c r="K386" s="36"/>
      <c r="L386" s="37"/>
      <c r="M386" s="37"/>
      <c r="N386" s="58"/>
      <c r="O386" s="87"/>
      <c r="P386" s="18"/>
      <c r="Q386" s="87"/>
      <c r="R386" s="87"/>
      <c r="S386" s="87"/>
      <c r="T386" s="87"/>
      <c r="U386" s="87"/>
      <c r="V386" s="71">
        <f t="shared" si="17"/>
        <v>8919799.84</v>
      </c>
      <c r="W386" s="69">
        <f t="shared" si="17"/>
        <v>8598400</v>
      </c>
      <c r="X386" s="22">
        <f t="shared" si="17"/>
        <v>8598400</v>
      </c>
    </row>
    <row r="387" spans="1:24" ht="51" outlineLevel="4">
      <c r="A387" s="39" t="s">
        <v>405</v>
      </c>
      <c r="B387" s="35" t="s">
        <v>439</v>
      </c>
      <c r="C387" s="35" t="s">
        <v>439</v>
      </c>
      <c r="D387" s="35" t="s">
        <v>436</v>
      </c>
      <c r="E387" s="35" t="s">
        <v>512</v>
      </c>
      <c r="F387" s="35" t="s">
        <v>439</v>
      </c>
      <c r="G387" s="35" t="s">
        <v>635</v>
      </c>
      <c r="H387" s="35" t="s">
        <v>182</v>
      </c>
      <c r="I387" s="36"/>
      <c r="J387" s="36"/>
      <c r="K387" s="36"/>
      <c r="L387" s="37"/>
      <c r="M387" s="37"/>
      <c r="N387" s="58"/>
      <c r="O387" s="87"/>
      <c r="P387" s="18"/>
      <c r="Q387" s="87"/>
      <c r="R387" s="87"/>
      <c r="S387" s="87"/>
      <c r="T387" s="87"/>
      <c r="U387" s="87"/>
      <c r="V387" s="71">
        <f>V388</f>
        <v>8919799.84</v>
      </c>
      <c r="W387" s="69">
        <f>W389</f>
        <v>8598400</v>
      </c>
      <c r="X387" s="22">
        <f>X389</f>
        <v>8598400</v>
      </c>
    </row>
    <row r="388" spans="1:24" ht="25.5" outlineLevel="4">
      <c r="A388" s="9" t="s">
        <v>37</v>
      </c>
      <c r="B388" s="35" t="s">
        <v>439</v>
      </c>
      <c r="C388" s="35" t="s">
        <v>439</v>
      </c>
      <c r="D388" s="35" t="s">
        <v>436</v>
      </c>
      <c r="E388" s="35" t="s">
        <v>512</v>
      </c>
      <c r="F388" s="35" t="s">
        <v>439</v>
      </c>
      <c r="G388" s="35" t="s">
        <v>635</v>
      </c>
      <c r="H388" s="35" t="s">
        <v>36</v>
      </c>
      <c r="I388" s="36"/>
      <c r="J388" s="36"/>
      <c r="K388" s="36"/>
      <c r="L388" s="37"/>
      <c r="M388" s="37"/>
      <c r="N388" s="58"/>
      <c r="O388" s="87"/>
      <c r="P388" s="18"/>
      <c r="Q388" s="87"/>
      <c r="R388" s="87"/>
      <c r="S388" s="87"/>
      <c r="T388" s="87"/>
      <c r="U388" s="87"/>
      <c r="V388" s="71">
        <f>V389</f>
        <v>8919799.84</v>
      </c>
      <c r="W388" s="69"/>
      <c r="X388" s="22"/>
    </row>
    <row r="389" spans="1:24" ht="63.75" outlineLevel="6">
      <c r="A389" s="9" t="s">
        <v>606</v>
      </c>
      <c r="B389" s="35" t="s">
        <v>439</v>
      </c>
      <c r="C389" s="35" t="s">
        <v>439</v>
      </c>
      <c r="D389" s="35" t="s">
        <v>436</v>
      </c>
      <c r="E389" s="35" t="s">
        <v>512</v>
      </c>
      <c r="F389" s="35" t="s">
        <v>439</v>
      </c>
      <c r="G389" s="35" t="s">
        <v>635</v>
      </c>
      <c r="H389" s="35" t="s">
        <v>607</v>
      </c>
      <c r="I389" s="36">
        <v>8598400</v>
      </c>
      <c r="J389" s="36"/>
      <c r="K389" s="36"/>
      <c r="L389" s="37"/>
      <c r="M389" s="37"/>
      <c r="N389" s="58">
        <v>80510.02</v>
      </c>
      <c r="O389" s="87"/>
      <c r="P389" s="18"/>
      <c r="Q389" s="87"/>
      <c r="R389" s="87">
        <v>131250</v>
      </c>
      <c r="S389" s="87">
        <v>0</v>
      </c>
      <c r="T389" s="87"/>
      <c r="U389" s="87">
        <v>109639.82</v>
      </c>
      <c r="V389" s="71">
        <f>L389+K389+J389+I389+M389+N389+O389+P389+Q389+R389+S389+T389+U389</f>
        <v>8919799.84</v>
      </c>
      <c r="W389" s="69">
        <v>8598400</v>
      </c>
      <c r="X389" s="22">
        <v>8598400</v>
      </c>
    </row>
    <row r="390" spans="1:24" ht="15" outlineLevel="3">
      <c r="A390" s="9" t="s">
        <v>478</v>
      </c>
      <c r="B390" s="35" t="s">
        <v>439</v>
      </c>
      <c r="C390" s="35" t="s">
        <v>439</v>
      </c>
      <c r="D390" s="35" t="s">
        <v>436</v>
      </c>
      <c r="E390" s="35" t="s">
        <v>512</v>
      </c>
      <c r="F390" s="35" t="s">
        <v>439</v>
      </c>
      <c r="G390" s="35" t="s">
        <v>479</v>
      </c>
      <c r="H390" s="35"/>
      <c r="I390" s="36"/>
      <c r="J390" s="36"/>
      <c r="K390" s="36"/>
      <c r="L390" s="37"/>
      <c r="M390" s="37"/>
      <c r="N390" s="58"/>
      <c r="O390" s="87"/>
      <c r="P390" s="18"/>
      <c r="Q390" s="87"/>
      <c r="R390" s="87"/>
      <c r="S390" s="87"/>
      <c r="T390" s="87"/>
      <c r="U390" s="87"/>
      <c r="V390" s="71">
        <f aca="true" t="shared" si="18" ref="V390:X393">V391</f>
        <v>6360</v>
      </c>
      <c r="W390" s="69">
        <f t="shared" si="18"/>
        <v>6360</v>
      </c>
      <c r="X390" s="22">
        <f t="shared" si="18"/>
        <v>6360</v>
      </c>
    </row>
    <row r="391" spans="1:24" ht="127.5" outlineLevel="4">
      <c r="A391" s="9" t="s">
        <v>480</v>
      </c>
      <c r="B391" s="35" t="s">
        <v>439</v>
      </c>
      <c r="C391" s="35" t="s">
        <v>439</v>
      </c>
      <c r="D391" s="35" t="s">
        <v>436</v>
      </c>
      <c r="E391" s="35" t="s">
        <v>512</v>
      </c>
      <c r="F391" s="35" t="s">
        <v>439</v>
      </c>
      <c r="G391" s="35" t="s">
        <v>481</v>
      </c>
      <c r="H391" s="35"/>
      <c r="I391" s="36"/>
      <c r="J391" s="36"/>
      <c r="K391" s="36"/>
      <c r="L391" s="37"/>
      <c r="M391" s="37"/>
      <c r="N391" s="58"/>
      <c r="O391" s="87"/>
      <c r="P391" s="18"/>
      <c r="Q391" s="87"/>
      <c r="R391" s="87"/>
      <c r="S391" s="87"/>
      <c r="T391" s="87"/>
      <c r="U391" s="87"/>
      <c r="V391" s="71">
        <f t="shared" si="18"/>
        <v>6360</v>
      </c>
      <c r="W391" s="69">
        <f t="shared" si="18"/>
        <v>6360</v>
      </c>
      <c r="X391" s="22">
        <f t="shared" si="18"/>
        <v>6360</v>
      </c>
    </row>
    <row r="392" spans="1:24" ht="89.25" outlineLevel="5">
      <c r="A392" s="9" t="s">
        <v>636</v>
      </c>
      <c r="B392" s="35" t="s">
        <v>439</v>
      </c>
      <c r="C392" s="35" t="s">
        <v>439</v>
      </c>
      <c r="D392" s="35" t="s">
        <v>436</v>
      </c>
      <c r="E392" s="35" t="s">
        <v>512</v>
      </c>
      <c r="F392" s="35" t="s">
        <v>439</v>
      </c>
      <c r="G392" s="35" t="s">
        <v>637</v>
      </c>
      <c r="H392" s="35"/>
      <c r="I392" s="36"/>
      <c r="J392" s="36"/>
      <c r="K392" s="36"/>
      <c r="L392" s="37">
        <f>L393+L395</f>
        <v>0</v>
      </c>
      <c r="M392" s="37"/>
      <c r="N392" s="58"/>
      <c r="O392" s="87"/>
      <c r="P392" s="18"/>
      <c r="Q392" s="87"/>
      <c r="R392" s="87"/>
      <c r="S392" s="87"/>
      <c r="T392" s="87"/>
      <c r="U392" s="87"/>
      <c r="V392" s="71">
        <f>V393+V395</f>
        <v>6360</v>
      </c>
      <c r="W392" s="69">
        <f>W393+W395</f>
        <v>6360</v>
      </c>
      <c r="X392" s="37">
        <f>X393+X395</f>
        <v>6360</v>
      </c>
    </row>
    <row r="393" spans="1:24" ht="25.5" hidden="1" outlineLevel="5">
      <c r="A393" s="39" t="s">
        <v>406</v>
      </c>
      <c r="B393" s="35" t="s">
        <v>439</v>
      </c>
      <c r="C393" s="35" t="s">
        <v>439</v>
      </c>
      <c r="D393" s="35" t="s">
        <v>436</v>
      </c>
      <c r="E393" s="35" t="s">
        <v>512</v>
      </c>
      <c r="F393" s="35" t="s">
        <v>439</v>
      </c>
      <c r="G393" s="35" t="s">
        <v>637</v>
      </c>
      <c r="H393" s="35" t="s">
        <v>183</v>
      </c>
      <c r="I393" s="36"/>
      <c r="J393" s="36"/>
      <c r="K393" s="36"/>
      <c r="L393" s="37">
        <f>L394</f>
        <v>-6360</v>
      </c>
      <c r="M393" s="37"/>
      <c r="N393" s="58"/>
      <c r="O393" s="87"/>
      <c r="P393" s="18"/>
      <c r="Q393" s="87"/>
      <c r="R393" s="87"/>
      <c r="S393" s="87"/>
      <c r="T393" s="87"/>
      <c r="U393" s="87"/>
      <c r="V393" s="71">
        <f>V394</f>
        <v>0</v>
      </c>
      <c r="W393" s="69">
        <f t="shared" si="18"/>
        <v>0</v>
      </c>
      <c r="X393" s="22">
        <f t="shared" si="18"/>
        <v>0</v>
      </c>
    </row>
    <row r="394" spans="1:24" ht="38.25" hidden="1" outlineLevel="6">
      <c r="A394" s="9" t="s">
        <v>638</v>
      </c>
      <c r="B394" s="35" t="s">
        <v>439</v>
      </c>
      <c r="C394" s="35" t="s">
        <v>439</v>
      </c>
      <c r="D394" s="35" t="s">
        <v>436</v>
      </c>
      <c r="E394" s="35" t="s">
        <v>512</v>
      </c>
      <c r="F394" s="35" t="s">
        <v>439</v>
      </c>
      <c r="G394" s="35" t="s">
        <v>637</v>
      </c>
      <c r="H394" s="35" t="s">
        <v>639</v>
      </c>
      <c r="I394" s="36">
        <v>6400</v>
      </c>
      <c r="J394" s="36">
        <v>-40</v>
      </c>
      <c r="K394" s="36"/>
      <c r="L394" s="37">
        <v>-6360</v>
      </c>
      <c r="M394" s="37"/>
      <c r="N394" s="58"/>
      <c r="O394" s="87"/>
      <c r="P394" s="18"/>
      <c r="Q394" s="87"/>
      <c r="R394" s="87"/>
      <c r="S394" s="87"/>
      <c r="T394" s="87"/>
      <c r="U394" s="87"/>
      <c r="V394" s="71">
        <f>L394+K394+J394+I394</f>
        <v>0</v>
      </c>
      <c r="W394" s="69">
        <v>0</v>
      </c>
      <c r="X394" s="22">
        <v>0</v>
      </c>
    </row>
    <row r="395" spans="1:24" ht="51" outlineLevel="6">
      <c r="A395" s="39" t="s">
        <v>405</v>
      </c>
      <c r="B395" s="35" t="s">
        <v>439</v>
      </c>
      <c r="C395" s="35" t="s">
        <v>439</v>
      </c>
      <c r="D395" s="35" t="s">
        <v>436</v>
      </c>
      <c r="E395" s="35" t="s">
        <v>512</v>
      </c>
      <c r="F395" s="35" t="s">
        <v>439</v>
      </c>
      <c r="G395" s="35" t="s">
        <v>637</v>
      </c>
      <c r="H395" s="35" t="s">
        <v>182</v>
      </c>
      <c r="I395" s="36"/>
      <c r="J395" s="36"/>
      <c r="K395" s="36"/>
      <c r="L395" s="37">
        <f>L397</f>
        <v>6360</v>
      </c>
      <c r="M395" s="37"/>
      <c r="N395" s="58"/>
      <c r="O395" s="87"/>
      <c r="P395" s="18"/>
      <c r="Q395" s="87"/>
      <c r="R395" s="87"/>
      <c r="S395" s="87"/>
      <c r="T395" s="87"/>
      <c r="U395" s="87"/>
      <c r="V395" s="71">
        <f>V396</f>
        <v>6360</v>
      </c>
      <c r="W395" s="69">
        <f>W397</f>
        <v>6360</v>
      </c>
      <c r="X395" s="37">
        <f>X397</f>
        <v>6360</v>
      </c>
    </row>
    <row r="396" spans="1:24" ht="25.5" outlineLevel="6">
      <c r="A396" s="9" t="s">
        <v>37</v>
      </c>
      <c r="B396" s="35" t="s">
        <v>439</v>
      </c>
      <c r="C396" s="35" t="s">
        <v>439</v>
      </c>
      <c r="D396" s="35" t="s">
        <v>436</v>
      </c>
      <c r="E396" s="35" t="s">
        <v>512</v>
      </c>
      <c r="F396" s="35" t="s">
        <v>439</v>
      </c>
      <c r="G396" s="35" t="s">
        <v>637</v>
      </c>
      <c r="H396" s="35" t="s">
        <v>36</v>
      </c>
      <c r="I396" s="36"/>
      <c r="J396" s="36"/>
      <c r="K396" s="36"/>
      <c r="L396" s="37"/>
      <c r="M396" s="37"/>
      <c r="N396" s="58"/>
      <c r="O396" s="87"/>
      <c r="P396" s="18"/>
      <c r="Q396" s="87"/>
      <c r="R396" s="87"/>
      <c r="S396" s="87"/>
      <c r="T396" s="87"/>
      <c r="U396" s="87"/>
      <c r="V396" s="71">
        <f>V397</f>
        <v>6360</v>
      </c>
      <c r="W396" s="69"/>
      <c r="X396" s="59"/>
    </row>
    <row r="397" spans="1:24" ht="63.75" outlineLevel="6">
      <c r="A397" s="9" t="s">
        <v>606</v>
      </c>
      <c r="B397" s="35" t="s">
        <v>439</v>
      </c>
      <c r="C397" s="35" t="s">
        <v>439</v>
      </c>
      <c r="D397" s="35" t="s">
        <v>436</v>
      </c>
      <c r="E397" s="35" t="s">
        <v>512</v>
      </c>
      <c r="F397" s="35" t="s">
        <v>439</v>
      </c>
      <c r="G397" s="35" t="s">
        <v>637</v>
      </c>
      <c r="H397" s="35" t="s">
        <v>607</v>
      </c>
      <c r="I397" s="36"/>
      <c r="J397" s="36"/>
      <c r="K397" s="36"/>
      <c r="L397" s="37">
        <v>6360</v>
      </c>
      <c r="M397" s="37"/>
      <c r="N397" s="58"/>
      <c r="O397" s="87"/>
      <c r="P397" s="18"/>
      <c r="Q397" s="87"/>
      <c r="R397" s="87"/>
      <c r="S397" s="87"/>
      <c r="T397" s="87"/>
      <c r="U397" s="87"/>
      <c r="V397" s="71">
        <f>L397+K397+J397+I397+M397+N397+O397+P397+Q397+R397+S397+T397+U397</f>
        <v>6360</v>
      </c>
      <c r="W397" s="69">
        <v>6360</v>
      </c>
      <c r="X397" s="22">
        <v>6360</v>
      </c>
    </row>
    <row r="398" spans="1:24" ht="25.5" outlineLevel="6">
      <c r="A398" s="9" t="s">
        <v>486</v>
      </c>
      <c r="B398" s="35" t="s">
        <v>439</v>
      </c>
      <c r="C398" s="35" t="s">
        <v>439</v>
      </c>
      <c r="D398" s="35" t="s">
        <v>436</v>
      </c>
      <c r="E398" s="35" t="s">
        <v>512</v>
      </c>
      <c r="F398" s="35" t="s">
        <v>439</v>
      </c>
      <c r="G398" s="35" t="s">
        <v>487</v>
      </c>
      <c r="H398" s="35"/>
      <c r="I398" s="36"/>
      <c r="J398" s="36"/>
      <c r="K398" s="36"/>
      <c r="L398" s="37"/>
      <c r="M398" s="37"/>
      <c r="N398" s="58"/>
      <c r="O398" s="87"/>
      <c r="P398" s="18"/>
      <c r="Q398" s="87"/>
      <c r="R398" s="87"/>
      <c r="S398" s="87"/>
      <c r="T398" s="87"/>
      <c r="U398" s="87"/>
      <c r="V398" s="71">
        <f>V399</f>
        <v>1000</v>
      </c>
      <c r="W398" s="69"/>
      <c r="X398" s="22"/>
    </row>
    <row r="399" spans="1:24" ht="76.5" outlineLevel="6">
      <c r="A399" s="9" t="s">
        <v>542</v>
      </c>
      <c r="B399" s="35" t="s">
        <v>439</v>
      </c>
      <c r="C399" s="35" t="s">
        <v>439</v>
      </c>
      <c r="D399" s="35" t="s">
        <v>436</v>
      </c>
      <c r="E399" s="35" t="s">
        <v>512</v>
      </c>
      <c r="F399" s="35" t="s">
        <v>439</v>
      </c>
      <c r="G399" s="35" t="s">
        <v>543</v>
      </c>
      <c r="H399" s="35"/>
      <c r="I399" s="36"/>
      <c r="J399" s="36"/>
      <c r="K399" s="36"/>
      <c r="L399" s="37"/>
      <c r="M399" s="37"/>
      <c r="N399" s="58"/>
      <c r="O399" s="87"/>
      <c r="P399" s="18"/>
      <c r="Q399" s="87"/>
      <c r="R399" s="87"/>
      <c r="S399" s="87"/>
      <c r="T399" s="87"/>
      <c r="U399" s="87"/>
      <c r="V399" s="71">
        <f>V400</f>
        <v>1000</v>
      </c>
      <c r="W399" s="69"/>
      <c r="X399" s="22"/>
    </row>
    <row r="400" spans="1:24" ht="51" outlineLevel="6">
      <c r="A400" s="39" t="s">
        <v>405</v>
      </c>
      <c r="B400" s="35" t="s">
        <v>439</v>
      </c>
      <c r="C400" s="35" t="s">
        <v>439</v>
      </c>
      <c r="D400" s="35" t="s">
        <v>436</v>
      </c>
      <c r="E400" s="35" t="s">
        <v>512</v>
      </c>
      <c r="F400" s="35" t="s">
        <v>439</v>
      </c>
      <c r="G400" s="35" t="s">
        <v>543</v>
      </c>
      <c r="H400" s="35" t="s">
        <v>182</v>
      </c>
      <c r="I400" s="36"/>
      <c r="J400" s="36"/>
      <c r="K400" s="36"/>
      <c r="L400" s="37"/>
      <c r="M400" s="37"/>
      <c r="N400" s="58"/>
      <c r="O400" s="87"/>
      <c r="P400" s="18"/>
      <c r="Q400" s="87"/>
      <c r="R400" s="87"/>
      <c r="S400" s="87"/>
      <c r="T400" s="87"/>
      <c r="U400" s="87"/>
      <c r="V400" s="71">
        <f>V401</f>
        <v>1000</v>
      </c>
      <c r="W400" s="69"/>
      <c r="X400" s="22"/>
    </row>
    <row r="401" spans="1:24" ht="25.5" outlineLevel="6">
      <c r="A401" s="9" t="s">
        <v>37</v>
      </c>
      <c r="B401" s="35" t="s">
        <v>439</v>
      </c>
      <c r="C401" s="35" t="s">
        <v>439</v>
      </c>
      <c r="D401" s="35" t="s">
        <v>436</v>
      </c>
      <c r="E401" s="35" t="s">
        <v>512</v>
      </c>
      <c r="F401" s="35" t="s">
        <v>439</v>
      </c>
      <c r="G401" s="35" t="s">
        <v>543</v>
      </c>
      <c r="H401" s="35" t="s">
        <v>36</v>
      </c>
      <c r="I401" s="36"/>
      <c r="J401" s="36"/>
      <c r="K401" s="36"/>
      <c r="L401" s="37"/>
      <c r="M401" s="37"/>
      <c r="N401" s="58"/>
      <c r="O401" s="87"/>
      <c r="P401" s="18"/>
      <c r="Q401" s="87"/>
      <c r="R401" s="87"/>
      <c r="S401" s="87"/>
      <c r="T401" s="87"/>
      <c r="U401" s="87"/>
      <c r="V401" s="71">
        <f>V402</f>
        <v>1000</v>
      </c>
      <c r="W401" s="69"/>
      <c r="X401" s="22"/>
    </row>
    <row r="402" spans="1:24" ht="25.5" outlineLevel="6">
      <c r="A402" s="9" t="s">
        <v>622</v>
      </c>
      <c r="B402" s="35" t="s">
        <v>439</v>
      </c>
      <c r="C402" s="35" t="s">
        <v>439</v>
      </c>
      <c r="D402" s="35" t="s">
        <v>436</v>
      </c>
      <c r="E402" s="35" t="s">
        <v>512</v>
      </c>
      <c r="F402" s="35" t="s">
        <v>439</v>
      </c>
      <c r="G402" s="35" t="s">
        <v>543</v>
      </c>
      <c r="H402" s="35" t="s">
        <v>623</v>
      </c>
      <c r="I402" s="36"/>
      <c r="J402" s="36"/>
      <c r="K402" s="36"/>
      <c r="L402" s="37"/>
      <c r="M402" s="37"/>
      <c r="N402" s="58"/>
      <c r="O402" s="87"/>
      <c r="P402" s="18">
        <v>1000</v>
      </c>
      <c r="Q402" s="87"/>
      <c r="R402" s="87"/>
      <c r="S402" s="87"/>
      <c r="T402" s="87"/>
      <c r="U402" s="87"/>
      <c r="V402" s="71">
        <f>L402+K402+J402+I402+M402+N402+O402+P402+Q402+R402+S402+T402+U402</f>
        <v>1000</v>
      </c>
      <c r="W402" s="69"/>
      <c r="X402" s="22"/>
    </row>
    <row r="403" spans="1:24" ht="51" hidden="1" outlineLevel="6">
      <c r="A403" s="132" t="s">
        <v>782</v>
      </c>
      <c r="B403" s="35" t="s">
        <v>439</v>
      </c>
      <c r="C403" s="35" t="s">
        <v>439</v>
      </c>
      <c r="D403" s="35" t="s">
        <v>436</v>
      </c>
      <c r="E403" s="35" t="s">
        <v>512</v>
      </c>
      <c r="F403" s="35" t="s">
        <v>439</v>
      </c>
      <c r="G403" s="35" t="s">
        <v>783</v>
      </c>
      <c r="H403" s="35"/>
      <c r="I403" s="36"/>
      <c r="J403" s="36"/>
      <c r="K403" s="36"/>
      <c r="L403" s="37"/>
      <c r="M403" s="37"/>
      <c r="N403" s="58"/>
      <c r="O403" s="87"/>
      <c r="P403" s="18"/>
      <c r="Q403" s="87"/>
      <c r="R403" s="87"/>
      <c r="S403" s="87"/>
      <c r="T403" s="87"/>
      <c r="U403" s="87"/>
      <c r="V403" s="71">
        <f>V404</f>
        <v>0</v>
      </c>
      <c r="W403" s="69"/>
      <c r="X403" s="22"/>
    </row>
    <row r="404" spans="1:24" ht="51" hidden="1" outlineLevel="6">
      <c r="A404" s="39" t="s">
        <v>405</v>
      </c>
      <c r="B404" s="35" t="s">
        <v>439</v>
      </c>
      <c r="C404" s="35" t="s">
        <v>439</v>
      </c>
      <c r="D404" s="35" t="s">
        <v>436</v>
      </c>
      <c r="E404" s="35" t="s">
        <v>512</v>
      </c>
      <c r="F404" s="35" t="s">
        <v>439</v>
      </c>
      <c r="G404" s="35" t="s">
        <v>783</v>
      </c>
      <c r="H404" s="35" t="s">
        <v>182</v>
      </c>
      <c r="I404" s="36"/>
      <c r="J404" s="36"/>
      <c r="K404" s="36"/>
      <c r="L404" s="37"/>
      <c r="M404" s="37"/>
      <c r="N404" s="58"/>
      <c r="O404" s="87"/>
      <c r="P404" s="18"/>
      <c r="Q404" s="87"/>
      <c r="R404" s="87"/>
      <c r="S404" s="87"/>
      <c r="T404" s="87"/>
      <c r="U404" s="87"/>
      <c r="V404" s="71">
        <f>V405</f>
        <v>0</v>
      </c>
      <c r="W404" s="69"/>
      <c r="X404" s="22"/>
    </row>
    <row r="405" spans="1:24" ht="25.5" hidden="1" outlineLevel="6">
      <c r="A405" s="9" t="s">
        <v>37</v>
      </c>
      <c r="B405" s="35" t="s">
        <v>439</v>
      </c>
      <c r="C405" s="35" t="s">
        <v>439</v>
      </c>
      <c r="D405" s="35" t="s">
        <v>436</v>
      </c>
      <c r="E405" s="35" t="s">
        <v>512</v>
      </c>
      <c r="F405" s="35" t="s">
        <v>439</v>
      </c>
      <c r="G405" s="35" t="s">
        <v>783</v>
      </c>
      <c r="H405" s="35" t="s">
        <v>36</v>
      </c>
      <c r="I405" s="36"/>
      <c r="J405" s="36"/>
      <c r="K405" s="36"/>
      <c r="L405" s="37"/>
      <c r="M405" s="37"/>
      <c r="N405" s="58"/>
      <c r="O405" s="87"/>
      <c r="P405" s="18"/>
      <c r="Q405" s="87"/>
      <c r="R405" s="87"/>
      <c r="S405" s="87"/>
      <c r="T405" s="87"/>
      <c r="U405" s="87"/>
      <c r="V405" s="71">
        <f>V406</f>
        <v>0</v>
      </c>
      <c r="W405" s="69"/>
      <c r="X405" s="22"/>
    </row>
    <row r="406" spans="1:24" ht="25.5" hidden="1" outlineLevel="6">
      <c r="A406" s="9" t="s">
        <v>622</v>
      </c>
      <c r="B406" s="35" t="s">
        <v>439</v>
      </c>
      <c r="C406" s="35" t="s">
        <v>439</v>
      </c>
      <c r="D406" s="35" t="s">
        <v>436</v>
      </c>
      <c r="E406" s="35" t="s">
        <v>512</v>
      </c>
      <c r="F406" s="35" t="s">
        <v>439</v>
      </c>
      <c r="G406" s="35" t="s">
        <v>783</v>
      </c>
      <c r="H406" s="35" t="s">
        <v>623</v>
      </c>
      <c r="I406" s="36"/>
      <c r="J406" s="36"/>
      <c r="K406" s="36"/>
      <c r="L406" s="37"/>
      <c r="M406" s="37"/>
      <c r="N406" s="58"/>
      <c r="O406" s="87"/>
      <c r="P406" s="18"/>
      <c r="Q406" s="87"/>
      <c r="R406" s="87"/>
      <c r="S406" s="87"/>
      <c r="T406" s="87"/>
      <c r="U406" s="87">
        <v>0</v>
      </c>
      <c r="V406" s="71">
        <f>L406+K406+J406+I406+M406+N406+O406+P406+Q406+R406+S406+T406+U406</f>
        <v>0</v>
      </c>
      <c r="W406" s="69"/>
      <c r="X406" s="22"/>
    </row>
    <row r="407" spans="1:24" ht="25.5" outlineLevel="2" collapsed="1">
      <c r="A407" s="9" t="s">
        <v>640</v>
      </c>
      <c r="B407" s="35" t="s">
        <v>439</v>
      </c>
      <c r="C407" s="35" t="s">
        <v>439</v>
      </c>
      <c r="D407" s="35" t="s">
        <v>436</v>
      </c>
      <c r="E407" s="35" t="s">
        <v>512</v>
      </c>
      <c r="F407" s="35" t="s">
        <v>459</v>
      </c>
      <c r="G407" s="35"/>
      <c r="H407" s="35"/>
      <c r="I407" s="36"/>
      <c r="J407" s="36"/>
      <c r="K407" s="36"/>
      <c r="L407" s="37">
        <f>L408</f>
        <v>87890.3999999999</v>
      </c>
      <c r="M407" s="37"/>
      <c r="N407" s="58"/>
      <c r="O407" s="87"/>
      <c r="P407" s="18"/>
      <c r="Q407" s="87"/>
      <c r="R407" s="87"/>
      <c r="S407" s="87"/>
      <c r="T407" s="87"/>
      <c r="U407" s="87"/>
      <c r="V407" s="71">
        <f aca="true" t="shared" si="19" ref="V407:X408">V408</f>
        <v>7789561.98</v>
      </c>
      <c r="W407" s="69">
        <f t="shared" si="19"/>
        <v>2000000</v>
      </c>
      <c r="X407" s="22">
        <f t="shared" si="19"/>
        <v>0</v>
      </c>
    </row>
    <row r="408" spans="1:24" ht="25.5" outlineLevel="3">
      <c r="A408" s="9" t="s">
        <v>486</v>
      </c>
      <c r="B408" s="35" t="s">
        <v>439</v>
      </c>
      <c r="C408" s="35" t="s">
        <v>439</v>
      </c>
      <c r="D408" s="35" t="s">
        <v>436</v>
      </c>
      <c r="E408" s="35" t="s">
        <v>512</v>
      </c>
      <c r="F408" s="35" t="s">
        <v>459</v>
      </c>
      <c r="G408" s="35" t="s">
        <v>487</v>
      </c>
      <c r="H408" s="35"/>
      <c r="I408" s="36"/>
      <c r="J408" s="36"/>
      <c r="K408" s="36"/>
      <c r="L408" s="37">
        <f>L409</f>
        <v>87890.3999999999</v>
      </c>
      <c r="M408" s="37"/>
      <c r="N408" s="58"/>
      <c r="O408" s="87"/>
      <c r="P408" s="18"/>
      <c r="Q408" s="87"/>
      <c r="R408" s="87"/>
      <c r="S408" s="87"/>
      <c r="T408" s="87"/>
      <c r="U408" s="87"/>
      <c r="V408" s="71">
        <f t="shared" si="19"/>
        <v>7789561.98</v>
      </c>
      <c r="W408" s="69">
        <f t="shared" si="19"/>
        <v>2000000</v>
      </c>
      <c r="X408" s="37">
        <f t="shared" si="19"/>
        <v>0</v>
      </c>
    </row>
    <row r="409" spans="1:24" ht="51" outlineLevel="5">
      <c r="A409" s="9" t="s">
        <v>641</v>
      </c>
      <c r="B409" s="35" t="s">
        <v>439</v>
      </c>
      <c r="C409" s="35" t="s">
        <v>439</v>
      </c>
      <c r="D409" s="35" t="s">
        <v>436</v>
      </c>
      <c r="E409" s="35" t="s">
        <v>512</v>
      </c>
      <c r="F409" s="35" t="s">
        <v>459</v>
      </c>
      <c r="G409" s="35" t="s">
        <v>642</v>
      </c>
      <c r="H409" s="35"/>
      <c r="I409" s="36"/>
      <c r="J409" s="36"/>
      <c r="K409" s="36"/>
      <c r="L409" s="37">
        <f>L410+L413</f>
        <v>87890.3999999999</v>
      </c>
      <c r="M409" s="37"/>
      <c r="N409" s="58"/>
      <c r="O409" s="87"/>
      <c r="P409" s="18"/>
      <c r="Q409" s="87"/>
      <c r="R409" s="87"/>
      <c r="S409" s="87"/>
      <c r="T409" s="87"/>
      <c r="U409" s="87"/>
      <c r="V409" s="71">
        <f>V410+V413</f>
        <v>7789561.98</v>
      </c>
      <c r="W409" s="69">
        <f>W410+W413</f>
        <v>2000000</v>
      </c>
      <c r="X409" s="22">
        <f>X410+X413</f>
        <v>0</v>
      </c>
    </row>
    <row r="410" spans="1:24" ht="25.5" outlineLevel="5">
      <c r="A410" s="39" t="s">
        <v>401</v>
      </c>
      <c r="B410" s="35" t="s">
        <v>439</v>
      </c>
      <c r="C410" s="35" t="s">
        <v>439</v>
      </c>
      <c r="D410" s="35" t="s">
        <v>436</v>
      </c>
      <c r="E410" s="35" t="s">
        <v>512</v>
      </c>
      <c r="F410" s="35" t="s">
        <v>459</v>
      </c>
      <c r="G410" s="35" t="s">
        <v>642</v>
      </c>
      <c r="H410" s="35" t="s">
        <v>179</v>
      </c>
      <c r="I410" s="36"/>
      <c r="J410" s="36"/>
      <c r="K410" s="36"/>
      <c r="L410" s="37">
        <f>L411+L412</f>
        <v>-770505.6000000001</v>
      </c>
      <c r="M410" s="37"/>
      <c r="N410" s="58"/>
      <c r="O410" s="87"/>
      <c r="P410" s="18"/>
      <c r="Q410" s="87"/>
      <c r="R410" s="87"/>
      <c r="S410" s="87"/>
      <c r="T410" s="87"/>
      <c r="U410" s="87"/>
      <c r="V410" s="71">
        <f>V411+V412</f>
        <v>1811218.2</v>
      </c>
      <c r="W410" s="69">
        <f>W411+W412</f>
        <v>2000000</v>
      </c>
      <c r="X410" s="22">
        <f>X411+X412</f>
        <v>0</v>
      </c>
    </row>
    <row r="411" spans="1:24" ht="25.5" outlineLevel="5">
      <c r="A411" s="39" t="s">
        <v>402</v>
      </c>
      <c r="B411" s="35" t="s">
        <v>439</v>
      </c>
      <c r="C411" s="35" t="s">
        <v>439</v>
      </c>
      <c r="D411" s="35" t="s">
        <v>436</v>
      </c>
      <c r="E411" s="35" t="s">
        <v>512</v>
      </c>
      <c r="F411" s="35" t="s">
        <v>459</v>
      </c>
      <c r="G411" s="35" t="s">
        <v>642</v>
      </c>
      <c r="H411" s="35" t="s">
        <v>529</v>
      </c>
      <c r="I411" s="36"/>
      <c r="J411" s="36"/>
      <c r="K411" s="36"/>
      <c r="L411" s="37">
        <v>1229494.4</v>
      </c>
      <c r="M411" s="37">
        <v>75850</v>
      </c>
      <c r="N411" s="58"/>
      <c r="O411" s="87">
        <v>184300</v>
      </c>
      <c r="P411" s="18">
        <v>161773.8</v>
      </c>
      <c r="Q411" s="87"/>
      <c r="R411" s="87">
        <v>82000</v>
      </c>
      <c r="S411" s="87">
        <v>36000</v>
      </c>
      <c r="T411" s="87">
        <v>-160000</v>
      </c>
      <c r="U411" s="87">
        <v>201800</v>
      </c>
      <c r="V411" s="71">
        <f>L411+K411+J411+I411+M411+N411+O411+P411+Q411+R411+S411+T411+U411</f>
        <v>1811218.2</v>
      </c>
      <c r="W411" s="69">
        <v>2000000</v>
      </c>
      <c r="X411" s="22">
        <f>X412</f>
        <v>0</v>
      </c>
    </row>
    <row r="412" spans="1:24" ht="25.5" hidden="1" outlineLevel="6">
      <c r="A412" s="9" t="s">
        <v>450</v>
      </c>
      <c r="B412" s="35" t="s">
        <v>439</v>
      </c>
      <c r="C412" s="35" t="s">
        <v>439</v>
      </c>
      <c r="D412" s="35" t="s">
        <v>436</v>
      </c>
      <c r="E412" s="35" t="s">
        <v>512</v>
      </c>
      <c r="F412" s="35" t="s">
        <v>459</v>
      </c>
      <c r="G412" s="35" t="s">
        <v>642</v>
      </c>
      <c r="H412" s="35" t="s">
        <v>451</v>
      </c>
      <c r="I412" s="36">
        <v>2000000</v>
      </c>
      <c r="J412" s="36"/>
      <c r="K412" s="36"/>
      <c r="L412" s="37">
        <v>-2000000</v>
      </c>
      <c r="M412" s="37"/>
      <c r="N412" s="58"/>
      <c r="O412" s="87"/>
      <c r="P412" s="18"/>
      <c r="Q412" s="87"/>
      <c r="R412" s="87"/>
      <c r="S412" s="87"/>
      <c r="T412" s="87"/>
      <c r="U412" s="87"/>
      <c r="V412" s="71">
        <f>L412+K412+J412+I412</f>
        <v>0</v>
      </c>
      <c r="W412" s="69">
        <v>0</v>
      </c>
      <c r="X412" s="22">
        <v>0</v>
      </c>
    </row>
    <row r="413" spans="1:24" ht="51" outlineLevel="6">
      <c r="A413" s="39" t="s">
        <v>405</v>
      </c>
      <c r="B413" s="35" t="s">
        <v>439</v>
      </c>
      <c r="C413" s="35" t="s">
        <v>439</v>
      </c>
      <c r="D413" s="35" t="s">
        <v>436</v>
      </c>
      <c r="E413" s="35" t="s">
        <v>512</v>
      </c>
      <c r="F413" s="35" t="s">
        <v>459</v>
      </c>
      <c r="G413" s="35" t="s">
        <v>642</v>
      </c>
      <c r="H413" s="35" t="s">
        <v>182</v>
      </c>
      <c r="I413" s="36"/>
      <c r="J413" s="36"/>
      <c r="K413" s="36"/>
      <c r="L413" s="37">
        <f>L415</f>
        <v>858396</v>
      </c>
      <c r="M413" s="37"/>
      <c r="N413" s="58"/>
      <c r="O413" s="87"/>
      <c r="P413" s="18"/>
      <c r="Q413" s="87"/>
      <c r="R413" s="87"/>
      <c r="S413" s="87"/>
      <c r="T413" s="87"/>
      <c r="U413" s="87"/>
      <c r="V413" s="71">
        <f>V414</f>
        <v>5978343.78</v>
      </c>
      <c r="W413" s="69">
        <f>W415</f>
        <v>0</v>
      </c>
      <c r="X413" s="22">
        <f>X415</f>
        <v>0</v>
      </c>
    </row>
    <row r="414" spans="1:24" ht="25.5" outlineLevel="6">
      <c r="A414" s="9" t="s">
        <v>37</v>
      </c>
      <c r="B414" s="35" t="s">
        <v>439</v>
      </c>
      <c r="C414" s="35" t="s">
        <v>439</v>
      </c>
      <c r="D414" s="35" t="s">
        <v>436</v>
      </c>
      <c r="E414" s="35" t="s">
        <v>512</v>
      </c>
      <c r="F414" s="35" t="s">
        <v>459</v>
      </c>
      <c r="G414" s="35" t="s">
        <v>642</v>
      </c>
      <c r="H414" s="35" t="s">
        <v>36</v>
      </c>
      <c r="I414" s="36"/>
      <c r="J414" s="36"/>
      <c r="K414" s="36"/>
      <c r="L414" s="37"/>
      <c r="M414" s="37"/>
      <c r="N414" s="58"/>
      <c r="O414" s="87"/>
      <c r="P414" s="18"/>
      <c r="Q414" s="87"/>
      <c r="R414" s="87"/>
      <c r="S414" s="87"/>
      <c r="T414" s="87"/>
      <c r="U414" s="87"/>
      <c r="V414" s="71">
        <f>V415</f>
        <v>5978343.78</v>
      </c>
      <c r="W414" s="69"/>
      <c r="X414" s="22"/>
    </row>
    <row r="415" spans="1:24" ht="25.5" outlineLevel="6">
      <c r="A415" s="9" t="s">
        <v>622</v>
      </c>
      <c r="B415" s="35" t="s">
        <v>439</v>
      </c>
      <c r="C415" s="35" t="s">
        <v>439</v>
      </c>
      <c r="D415" s="35" t="s">
        <v>436</v>
      </c>
      <c r="E415" s="35" t="s">
        <v>512</v>
      </c>
      <c r="F415" s="35" t="s">
        <v>459</v>
      </c>
      <c r="G415" s="35" t="s">
        <v>642</v>
      </c>
      <c r="H415" s="35" t="s">
        <v>623</v>
      </c>
      <c r="I415" s="36"/>
      <c r="J415" s="36"/>
      <c r="K415" s="36">
        <v>399516.78</v>
      </c>
      <c r="L415" s="37">
        <v>858396</v>
      </c>
      <c r="M415" s="37">
        <v>3678192</v>
      </c>
      <c r="N415" s="58"/>
      <c r="O415" s="87">
        <v>237142</v>
      </c>
      <c r="P415" s="18">
        <v>263097</v>
      </c>
      <c r="Q415" s="87"/>
      <c r="R415" s="87">
        <v>162000</v>
      </c>
      <c r="S415" s="87">
        <v>109639.82</v>
      </c>
      <c r="T415" s="87">
        <v>380000</v>
      </c>
      <c r="U415" s="87">
        <v>-109639.82</v>
      </c>
      <c r="V415" s="71">
        <f>L415+K415+J415+I415+M415+N415+O415+P415+Q415+R415+S415+T415+U415</f>
        <v>5978343.78</v>
      </c>
      <c r="W415" s="69">
        <v>0</v>
      </c>
      <c r="X415" s="22">
        <v>0</v>
      </c>
    </row>
    <row r="416" spans="1:24" ht="76.5" hidden="1" outlineLevel="5">
      <c r="A416" s="9" t="s">
        <v>500</v>
      </c>
      <c r="B416" s="35" t="s">
        <v>439</v>
      </c>
      <c r="C416" s="35" t="s">
        <v>459</v>
      </c>
      <c r="D416" s="35" t="s">
        <v>436</v>
      </c>
      <c r="E416" s="35" t="s">
        <v>512</v>
      </c>
      <c r="F416" s="35" t="s">
        <v>459</v>
      </c>
      <c r="G416" s="35" t="s">
        <v>501</v>
      </c>
      <c r="H416" s="35"/>
      <c r="I416" s="36"/>
      <c r="J416" s="36"/>
      <c r="K416" s="36"/>
      <c r="L416" s="37"/>
      <c r="M416" s="37"/>
      <c r="N416" s="58"/>
      <c r="O416" s="87"/>
      <c r="P416" s="18"/>
      <c r="Q416" s="87"/>
      <c r="R416" s="87"/>
      <c r="S416" s="87"/>
      <c r="T416" s="87"/>
      <c r="U416" s="87"/>
      <c r="V416" s="71">
        <f aca="true" t="shared" si="20" ref="V416:X417">V417</f>
        <v>4258352</v>
      </c>
      <c r="W416" s="69">
        <f t="shared" si="20"/>
        <v>0</v>
      </c>
      <c r="X416" s="22">
        <f t="shared" si="20"/>
        <v>0</v>
      </c>
    </row>
    <row r="417" spans="1:24" ht="51" hidden="1" outlineLevel="5">
      <c r="A417" s="39" t="s">
        <v>405</v>
      </c>
      <c r="B417" s="35" t="s">
        <v>439</v>
      </c>
      <c r="C417" s="35" t="s">
        <v>459</v>
      </c>
      <c r="D417" s="35" t="s">
        <v>436</v>
      </c>
      <c r="E417" s="35" t="s">
        <v>512</v>
      </c>
      <c r="F417" s="35" t="s">
        <v>459</v>
      </c>
      <c r="G417" s="35" t="s">
        <v>501</v>
      </c>
      <c r="H417" s="35" t="s">
        <v>182</v>
      </c>
      <c r="I417" s="36"/>
      <c r="J417" s="36"/>
      <c r="K417" s="36"/>
      <c r="L417" s="37"/>
      <c r="M417" s="37"/>
      <c r="N417" s="58"/>
      <c r="O417" s="87"/>
      <c r="P417" s="18"/>
      <c r="Q417" s="87"/>
      <c r="R417" s="87"/>
      <c r="S417" s="87"/>
      <c r="T417" s="87"/>
      <c r="U417" s="87"/>
      <c r="V417" s="71">
        <f>V418</f>
        <v>4258352</v>
      </c>
      <c r="W417" s="69">
        <f t="shared" si="20"/>
        <v>0</v>
      </c>
      <c r="X417" s="22">
        <f t="shared" si="20"/>
        <v>0</v>
      </c>
    </row>
    <row r="418" spans="1:24" ht="25.5" hidden="1" outlineLevel="6">
      <c r="A418" s="9" t="s">
        <v>622</v>
      </c>
      <c r="B418" s="35" t="s">
        <v>439</v>
      </c>
      <c r="C418" s="35" t="s">
        <v>459</v>
      </c>
      <c r="D418" s="35" t="s">
        <v>436</v>
      </c>
      <c r="E418" s="35" t="s">
        <v>512</v>
      </c>
      <c r="F418" s="35" t="s">
        <v>459</v>
      </c>
      <c r="G418" s="35" t="s">
        <v>501</v>
      </c>
      <c r="H418" s="35" t="s">
        <v>623</v>
      </c>
      <c r="I418" s="36">
        <v>4258352</v>
      </c>
      <c r="J418" s="36"/>
      <c r="K418" s="36"/>
      <c r="L418" s="37"/>
      <c r="M418" s="37"/>
      <c r="N418" s="58"/>
      <c r="O418" s="87"/>
      <c r="P418" s="18"/>
      <c r="Q418" s="87"/>
      <c r="R418" s="87"/>
      <c r="S418" s="87"/>
      <c r="T418" s="87"/>
      <c r="U418" s="87"/>
      <c r="V418" s="71">
        <f>L418+K418+J418+I418</f>
        <v>4258352</v>
      </c>
      <c r="W418" s="69">
        <v>0</v>
      </c>
      <c r="X418" s="22">
        <v>0</v>
      </c>
    </row>
    <row r="419" spans="1:24" ht="15" outlineLevel="1" collapsed="1">
      <c r="A419" s="9" t="s">
        <v>643</v>
      </c>
      <c r="B419" s="35" t="s">
        <v>439</v>
      </c>
      <c r="C419" s="35" t="s">
        <v>439</v>
      </c>
      <c r="D419" s="35" t="s">
        <v>436</v>
      </c>
      <c r="E419" s="35" t="s">
        <v>494</v>
      </c>
      <c r="F419" s="35"/>
      <c r="G419" s="35"/>
      <c r="H419" s="35"/>
      <c r="I419" s="36"/>
      <c r="J419" s="36"/>
      <c r="K419" s="36"/>
      <c r="L419" s="37">
        <f>L420</f>
        <v>35500000</v>
      </c>
      <c r="M419" s="37"/>
      <c r="N419" s="58"/>
      <c r="O419" s="87"/>
      <c r="P419" s="18"/>
      <c r="Q419" s="87"/>
      <c r="R419" s="87"/>
      <c r="S419" s="87"/>
      <c r="T419" s="87"/>
      <c r="U419" s="87"/>
      <c r="V419" s="71">
        <f>V420</f>
        <v>76168000</v>
      </c>
      <c r="W419" s="69">
        <f>W420</f>
        <v>1000000</v>
      </c>
      <c r="X419" s="22">
        <f>X420</f>
        <v>1000000</v>
      </c>
    </row>
    <row r="420" spans="1:24" ht="15" outlineLevel="2">
      <c r="A420" s="9" t="s">
        <v>644</v>
      </c>
      <c r="B420" s="35" t="s">
        <v>439</v>
      </c>
      <c r="C420" s="35" t="s">
        <v>439</v>
      </c>
      <c r="D420" s="35" t="s">
        <v>436</v>
      </c>
      <c r="E420" s="35" t="s">
        <v>494</v>
      </c>
      <c r="F420" s="35" t="s">
        <v>439</v>
      </c>
      <c r="G420" s="35"/>
      <c r="H420" s="35"/>
      <c r="I420" s="36"/>
      <c r="J420" s="36"/>
      <c r="K420" s="36"/>
      <c r="L420" s="37">
        <f>L424+L428</f>
        <v>35500000</v>
      </c>
      <c r="M420" s="37"/>
      <c r="N420" s="58"/>
      <c r="O420" s="87"/>
      <c r="P420" s="18"/>
      <c r="Q420" s="87"/>
      <c r="R420" s="87"/>
      <c r="S420" s="87"/>
      <c r="T420" s="87"/>
      <c r="U420" s="87"/>
      <c r="V420" s="71">
        <f>V424+V428+V421</f>
        <v>76168000</v>
      </c>
      <c r="W420" s="69">
        <f>W424+W428</f>
        <v>1000000</v>
      </c>
      <c r="X420" s="22">
        <f>X424+X428</f>
        <v>1000000</v>
      </c>
    </row>
    <row r="421" spans="1:24" ht="51" outlineLevel="2">
      <c r="A421" s="9" t="s">
        <v>28</v>
      </c>
      <c r="B421" s="35" t="s">
        <v>439</v>
      </c>
      <c r="C421" s="35" t="s">
        <v>439</v>
      </c>
      <c r="D421" s="35" t="s">
        <v>436</v>
      </c>
      <c r="E421" s="35" t="s">
        <v>494</v>
      </c>
      <c r="F421" s="35" t="s">
        <v>439</v>
      </c>
      <c r="G421" s="35" t="s">
        <v>29</v>
      </c>
      <c r="H421" s="35"/>
      <c r="I421" s="36"/>
      <c r="J421" s="36"/>
      <c r="K421" s="36"/>
      <c r="L421" s="37"/>
      <c r="M421" s="37"/>
      <c r="N421" s="58"/>
      <c r="O421" s="87"/>
      <c r="P421" s="18"/>
      <c r="Q421" s="87"/>
      <c r="R421" s="87"/>
      <c r="S421" s="87"/>
      <c r="T421" s="87"/>
      <c r="U421" s="87"/>
      <c r="V421" s="71">
        <f>V422</f>
        <v>40668000</v>
      </c>
      <c r="W421" s="69"/>
      <c r="X421" s="22"/>
    </row>
    <row r="422" spans="1:24" ht="15" outlineLevel="2">
      <c r="A422" s="39" t="s">
        <v>404</v>
      </c>
      <c r="B422" s="35" t="s">
        <v>439</v>
      </c>
      <c r="C422" s="35" t="s">
        <v>439</v>
      </c>
      <c r="D422" s="35" t="s">
        <v>436</v>
      </c>
      <c r="E422" s="35" t="s">
        <v>494</v>
      </c>
      <c r="F422" s="35" t="s">
        <v>439</v>
      </c>
      <c r="G422" s="35" t="s">
        <v>29</v>
      </c>
      <c r="H422" s="35" t="s">
        <v>181</v>
      </c>
      <c r="I422" s="36"/>
      <c r="J422" s="36"/>
      <c r="K422" s="36"/>
      <c r="L422" s="37"/>
      <c r="M422" s="37"/>
      <c r="N422" s="58"/>
      <c r="O422" s="87"/>
      <c r="P422" s="18"/>
      <c r="Q422" s="87"/>
      <c r="R422" s="87"/>
      <c r="S422" s="87"/>
      <c r="T422" s="87"/>
      <c r="U422" s="87"/>
      <c r="V422" s="71">
        <f>V423</f>
        <v>40668000</v>
      </c>
      <c r="W422" s="69"/>
      <c r="X422" s="22"/>
    </row>
    <row r="423" spans="1:24" ht="51" outlineLevel="2">
      <c r="A423" s="9" t="s">
        <v>30</v>
      </c>
      <c r="B423" s="35" t="s">
        <v>439</v>
      </c>
      <c r="C423" s="35" t="s">
        <v>439</v>
      </c>
      <c r="D423" s="35" t="s">
        <v>436</v>
      </c>
      <c r="E423" s="35" t="s">
        <v>494</v>
      </c>
      <c r="F423" s="35" t="s">
        <v>439</v>
      </c>
      <c r="G423" s="35" t="s">
        <v>29</v>
      </c>
      <c r="H423" s="35" t="s">
        <v>650</v>
      </c>
      <c r="I423" s="36"/>
      <c r="J423" s="36"/>
      <c r="K423" s="36"/>
      <c r="L423" s="37"/>
      <c r="M423" s="37"/>
      <c r="N423" s="58"/>
      <c r="O423" s="87"/>
      <c r="P423" s="18"/>
      <c r="Q423" s="87"/>
      <c r="R423" s="87"/>
      <c r="S423" s="87"/>
      <c r="T423" s="87">
        <v>40668000</v>
      </c>
      <c r="U423" s="87"/>
      <c r="V423" s="71">
        <f>L423+K423+J423+I423+M423+N423+O423+P423+Q423+R423+S423+T423+U423</f>
        <v>40668000</v>
      </c>
      <c r="W423" s="69"/>
      <c r="X423" s="22"/>
    </row>
    <row r="424" spans="1:24" ht="25.5" outlineLevel="3">
      <c r="A424" s="9" t="s">
        <v>645</v>
      </c>
      <c r="B424" s="35" t="s">
        <v>439</v>
      </c>
      <c r="C424" s="35" t="s">
        <v>439</v>
      </c>
      <c r="D424" s="35" t="s">
        <v>436</v>
      </c>
      <c r="E424" s="35" t="s">
        <v>494</v>
      </c>
      <c r="F424" s="35" t="s">
        <v>439</v>
      </c>
      <c r="G424" s="35" t="s">
        <v>646</v>
      </c>
      <c r="H424" s="35"/>
      <c r="I424" s="36"/>
      <c r="J424" s="36"/>
      <c r="K424" s="36"/>
      <c r="L424" s="37">
        <f>L425</f>
        <v>10500000</v>
      </c>
      <c r="M424" s="37"/>
      <c r="N424" s="58"/>
      <c r="O424" s="87"/>
      <c r="P424" s="18"/>
      <c r="Q424" s="87"/>
      <c r="R424" s="87"/>
      <c r="S424" s="87"/>
      <c r="T424" s="87"/>
      <c r="U424" s="87"/>
      <c r="V424" s="71">
        <f aca="true" t="shared" si="21" ref="V424:X426">V425</f>
        <v>10500000</v>
      </c>
      <c r="W424" s="69">
        <f t="shared" si="21"/>
        <v>1000000</v>
      </c>
      <c r="X424" s="22">
        <f t="shared" si="21"/>
        <v>1000000</v>
      </c>
    </row>
    <row r="425" spans="1:24" ht="25.5" outlineLevel="4">
      <c r="A425" s="9" t="s">
        <v>647</v>
      </c>
      <c r="B425" s="35" t="s">
        <v>439</v>
      </c>
      <c r="C425" s="35" t="s">
        <v>439</v>
      </c>
      <c r="D425" s="35" t="s">
        <v>436</v>
      </c>
      <c r="E425" s="35" t="s">
        <v>494</v>
      </c>
      <c r="F425" s="35" t="s">
        <v>439</v>
      </c>
      <c r="G425" s="35" t="s">
        <v>648</v>
      </c>
      <c r="H425" s="35"/>
      <c r="I425" s="36"/>
      <c r="J425" s="36"/>
      <c r="K425" s="36"/>
      <c r="L425" s="37">
        <f>L426</f>
        <v>10500000</v>
      </c>
      <c r="M425" s="37"/>
      <c r="N425" s="58"/>
      <c r="O425" s="87"/>
      <c r="P425" s="18"/>
      <c r="Q425" s="87"/>
      <c r="R425" s="87"/>
      <c r="S425" s="87"/>
      <c r="T425" s="87"/>
      <c r="U425" s="87"/>
      <c r="V425" s="71">
        <f t="shared" si="21"/>
        <v>10500000</v>
      </c>
      <c r="W425" s="69">
        <f t="shared" si="21"/>
        <v>1000000</v>
      </c>
      <c r="X425" s="22">
        <f t="shared" si="21"/>
        <v>1000000</v>
      </c>
    </row>
    <row r="426" spans="1:24" ht="15" outlineLevel="4">
      <c r="A426" s="39" t="s">
        <v>404</v>
      </c>
      <c r="B426" s="35" t="s">
        <v>439</v>
      </c>
      <c r="C426" s="35" t="s">
        <v>439</v>
      </c>
      <c r="D426" s="35" t="s">
        <v>436</v>
      </c>
      <c r="E426" s="35" t="s">
        <v>494</v>
      </c>
      <c r="F426" s="35" t="s">
        <v>439</v>
      </c>
      <c r="G426" s="35" t="s">
        <v>648</v>
      </c>
      <c r="H426" s="35" t="s">
        <v>181</v>
      </c>
      <c r="I426" s="36"/>
      <c r="J426" s="36"/>
      <c r="K426" s="36"/>
      <c r="L426" s="37">
        <f>L427</f>
        <v>10500000</v>
      </c>
      <c r="M426" s="37"/>
      <c r="N426" s="58"/>
      <c r="O426" s="87"/>
      <c r="P426" s="18"/>
      <c r="Q426" s="87"/>
      <c r="R426" s="87"/>
      <c r="S426" s="87"/>
      <c r="T426" s="87"/>
      <c r="U426" s="87"/>
      <c r="V426" s="71">
        <f t="shared" si="21"/>
        <v>10500000</v>
      </c>
      <c r="W426" s="69">
        <f t="shared" si="21"/>
        <v>1000000</v>
      </c>
      <c r="X426" s="22">
        <f t="shared" si="21"/>
        <v>1000000</v>
      </c>
    </row>
    <row r="427" spans="1:24" ht="51" outlineLevel="6">
      <c r="A427" s="9" t="s">
        <v>649</v>
      </c>
      <c r="B427" s="35" t="s">
        <v>439</v>
      </c>
      <c r="C427" s="35" t="s">
        <v>439</v>
      </c>
      <c r="D427" s="35" t="s">
        <v>436</v>
      </c>
      <c r="E427" s="35" t="s">
        <v>494</v>
      </c>
      <c r="F427" s="35" t="s">
        <v>439</v>
      </c>
      <c r="G427" s="35" t="s">
        <v>648</v>
      </c>
      <c r="H427" s="35" t="s">
        <v>650</v>
      </c>
      <c r="I427" s="36"/>
      <c r="J427" s="36"/>
      <c r="K427" s="36"/>
      <c r="L427" s="37">
        <v>10500000</v>
      </c>
      <c r="M427" s="37"/>
      <c r="N427" s="58"/>
      <c r="O427" s="87"/>
      <c r="P427" s="18"/>
      <c r="Q427" s="87"/>
      <c r="R427" s="87"/>
      <c r="S427" s="87"/>
      <c r="T427" s="87"/>
      <c r="U427" s="87"/>
      <c r="V427" s="71">
        <f>L427+K427+J427+I427+M427+N427+O427+P427+Q427+R427+S427+T427+U427</f>
        <v>10500000</v>
      </c>
      <c r="W427" s="69">
        <v>1000000</v>
      </c>
      <c r="X427" s="22">
        <v>1000000</v>
      </c>
    </row>
    <row r="428" spans="1:24" ht="51" outlineLevel="3">
      <c r="A428" s="9" t="s">
        <v>651</v>
      </c>
      <c r="B428" s="35" t="s">
        <v>439</v>
      </c>
      <c r="C428" s="35" t="s">
        <v>439</v>
      </c>
      <c r="D428" s="35" t="s">
        <v>436</v>
      </c>
      <c r="E428" s="35" t="s">
        <v>494</v>
      </c>
      <c r="F428" s="35" t="s">
        <v>439</v>
      </c>
      <c r="G428" s="35" t="s">
        <v>652</v>
      </c>
      <c r="H428" s="35"/>
      <c r="I428" s="36"/>
      <c r="J428" s="36"/>
      <c r="K428" s="36"/>
      <c r="L428" s="37">
        <f>L429</f>
        <v>25000000</v>
      </c>
      <c r="M428" s="37"/>
      <c r="N428" s="58"/>
      <c r="O428" s="87"/>
      <c r="P428" s="18"/>
      <c r="Q428" s="87"/>
      <c r="R428" s="87"/>
      <c r="S428" s="87"/>
      <c r="T428" s="87"/>
      <c r="U428" s="87"/>
      <c r="V428" s="71">
        <f aca="true" t="shared" si="22" ref="V428:X430">V429</f>
        <v>25000000</v>
      </c>
      <c r="W428" s="69">
        <f t="shared" si="22"/>
        <v>0</v>
      </c>
      <c r="X428" s="22">
        <f t="shared" si="22"/>
        <v>0</v>
      </c>
    </row>
    <row r="429" spans="1:24" ht="89.25" outlineLevel="4">
      <c r="A429" s="9" t="s">
        <v>653</v>
      </c>
      <c r="B429" s="35" t="s">
        <v>439</v>
      </c>
      <c r="C429" s="35" t="s">
        <v>439</v>
      </c>
      <c r="D429" s="35" t="s">
        <v>436</v>
      </c>
      <c r="E429" s="35" t="s">
        <v>494</v>
      </c>
      <c r="F429" s="35" t="s">
        <v>439</v>
      </c>
      <c r="G429" s="35" t="s">
        <v>654</v>
      </c>
      <c r="H429" s="35"/>
      <c r="I429" s="36"/>
      <c r="J429" s="36"/>
      <c r="K429" s="36"/>
      <c r="L429" s="37">
        <f>L430</f>
        <v>25000000</v>
      </c>
      <c r="M429" s="37"/>
      <c r="N429" s="58"/>
      <c r="O429" s="87"/>
      <c r="P429" s="18"/>
      <c r="Q429" s="87"/>
      <c r="R429" s="87"/>
      <c r="S429" s="87"/>
      <c r="T429" s="87"/>
      <c r="U429" s="87"/>
      <c r="V429" s="71">
        <f t="shared" si="22"/>
        <v>25000000</v>
      </c>
      <c r="W429" s="69">
        <f t="shared" si="22"/>
        <v>0</v>
      </c>
      <c r="X429" s="22">
        <f t="shared" si="22"/>
        <v>0</v>
      </c>
    </row>
    <row r="430" spans="1:24" ht="15" outlineLevel="4">
      <c r="A430" s="39" t="s">
        <v>404</v>
      </c>
      <c r="B430" s="35" t="s">
        <v>439</v>
      </c>
      <c r="C430" s="35" t="s">
        <v>439</v>
      </c>
      <c r="D430" s="35" t="s">
        <v>436</v>
      </c>
      <c r="E430" s="35" t="s">
        <v>494</v>
      </c>
      <c r="F430" s="35" t="s">
        <v>439</v>
      </c>
      <c r="G430" s="35" t="s">
        <v>654</v>
      </c>
      <c r="H430" s="35" t="s">
        <v>181</v>
      </c>
      <c r="I430" s="36"/>
      <c r="J430" s="36"/>
      <c r="K430" s="36"/>
      <c r="L430" s="37">
        <f>L431</f>
        <v>25000000</v>
      </c>
      <c r="M430" s="37"/>
      <c r="N430" s="58"/>
      <c r="O430" s="87"/>
      <c r="P430" s="18"/>
      <c r="Q430" s="87"/>
      <c r="R430" s="87"/>
      <c r="S430" s="87"/>
      <c r="T430" s="87"/>
      <c r="U430" s="87"/>
      <c r="V430" s="71">
        <f t="shared" si="22"/>
        <v>25000000</v>
      </c>
      <c r="W430" s="69">
        <f t="shared" si="22"/>
        <v>0</v>
      </c>
      <c r="X430" s="22">
        <f t="shared" si="22"/>
        <v>0</v>
      </c>
    </row>
    <row r="431" spans="1:24" ht="51" outlineLevel="6">
      <c r="A431" s="9" t="s">
        <v>649</v>
      </c>
      <c r="B431" s="35" t="s">
        <v>439</v>
      </c>
      <c r="C431" s="35" t="s">
        <v>439</v>
      </c>
      <c r="D431" s="35" t="s">
        <v>436</v>
      </c>
      <c r="E431" s="35" t="s">
        <v>494</v>
      </c>
      <c r="F431" s="35" t="s">
        <v>439</v>
      </c>
      <c r="G431" s="35" t="s">
        <v>654</v>
      </c>
      <c r="H431" s="35" t="s">
        <v>650</v>
      </c>
      <c r="I431" s="36"/>
      <c r="J431" s="36"/>
      <c r="K431" s="36"/>
      <c r="L431" s="37">
        <v>25000000</v>
      </c>
      <c r="M431" s="37"/>
      <c r="N431" s="58"/>
      <c r="O431" s="87"/>
      <c r="P431" s="18"/>
      <c r="Q431" s="87"/>
      <c r="R431" s="87"/>
      <c r="S431" s="87"/>
      <c r="T431" s="87"/>
      <c r="U431" s="87"/>
      <c r="V431" s="71">
        <f>L431+K431+J431+I431+M431+N431+O431+P431+Q431+R431+S431+T431+U431</f>
        <v>25000000</v>
      </c>
      <c r="W431" s="69">
        <v>0</v>
      </c>
      <c r="X431" s="22">
        <v>0</v>
      </c>
    </row>
    <row r="432" spans="1:24" ht="15" outlineLevel="1">
      <c r="A432" s="9" t="s">
        <v>655</v>
      </c>
      <c r="B432" s="35" t="s">
        <v>439</v>
      </c>
      <c r="C432" s="35" t="s">
        <v>439</v>
      </c>
      <c r="D432" s="35" t="s">
        <v>436</v>
      </c>
      <c r="E432" s="35" t="s">
        <v>507</v>
      </c>
      <c r="F432" s="35"/>
      <c r="G432" s="35"/>
      <c r="H432" s="35"/>
      <c r="I432" s="36"/>
      <c r="J432" s="36"/>
      <c r="K432" s="36"/>
      <c r="L432" s="37">
        <f>L433+L439+L466+L492</f>
        <v>7000</v>
      </c>
      <c r="M432" s="37"/>
      <c r="N432" s="58"/>
      <c r="O432" s="87"/>
      <c r="P432" s="18"/>
      <c r="Q432" s="87"/>
      <c r="R432" s="87"/>
      <c r="S432" s="87"/>
      <c r="T432" s="87"/>
      <c r="U432" s="87"/>
      <c r="V432" s="71">
        <f>V433+V439+V466+V492</f>
        <v>46071528.879999995</v>
      </c>
      <c r="W432" s="69">
        <f>W433+W439+W466+W492</f>
        <v>39929300</v>
      </c>
      <c r="X432" s="22">
        <f>X433+X439+X466+X492</f>
        <v>46378600</v>
      </c>
    </row>
    <row r="433" spans="1:24" ht="15" outlineLevel="2">
      <c r="A433" s="9" t="s">
        <v>656</v>
      </c>
      <c r="B433" s="35" t="s">
        <v>439</v>
      </c>
      <c r="C433" s="35" t="s">
        <v>439</v>
      </c>
      <c r="D433" s="35" t="s">
        <v>436</v>
      </c>
      <c r="E433" s="35" t="s">
        <v>507</v>
      </c>
      <c r="F433" s="35" t="s">
        <v>439</v>
      </c>
      <c r="G433" s="35"/>
      <c r="H433" s="35"/>
      <c r="I433" s="36"/>
      <c r="J433" s="36"/>
      <c r="K433" s="36"/>
      <c r="L433" s="37"/>
      <c r="M433" s="37"/>
      <c r="N433" s="58"/>
      <c r="O433" s="87"/>
      <c r="P433" s="18"/>
      <c r="Q433" s="87"/>
      <c r="R433" s="87"/>
      <c r="S433" s="87"/>
      <c r="T433" s="87"/>
      <c r="U433" s="87"/>
      <c r="V433" s="71">
        <f aca="true" t="shared" si="23" ref="V433:X435">V434</f>
        <v>3090600</v>
      </c>
      <c r="W433" s="69">
        <f t="shared" si="23"/>
        <v>3245100</v>
      </c>
      <c r="X433" s="22">
        <f t="shared" si="23"/>
        <v>3407400</v>
      </c>
    </row>
    <row r="434" spans="1:24" ht="38.25" outlineLevel="3">
      <c r="A434" s="9" t="s">
        <v>657</v>
      </c>
      <c r="B434" s="35" t="s">
        <v>439</v>
      </c>
      <c r="C434" s="35" t="s">
        <v>439</v>
      </c>
      <c r="D434" s="35" t="s">
        <v>436</v>
      </c>
      <c r="E434" s="35" t="s">
        <v>507</v>
      </c>
      <c r="F434" s="35" t="s">
        <v>439</v>
      </c>
      <c r="G434" s="35" t="s">
        <v>658</v>
      </c>
      <c r="H434" s="35"/>
      <c r="I434" s="36"/>
      <c r="J434" s="36"/>
      <c r="K434" s="36"/>
      <c r="L434" s="37"/>
      <c r="M434" s="37"/>
      <c r="N434" s="58"/>
      <c r="O434" s="87"/>
      <c r="P434" s="18"/>
      <c r="Q434" s="87"/>
      <c r="R434" s="87"/>
      <c r="S434" s="87"/>
      <c r="T434" s="87"/>
      <c r="U434" s="87"/>
      <c r="V434" s="71">
        <f t="shared" si="23"/>
        <v>3090600</v>
      </c>
      <c r="W434" s="69">
        <f t="shared" si="23"/>
        <v>3245100</v>
      </c>
      <c r="X434" s="22">
        <f t="shared" si="23"/>
        <v>3407400</v>
      </c>
    </row>
    <row r="435" spans="1:24" ht="51" outlineLevel="4">
      <c r="A435" s="9" t="s">
        <v>659</v>
      </c>
      <c r="B435" s="35" t="s">
        <v>439</v>
      </c>
      <c r="C435" s="35" t="s">
        <v>439</v>
      </c>
      <c r="D435" s="35" t="s">
        <v>436</v>
      </c>
      <c r="E435" s="35" t="s">
        <v>507</v>
      </c>
      <c r="F435" s="35" t="s">
        <v>439</v>
      </c>
      <c r="G435" s="35" t="s">
        <v>660</v>
      </c>
      <c r="H435" s="35"/>
      <c r="I435" s="36"/>
      <c r="J435" s="36"/>
      <c r="K435" s="36"/>
      <c r="L435" s="37"/>
      <c r="M435" s="37"/>
      <c r="N435" s="58"/>
      <c r="O435" s="87"/>
      <c r="P435" s="18"/>
      <c r="Q435" s="87"/>
      <c r="R435" s="87"/>
      <c r="S435" s="87"/>
      <c r="T435" s="87"/>
      <c r="U435" s="87"/>
      <c r="V435" s="71">
        <f t="shared" si="23"/>
        <v>3090600</v>
      </c>
      <c r="W435" s="69">
        <f t="shared" si="23"/>
        <v>3245100</v>
      </c>
      <c r="X435" s="22">
        <f t="shared" si="23"/>
        <v>3407400</v>
      </c>
    </row>
    <row r="436" spans="1:24" ht="25.5" outlineLevel="4">
      <c r="A436" s="39" t="s">
        <v>406</v>
      </c>
      <c r="B436" s="35" t="s">
        <v>439</v>
      </c>
      <c r="C436" s="35" t="s">
        <v>439</v>
      </c>
      <c r="D436" s="35" t="s">
        <v>436</v>
      </c>
      <c r="E436" s="35" t="s">
        <v>507</v>
      </c>
      <c r="F436" s="35" t="s">
        <v>439</v>
      </c>
      <c r="G436" s="35" t="s">
        <v>660</v>
      </c>
      <c r="H436" s="35" t="s">
        <v>183</v>
      </c>
      <c r="I436" s="36"/>
      <c r="J436" s="36"/>
      <c r="K436" s="36"/>
      <c r="L436" s="37"/>
      <c r="M436" s="37"/>
      <c r="N436" s="58"/>
      <c r="O436" s="87"/>
      <c r="P436" s="18"/>
      <c r="Q436" s="87"/>
      <c r="R436" s="87"/>
      <c r="S436" s="87"/>
      <c r="T436" s="87"/>
      <c r="U436" s="87"/>
      <c r="V436" s="71">
        <f>V437</f>
        <v>3090600</v>
      </c>
      <c r="W436" s="69">
        <f>W438</f>
        <v>3245100</v>
      </c>
      <c r="X436" s="22">
        <f>X438</f>
        <v>3407400</v>
      </c>
    </row>
    <row r="437" spans="1:24" ht="25.5" outlineLevel="4">
      <c r="A437" s="39" t="s">
        <v>38</v>
      </c>
      <c r="B437" s="35" t="s">
        <v>439</v>
      </c>
      <c r="C437" s="35" t="s">
        <v>439</v>
      </c>
      <c r="D437" s="35" t="s">
        <v>436</v>
      </c>
      <c r="E437" s="35" t="s">
        <v>507</v>
      </c>
      <c r="F437" s="35" t="s">
        <v>439</v>
      </c>
      <c r="G437" s="35" t="s">
        <v>660</v>
      </c>
      <c r="H437" s="35" t="s">
        <v>571</v>
      </c>
      <c r="I437" s="36"/>
      <c r="J437" s="36"/>
      <c r="K437" s="36"/>
      <c r="L437" s="37"/>
      <c r="M437" s="37"/>
      <c r="N437" s="58"/>
      <c r="O437" s="87"/>
      <c r="P437" s="18"/>
      <c r="Q437" s="87"/>
      <c r="R437" s="87"/>
      <c r="S437" s="87"/>
      <c r="T437" s="87"/>
      <c r="U437" s="87"/>
      <c r="V437" s="71">
        <f>V438</f>
        <v>3090600</v>
      </c>
      <c r="W437" s="69"/>
      <c r="X437" s="22"/>
    </row>
    <row r="438" spans="1:24" ht="38.25" outlineLevel="6">
      <c r="A438" s="9" t="s">
        <v>661</v>
      </c>
      <c r="B438" s="35" t="s">
        <v>439</v>
      </c>
      <c r="C438" s="35" t="s">
        <v>439</v>
      </c>
      <c r="D438" s="35" t="s">
        <v>436</v>
      </c>
      <c r="E438" s="35" t="s">
        <v>507</v>
      </c>
      <c r="F438" s="35" t="s">
        <v>439</v>
      </c>
      <c r="G438" s="35" t="s">
        <v>660</v>
      </c>
      <c r="H438" s="35" t="s">
        <v>662</v>
      </c>
      <c r="I438" s="36">
        <v>3090600</v>
      </c>
      <c r="J438" s="36"/>
      <c r="K438" s="36"/>
      <c r="L438" s="37"/>
      <c r="M438" s="37"/>
      <c r="N438" s="58"/>
      <c r="O438" s="87"/>
      <c r="P438" s="18"/>
      <c r="Q438" s="87"/>
      <c r="R438" s="87"/>
      <c r="S438" s="87"/>
      <c r="T438" s="87"/>
      <c r="U438" s="87"/>
      <c r="V438" s="71">
        <f>L438+K438+J438+I438+M438+N438+O438+P438+Q438+R438+S438+T438+U438</f>
        <v>3090600</v>
      </c>
      <c r="W438" s="69">
        <v>3245100</v>
      </c>
      <c r="X438" s="22">
        <v>3407400</v>
      </c>
    </row>
    <row r="439" spans="1:24" ht="25.5" outlineLevel="2">
      <c r="A439" s="9" t="s">
        <v>663</v>
      </c>
      <c r="B439" s="35" t="s">
        <v>439</v>
      </c>
      <c r="C439" s="35" t="s">
        <v>439</v>
      </c>
      <c r="D439" s="35" t="s">
        <v>436</v>
      </c>
      <c r="E439" s="35" t="s">
        <v>507</v>
      </c>
      <c r="F439" s="35" t="s">
        <v>441</v>
      </c>
      <c r="G439" s="35"/>
      <c r="H439" s="35"/>
      <c r="I439" s="36"/>
      <c r="J439" s="36"/>
      <c r="K439" s="36"/>
      <c r="L439" s="37">
        <f>L444+L448</f>
        <v>7000</v>
      </c>
      <c r="M439" s="37"/>
      <c r="N439" s="58"/>
      <c r="O439" s="87"/>
      <c r="P439" s="18"/>
      <c r="Q439" s="87"/>
      <c r="R439" s="87"/>
      <c r="S439" s="87"/>
      <c r="T439" s="87"/>
      <c r="U439" s="87"/>
      <c r="V439" s="71">
        <f>V444+V448+V440+V457+V462</f>
        <v>6552678</v>
      </c>
      <c r="W439" s="69">
        <f>W444+W448</f>
        <v>172200</v>
      </c>
      <c r="X439" s="37">
        <f>X444+X448</f>
        <v>172200</v>
      </c>
    </row>
    <row r="440" spans="1:24" ht="89.25" outlineLevel="2">
      <c r="A440" s="9" t="s">
        <v>770</v>
      </c>
      <c r="B440" s="35" t="s">
        <v>439</v>
      </c>
      <c r="C440" s="35" t="s">
        <v>439</v>
      </c>
      <c r="D440" s="35" t="s">
        <v>436</v>
      </c>
      <c r="E440" s="35" t="s">
        <v>507</v>
      </c>
      <c r="F440" s="35" t="s">
        <v>441</v>
      </c>
      <c r="G440" s="35" t="s">
        <v>771</v>
      </c>
      <c r="H440" s="35"/>
      <c r="I440" s="36"/>
      <c r="J440" s="36"/>
      <c r="K440" s="36"/>
      <c r="L440" s="37"/>
      <c r="M440" s="37"/>
      <c r="N440" s="58"/>
      <c r="O440" s="87"/>
      <c r="P440" s="18"/>
      <c r="Q440" s="87"/>
      <c r="R440" s="87"/>
      <c r="S440" s="87"/>
      <c r="T440" s="87"/>
      <c r="U440" s="87"/>
      <c r="V440" s="71">
        <f>V441</f>
        <v>676620</v>
      </c>
      <c r="W440" s="69"/>
      <c r="X440" s="59"/>
    </row>
    <row r="441" spans="1:24" ht="25.5" outlineLevel="2">
      <c r="A441" s="39" t="s">
        <v>406</v>
      </c>
      <c r="B441" s="35" t="s">
        <v>439</v>
      </c>
      <c r="C441" s="35" t="s">
        <v>439</v>
      </c>
      <c r="D441" s="35" t="s">
        <v>436</v>
      </c>
      <c r="E441" s="35" t="s">
        <v>507</v>
      </c>
      <c r="F441" s="35" t="s">
        <v>441</v>
      </c>
      <c r="G441" s="35" t="s">
        <v>771</v>
      </c>
      <c r="H441" s="35" t="s">
        <v>183</v>
      </c>
      <c r="I441" s="36"/>
      <c r="J441" s="36"/>
      <c r="K441" s="36"/>
      <c r="L441" s="37"/>
      <c r="M441" s="37"/>
      <c r="N441" s="58"/>
      <c r="O441" s="87"/>
      <c r="P441" s="18"/>
      <c r="Q441" s="87"/>
      <c r="R441" s="87"/>
      <c r="S441" s="87"/>
      <c r="T441" s="87"/>
      <c r="U441" s="87"/>
      <c r="V441" s="71">
        <f>V442</f>
        <v>676620</v>
      </c>
      <c r="W441" s="69"/>
      <c r="X441" s="59"/>
    </row>
    <row r="442" spans="1:24" ht="38.25" outlineLevel="2">
      <c r="A442" s="39" t="s">
        <v>39</v>
      </c>
      <c r="B442" s="35" t="s">
        <v>439</v>
      </c>
      <c r="C442" s="35" t="s">
        <v>439</v>
      </c>
      <c r="D442" s="35" t="s">
        <v>436</v>
      </c>
      <c r="E442" s="35" t="s">
        <v>507</v>
      </c>
      <c r="F442" s="35" t="s">
        <v>441</v>
      </c>
      <c r="G442" s="35" t="s">
        <v>771</v>
      </c>
      <c r="H442" s="35" t="s">
        <v>40</v>
      </c>
      <c r="I442" s="36"/>
      <c r="J442" s="36"/>
      <c r="K442" s="36"/>
      <c r="L442" s="37"/>
      <c r="M442" s="37"/>
      <c r="N442" s="58"/>
      <c r="O442" s="87"/>
      <c r="P442" s="18"/>
      <c r="Q442" s="87"/>
      <c r="R442" s="87"/>
      <c r="S442" s="87"/>
      <c r="T442" s="87"/>
      <c r="U442" s="87"/>
      <c r="V442" s="71">
        <f>V443</f>
        <v>676620</v>
      </c>
      <c r="W442" s="69"/>
      <c r="X442" s="59"/>
    </row>
    <row r="443" spans="1:24" ht="25.5" outlineLevel="2">
      <c r="A443" s="9" t="s">
        <v>672</v>
      </c>
      <c r="B443" s="35" t="s">
        <v>439</v>
      </c>
      <c r="C443" s="35" t="s">
        <v>439</v>
      </c>
      <c r="D443" s="35" t="s">
        <v>436</v>
      </c>
      <c r="E443" s="35" t="s">
        <v>507</v>
      </c>
      <c r="F443" s="35" t="s">
        <v>441</v>
      </c>
      <c r="G443" s="35" t="s">
        <v>771</v>
      </c>
      <c r="H443" s="35" t="s">
        <v>673</v>
      </c>
      <c r="I443" s="36"/>
      <c r="J443" s="36"/>
      <c r="K443" s="36"/>
      <c r="L443" s="37"/>
      <c r="M443" s="37"/>
      <c r="N443" s="58"/>
      <c r="O443" s="87"/>
      <c r="P443" s="18"/>
      <c r="Q443" s="87"/>
      <c r="R443" s="87"/>
      <c r="S443" s="87"/>
      <c r="T443" s="87">
        <v>676620</v>
      </c>
      <c r="U443" s="87"/>
      <c r="V443" s="71">
        <f>L443+K443+J443+I443+M443+N443+O443+P443+Q443+R443+S443+T443+U443</f>
        <v>676620</v>
      </c>
      <c r="W443" s="69"/>
      <c r="X443" s="59"/>
    </row>
    <row r="444" spans="1:24" ht="15" outlineLevel="2">
      <c r="A444" s="9" t="s">
        <v>474</v>
      </c>
      <c r="B444" s="35" t="s">
        <v>439</v>
      </c>
      <c r="C444" s="35" t="s">
        <v>439</v>
      </c>
      <c r="D444" s="35" t="s">
        <v>436</v>
      </c>
      <c r="E444" s="35" t="s">
        <v>507</v>
      </c>
      <c r="F444" s="35" t="s">
        <v>441</v>
      </c>
      <c r="G444" s="35" t="s">
        <v>465</v>
      </c>
      <c r="H444" s="35" t="s">
        <v>177</v>
      </c>
      <c r="I444" s="36"/>
      <c r="J444" s="36"/>
      <c r="K444" s="36"/>
      <c r="L444" s="37">
        <f>L445</f>
        <v>7000</v>
      </c>
      <c r="M444" s="37"/>
      <c r="N444" s="58"/>
      <c r="O444" s="87"/>
      <c r="P444" s="18"/>
      <c r="Q444" s="87"/>
      <c r="R444" s="87"/>
      <c r="S444" s="87"/>
      <c r="T444" s="87"/>
      <c r="U444" s="87"/>
      <c r="V444" s="71">
        <f>V445</f>
        <v>622353</v>
      </c>
      <c r="W444" s="69"/>
      <c r="X444" s="22"/>
    </row>
    <row r="445" spans="1:24" ht="25.5" outlineLevel="2">
      <c r="A445" s="9" t="s">
        <v>202</v>
      </c>
      <c r="B445" s="35" t="s">
        <v>439</v>
      </c>
      <c r="C445" s="35" t="s">
        <v>439</v>
      </c>
      <c r="D445" s="35" t="s">
        <v>436</v>
      </c>
      <c r="E445" s="35" t="s">
        <v>507</v>
      </c>
      <c r="F445" s="35" t="s">
        <v>441</v>
      </c>
      <c r="G445" s="35" t="s">
        <v>467</v>
      </c>
      <c r="H445" s="35"/>
      <c r="I445" s="36"/>
      <c r="J445" s="36"/>
      <c r="K445" s="36"/>
      <c r="L445" s="37">
        <f>L446</f>
        <v>7000</v>
      </c>
      <c r="M445" s="37"/>
      <c r="N445" s="58"/>
      <c r="O445" s="87"/>
      <c r="P445" s="18"/>
      <c r="Q445" s="87"/>
      <c r="R445" s="87"/>
      <c r="S445" s="87"/>
      <c r="T445" s="87"/>
      <c r="U445" s="87"/>
      <c r="V445" s="71">
        <f>V446</f>
        <v>622353</v>
      </c>
      <c r="W445" s="69"/>
      <c r="X445" s="22"/>
    </row>
    <row r="446" spans="1:24" ht="15" outlineLevel="2">
      <c r="A446" s="39" t="s">
        <v>403</v>
      </c>
      <c r="B446" s="35" t="s">
        <v>439</v>
      </c>
      <c r="C446" s="35" t="s">
        <v>439</v>
      </c>
      <c r="D446" s="35" t="s">
        <v>436</v>
      </c>
      <c r="E446" s="35" t="s">
        <v>507</v>
      </c>
      <c r="F446" s="35" t="s">
        <v>441</v>
      </c>
      <c r="G446" s="35" t="s">
        <v>467</v>
      </c>
      <c r="H446" s="35" t="s">
        <v>180</v>
      </c>
      <c r="I446" s="36"/>
      <c r="J446" s="36"/>
      <c r="K446" s="36"/>
      <c r="L446" s="37">
        <f>L447</f>
        <v>7000</v>
      </c>
      <c r="M446" s="37"/>
      <c r="N446" s="58"/>
      <c r="O446" s="87"/>
      <c r="P446" s="18"/>
      <c r="Q446" s="87"/>
      <c r="R446" s="87"/>
      <c r="S446" s="87"/>
      <c r="T446" s="87"/>
      <c r="U446" s="87"/>
      <c r="V446" s="71">
        <f>V447</f>
        <v>622353</v>
      </c>
      <c r="W446" s="69"/>
      <c r="X446" s="22"/>
    </row>
    <row r="447" spans="1:24" ht="15" outlineLevel="2">
      <c r="A447" s="9" t="s">
        <v>203</v>
      </c>
      <c r="B447" s="35" t="s">
        <v>439</v>
      </c>
      <c r="C447" s="35" t="s">
        <v>439</v>
      </c>
      <c r="D447" s="35" t="s">
        <v>436</v>
      </c>
      <c r="E447" s="35" t="s">
        <v>507</v>
      </c>
      <c r="F447" s="35" t="s">
        <v>441</v>
      </c>
      <c r="G447" s="35" t="s">
        <v>467</v>
      </c>
      <c r="H447" s="35" t="s">
        <v>469</v>
      </c>
      <c r="I447" s="36"/>
      <c r="J447" s="36"/>
      <c r="K447" s="36"/>
      <c r="L447" s="37">
        <v>7000</v>
      </c>
      <c r="M447" s="37"/>
      <c r="N447" s="58">
        <v>109000</v>
      </c>
      <c r="O447" s="87">
        <v>43400</v>
      </c>
      <c r="P447" s="18">
        <v>263953</v>
      </c>
      <c r="Q447" s="87"/>
      <c r="R447" s="87">
        <v>134000</v>
      </c>
      <c r="S447" s="87">
        <v>5000</v>
      </c>
      <c r="T447" s="87">
        <v>5000</v>
      </c>
      <c r="U447" s="87">
        <v>55000</v>
      </c>
      <c r="V447" s="71">
        <f>L447+K447+J447+I447+M447+N447+O447+P447+Q447+R447+S447+T447+U447</f>
        <v>622353</v>
      </c>
      <c r="W447" s="69"/>
      <c r="X447" s="22"/>
    </row>
    <row r="448" spans="1:24" ht="15" outlineLevel="3">
      <c r="A448" s="9" t="s">
        <v>664</v>
      </c>
      <c r="B448" s="35" t="s">
        <v>439</v>
      </c>
      <c r="C448" s="35" t="s">
        <v>439</v>
      </c>
      <c r="D448" s="35" t="s">
        <v>436</v>
      </c>
      <c r="E448" s="35" t="s">
        <v>507</v>
      </c>
      <c r="F448" s="35" t="s">
        <v>441</v>
      </c>
      <c r="G448" s="35" t="s">
        <v>665</v>
      </c>
      <c r="H448" s="35"/>
      <c r="I448" s="36"/>
      <c r="J448" s="36"/>
      <c r="K448" s="36"/>
      <c r="L448" s="37"/>
      <c r="M448" s="37"/>
      <c r="N448" s="58"/>
      <c r="O448" s="87"/>
      <c r="P448" s="18"/>
      <c r="Q448" s="87"/>
      <c r="R448" s="87"/>
      <c r="S448" s="87"/>
      <c r="T448" s="87"/>
      <c r="U448" s="87"/>
      <c r="V448" s="71">
        <f aca="true" t="shared" si="24" ref="V448:X449">V449</f>
        <v>171000</v>
      </c>
      <c r="W448" s="69">
        <f t="shared" si="24"/>
        <v>172200</v>
      </c>
      <c r="X448" s="22">
        <f t="shared" si="24"/>
        <v>172200</v>
      </c>
    </row>
    <row r="449" spans="1:24" ht="51" outlineLevel="4">
      <c r="A449" s="9" t="s">
        <v>666</v>
      </c>
      <c r="B449" s="35" t="s">
        <v>439</v>
      </c>
      <c r="C449" s="35" t="s">
        <v>439</v>
      </c>
      <c r="D449" s="35" t="s">
        <v>436</v>
      </c>
      <c r="E449" s="35" t="s">
        <v>507</v>
      </c>
      <c r="F449" s="35" t="s">
        <v>441</v>
      </c>
      <c r="G449" s="35" t="s">
        <v>667</v>
      </c>
      <c r="H449" s="35"/>
      <c r="I449" s="36"/>
      <c r="J449" s="36"/>
      <c r="K449" s="36"/>
      <c r="L449" s="37"/>
      <c r="M449" s="37"/>
      <c r="N449" s="58"/>
      <c r="O449" s="87"/>
      <c r="P449" s="18"/>
      <c r="Q449" s="87"/>
      <c r="R449" s="87"/>
      <c r="S449" s="87"/>
      <c r="T449" s="87"/>
      <c r="U449" s="87"/>
      <c r="V449" s="71">
        <f t="shared" si="24"/>
        <v>171000</v>
      </c>
      <c r="W449" s="69">
        <f t="shared" si="24"/>
        <v>172200</v>
      </c>
      <c r="X449" s="22">
        <f t="shared" si="24"/>
        <v>172200</v>
      </c>
    </row>
    <row r="450" spans="1:24" ht="25.5" outlineLevel="4">
      <c r="A450" s="39" t="s">
        <v>406</v>
      </c>
      <c r="B450" s="35" t="s">
        <v>439</v>
      </c>
      <c r="C450" s="35" t="s">
        <v>439</v>
      </c>
      <c r="D450" s="35" t="s">
        <v>436</v>
      </c>
      <c r="E450" s="35" t="s">
        <v>507</v>
      </c>
      <c r="F450" s="35" t="s">
        <v>441</v>
      </c>
      <c r="G450" s="35" t="s">
        <v>667</v>
      </c>
      <c r="H450" s="35" t="s">
        <v>183</v>
      </c>
      <c r="I450" s="36"/>
      <c r="J450" s="36"/>
      <c r="K450" s="36"/>
      <c r="L450" s="37"/>
      <c r="M450" s="37"/>
      <c r="N450" s="58"/>
      <c r="O450" s="87"/>
      <c r="P450" s="18"/>
      <c r="Q450" s="87"/>
      <c r="R450" s="87"/>
      <c r="S450" s="87"/>
      <c r="T450" s="87"/>
      <c r="U450" s="87"/>
      <c r="V450" s="71">
        <f>V451</f>
        <v>171000</v>
      </c>
      <c r="W450" s="69">
        <f>W452</f>
        <v>172200</v>
      </c>
      <c r="X450" s="22">
        <f>X452</f>
        <v>172200</v>
      </c>
    </row>
    <row r="451" spans="1:24" ht="38.25" outlineLevel="4">
      <c r="A451" s="39" t="s">
        <v>39</v>
      </c>
      <c r="B451" s="35" t="s">
        <v>439</v>
      </c>
      <c r="C451" s="35" t="s">
        <v>439</v>
      </c>
      <c r="D451" s="35" t="s">
        <v>436</v>
      </c>
      <c r="E451" s="35" t="s">
        <v>507</v>
      </c>
      <c r="F451" s="35" t="s">
        <v>441</v>
      </c>
      <c r="G451" s="35" t="s">
        <v>667</v>
      </c>
      <c r="H451" s="35" t="s">
        <v>40</v>
      </c>
      <c r="I451" s="36"/>
      <c r="J451" s="36"/>
      <c r="K451" s="36"/>
      <c r="L451" s="37"/>
      <c r="M451" s="37"/>
      <c r="N451" s="58"/>
      <c r="O451" s="87"/>
      <c r="P451" s="18"/>
      <c r="Q451" s="87"/>
      <c r="R451" s="87"/>
      <c r="S451" s="87"/>
      <c r="T451" s="87"/>
      <c r="U451" s="87"/>
      <c r="V451" s="71">
        <f>V452</f>
        <v>171000</v>
      </c>
      <c r="W451" s="69"/>
      <c r="X451" s="22"/>
    </row>
    <row r="452" spans="1:24" ht="25.5" outlineLevel="6">
      <c r="A452" s="9" t="s">
        <v>668</v>
      </c>
      <c r="B452" s="35" t="s">
        <v>439</v>
      </c>
      <c r="C452" s="35" t="s">
        <v>439</v>
      </c>
      <c r="D452" s="35" t="s">
        <v>436</v>
      </c>
      <c r="E452" s="35" t="s">
        <v>507</v>
      </c>
      <c r="F452" s="35" t="s">
        <v>441</v>
      </c>
      <c r="G452" s="35" t="s">
        <v>667</v>
      </c>
      <c r="H452" s="35" t="s">
        <v>669</v>
      </c>
      <c r="I452" s="36">
        <v>171000</v>
      </c>
      <c r="J452" s="36"/>
      <c r="K452" s="36"/>
      <c r="L452" s="37"/>
      <c r="M452" s="37"/>
      <c r="N452" s="58"/>
      <c r="O452" s="87"/>
      <c r="P452" s="18"/>
      <c r="Q452" s="87"/>
      <c r="R452" s="87"/>
      <c r="S452" s="87"/>
      <c r="T452" s="87"/>
      <c r="U452" s="87"/>
      <c r="V452" s="71">
        <f>L452+K452+J452+I452+M452+N452+O452+P452+Q452+R452+S452+T452+U452</f>
        <v>171000</v>
      </c>
      <c r="W452" s="69">
        <v>172200</v>
      </c>
      <c r="X452" s="22">
        <v>172200</v>
      </c>
    </row>
    <row r="453" spans="1:24" ht="25.5" hidden="1" outlineLevel="3">
      <c r="A453" s="9" t="s">
        <v>486</v>
      </c>
      <c r="B453" s="35" t="s">
        <v>439</v>
      </c>
      <c r="C453" s="35" t="s">
        <v>512</v>
      </c>
      <c r="D453" s="35" t="s">
        <v>436</v>
      </c>
      <c r="E453" s="35" t="s">
        <v>507</v>
      </c>
      <c r="F453" s="35" t="s">
        <v>441</v>
      </c>
      <c r="G453" s="35" t="s">
        <v>487</v>
      </c>
      <c r="H453" s="35"/>
      <c r="I453" s="36"/>
      <c r="J453" s="36"/>
      <c r="K453" s="36"/>
      <c r="L453" s="37"/>
      <c r="M453" s="37"/>
      <c r="N453" s="58"/>
      <c r="O453" s="87"/>
      <c r="P453" s="18"/>
      <c r="Q453" s="87"/>
      <c r="R453" s="87"/>
      <c r="S453" s="87"/>
      <c r="T453" s="87"/>
      <c r="U453" s="87"/>
      <c r="V453" s="71">
        <f aca="true" t="shared" si="25" ref="V453:X455">V454</f>
        <v>600000</v>
      </c>
      <c r="W453" s="69">
        <f t="shared" si="25"/>
        <v>700000</v>
      </c>
      <c r="X453" s="22">
        <f t="shared" si="25"/>
        <v>800000</v>
      </c>
    </row>
    <row r="454" spans="1:24" ht="38.25" hidden="1" outlineLevel="5">
      <c r="A454" s="9" t="s">
        <v>670</v>
      </c>
      <c r="B454" s="35" t="s">
        <v>439</v>
      </c>
      <c r="C454" s="35" t="s">
        <v>512</v>
      </c>
      <c r="D454" s="35" t="s">
        <v>436</v>
      </c>
      <c r="E454" s="35" t="s">
        <v>507</v>
      </c>
      <c r="F454" s="35" t="s">
        <v>441</v>
      </c>
      <c r="G454" s="35" t="s">
        <v>671</v>
      </c>
      <c r="H454" s="35"/>
      <c r="I454" s="36"/>
      <c r="J454" s="36"/>
      <c r="K454" s="36"/>
      <c r="L454" s="37"/>
      <c r="M454" s="37"/>
      <c r="N454" s="58"/>
      <c r="O454" s="87"/>
      <c r="P454" s="18"/>
      <c r="Q454" s="87"/>
      <c r="R454" s="87"/>
      <c r="S454" s="87"/>
      <c r="T454" s="87"/>
      <c r="U454" s="87"/>
      <c r="V454" s="71">
        <f t="shared" si="25"/>
        <v>600000</v>
      </c>
      <c r="W454" s="69">
        <f t="shared" si="25"/>
        <v>700000</v>
      </c>
      <c r="X454" s="22">
        <f t="shared" si="25"/>
        <v>800000</v>
      </c>
    </row>
    <row r="455" spans="1:24" ht="25.5" hidden="1" outlineLevel="5">
      <c r="A455" s="39" t="s">
        <v>406</v>
      </c>
      <c r="B455" s="35" t="s">
        <v>439</v>
      </c>
      <c r="C455" s="35" t="s">
        <v>512</v>
      </c>
      <c r="D455" s="35" t="s">
        <v>436</v>
      </c>
      <c r="E455" s="35" t="s">
        <v>507</v>
      </c>
      <c r="F455" s="35" t="s">
        <v>441</v>
      </c>
      <c r="G455" s="35" t="s">
        <v>671</v>
      </c>
      <c r="H455" s="35" t="s">
        <v>183</v>
      </c>
      <c r="I455" s="36"/>
      <c r="J455" s="36"/>
      <c r="K455" s="36"/>
      <c r="L455" s="37"/>
      <c r="M455" s="37"/>
      <c r="N455" s="58"/>
      <c r="O455" s="87"/>
      <c r="P455" s="18"/>
      <c r="Q455" s="87"/>
      <c r="R455" s="87"/>
      <c r="S455" s="87"/>
      <c r="T455" s="87"/>
      <c r="U455" s="87"/>
      <c r="V455" s="71">
        <f>V456</f>
        <v>600000</v>
      </c>
      <c r="W455" s="69">
        <f t="shared" si="25"/>
        <v>700000</v>
      </c>
      <c r="X455" s="22">
        <f t="shared" si="25"/>
        <v>800000</v>
      </c>
    </row>
    <row r="456" spans="1:24" ht="25.5" hidden="1" outlineLevel="6">
      <c r="A456" s="9" t="s">
        <v>672</v>
      </c>
      <c r="B456" s="35" t="s">
        <v>439</v>
      </c>
      <c r="C456" s="35" t="s">
        <v>512</v>
      </c>
      <c r="D456" s="35" t="s">
        <v>436</v>
      </c>
      <c r="E456" s="35" t="s">
        <v>507</v>
      </c>
      <c r="F456" s="35" t="s">
        <v>441</v>
      </c>
      <c r="G456" s="35" t="s">
        <v>671</v>
      </c>
      <c r="H456" s="35" t="s">
        <v>673</v>
      </c>
      <c r="I456" s="36">
        <v>600000</v>
      </c>
      <c r="J456" s="36"/>
      <c r="K456" s="36"/>
      <c r="L456" s="37"/>
      <c r="M456" s="37"/>
      <c r="N456" s="58"/>
      <c r="O456" s="87"/>
      <c r="P456" s="18"/>
      <c r="Q456" s="87"/>
      <c r="R456" s="87"/>
      <c r="S456" s="87"/>
      <c r="T456" s="87"/>
      <c r="U456" s="87"/>
      <c r="V456" s="71">
        <f>L456+K456+J456+I456</f>
        <v>600000</v>
      </c>
      <c r="W456" s="69">
        <v>700000</v>
      </c>
      <c r="X456" s="22">
        <v>800000</v>
      </c>
    </row>
    <row r="457" spans="1:24" ht="51" outlineLevel="6">
      <c r="A457" s="9" t="s">
        <v>651</v>
      </c>
      <c r="B457" s="35" t="s">
        <v>439</v>
      </c>
      <c r="C457" s="35" t="s">
        <v>439</v>
      </c>
      <c r="D457" s="35" t="s">
        <v>436</v>
      </c>
      <c r="E457" s="35" t="s">
        <v>507</v>
      </c>
      <c r="F457" s="35" t="s">
        <v>441</v>
      </c>
      <c r="G457" s="35" t="s">
        <v>652</v>
      </c>
      <c r="H457" s="35"/>
      <c r="I457" s="36"/>
      <c r="J457" s="36"/>
      <c r="K457" s="36"/>
      <c r="L457" s="37"/>
      <c r="M457" s="37"/>
      <c r="N457" s="58"/>
      <c r="O457" s="87"/>
      <c r="P457" s="18"/>
      <c r="Q457" s="87"/>
      <c r="R457" s="87"/>
      <c r="S457" s="87"/>
      <c r="T457" s="87"/>
      <c r="U457" s="87"/>
      <c r="V457" s="71">
        <f>V458</f>
        <v>4196655</v>
      </c>
      <c r="W457" s="86"/>
      <c r="X457" s="22"/>
    </row>
    <row r="458" spans="1:24" ht="89.25" outlineLevel="6">
      <c r="A458" s="9" t="s">
        <v>770</v>
      </c>
      <c r="B458" s="35" t="s">
        <v>439</v>
      </c>
      <c r="C458" s="35" t="s">
        <v>439</v>
      </c>
      <c r="D458" s="35" t="s">
        <v>436</v>
      </c>
      <c r="E458" s="35" t="s">
        <v>507</v>
      </c>
      <c r="F458" s="35" t="s">
        <v>441</v>
      </c>
      <c r="G458" s="35" t="s">
        <v>772</v>
      </c>
      <c r="H458" s="35"/>
      <c r="I458" s="36"/>
      <c r="J458" s="36"/>
      <c r="K458" s="36"/>
      <c r="L458" s="37"/>
      <c r="M458" s="37"/>
      <c r="N458" s="58"/>
      <c r="O458" s="87"/>
      <c r="P458" s="18"/>
      <c r="Q458" s="87"/>
      <c r="R458" s="87"/>
      <c r="S458" s="87"/>
      <c r="T458" s="87"/>
      <c r="U458" s="87"/>
      <c r="V458" s="71">
        <f>V459</f>
        <v>4196655</v>
      </c>
      <c r="W458" s="86"/>
      <c r="X458" s="22"/>
    </row>
    <row r="459" spans="1:24" ht="25.5" outlineLevel="6">
      <c r="A459" s="39" t="s">
        <v>406</v>
      </c>
      <c r="B459" s="35" t="s">
        <v>439</v>
      </c>
      <c r="C459" s="35" t="s">
        <v>439</v>
      </c>
      <c r="D459" s="35" t="s">
        <v>436</v>
      </c>
      <c r="E459" s="35" t="s">
        <v>507</v>
      </c>
      <c r="F459" s="35" t="s">
        <v>441</v>
      </c>
      <c r="G459" s="35" t="s">
        <v>772</v>
      </c>
      <c r="H459" s="35" t="s">
        <v>183</v>
      </c>
      <c r="I459" s="36"/>
      <c r="J459" s="36"/>
      <c r="K459" s="36"/>
      <c r="L459" s="37"/>
      <c r="M459" s="37"/>
      <c r="N459" s="58"/>
      <c r="O459" s="87"/>
      <c r="P459" s="18"/>
      <c r="Q459" s="87"/>
      <c r="R459" s="87"/>
      <c r="S459" s="87"/>
      <c r="T459" s="87"/>
      <c r="U459" s="87"/>
      <c r="V459" s="71">
        <f>V460</f>
        <v>4196655</v>
      </c>
      <c r="W459" s="86"/>
      <c r="X459" s="22"/>
    </row>
    <row r="460" spans="1:24" ht="38.25" outlineLevel="6">
      <c r="A460" s="39" t="s">
        <v>39</v>
      </c>
      <c r="B460" s="35" t="s">
        <v>439</v>
      </c>
      <c r="C460" s="35" t="s">
        <v>439</v>
      </c>
      <c r="D460" s="35" t="s">
        <v>436</v>
      </c>
      <c r="E460" s="35" t="s">
        <v>507</v>
      </c>
      <c r="F460" s="35" t="s">
        <v>441</v>
      </c>
      <c r="G460" s="35" t="s">
        <v>772</v>
      </c>
      <c r="H460" s="35" t="s">
        <v>40</v>
      </c>
      <c r="I460" s="36"/>
      <c r="J460" s="36"/>
      <c r="K460" s="36"/>
      <c r="L460" s="37"/>
      <c r="M460" s="37"/>
      <c r="N460" s="58"/>
      <c r="O460" s="87"/>
      <c r="P460" s="18"/>
      <c r="Q460" s="87"/>
      <c r="R460" s="87"/>
      <c r="S460" s="87"/>
      <c r="T460" s="87"/>
      <c r="U460" s="87"/>
      <c r="V460" s="71">
        <f>V461</f>
        <v>4196655</v>
      </c>
      <c r="W460" s="86"/>
      <c r="X460" s="22"/>
    </row>
    <row r="461" spans="1:24" ht="25.5" outlineLevel="6">
      <c r="A461" s="9" t="s">
        <v>672</v>
      </c>
      <c r="B461" s="35" t="s">
        <v>439</v>
      </c>
      <c r="C461" s="35" t="s">
        <v>439</v>
      </c>
      <c r="D461" s="35" t="s">
        <v>436</v>
      </c>
      <c r="E461" s="35" t="s">
        <v>507</v>
      </c>
      <c r="F461" s="35" t="s">
        <v>441</v>
      </c>
      <c r="G461" s="35" t="s">
        <v>772</v>
      </c>
      <c r="H461" s="35" t="s">
        <v>673</v>
      </c>
      <c r="I461" s="36"/>
      <c r="J461" s="36"/>
      <c r="K461" s="36"/>
      <c r="L461" s="37"/>
      <c r="M461" s="37"/>
      <c r="N461" s="58"/>
      <c r="O461" s="87"/>
      <c r="P461" s="18"/>
      <c r="Q461" s="87"/>
      <c r="R461" s="87"/>
      <c r="S461" s="87"/>
      <c r="T461" s="87">
        <v>4196655</v>
      </c>
      <c r="U461" s="87"/>
      <c r="V461" s="71">
        <f>L461+K461+J461+I461+M461+N461+O461+P461+Q461+R461+S461+T461+U461</f>
        <v>4196655</v>
      </c>
      <c r="W461" s="86"/>
      <c r="X461" s="22"/>
    </row>
    <row r="462" spans="1:24" ht="76.5" outlineLevel="6">
      <c r="A462" s="132" t="s">
        <v>774</v>
      </c>
      <c r="B462" s="35" t="s">
        <v>439</v>
      </c>
      <c r="C462" s="35" t="s">
        <v>439</v>
      </c>
      <c r="D462" s="35" t="s">
        <v>436</v>
      </c>
      <c r="E462" s="35" t="s">
        <v>507</v>
      </c>
      <c r="F462" s="35" t="s">
        <v>441</v>
      </c>
      <c r="G462" s="35" t="s">
        <v>775</v>
      </c>
      <c r="H462" s="35"/>
      <c r="I462" s="36"/>
      <c r="J462" s="36"/>
      <c r="K462" s="36"/>
      <c r="L462" s="37"/>
      <c r="M462" s="37"/>
      <c r="N462" s="58"/>
      <c r="O462" s="87"/>
      <c r="P462" s="18"/>
      <c r="Q462" s="87"/>
      <c r="R462" s="87"/>
      <c r="S462" s="87"/>
      <c r="T462" s="87"/>
      <c r="U462" s="87"/>
      <c r="V462" s="71">
        <f>V463</f>
        <v>886050</v>
      </c>
      <c r="W462" s="86"/>
      <c r="X462" s="22"/>
    </row>
    <row r="463" spans="1:24" ht="25.5" outlineLevel="6">
      <c r="A463" s="39" t="s">
        <v>406</v>
      </c>
      <c r="B463" s="35" t="s">
        <v>439</v>
      </c>
      <c r="C463" s="35" t="s">
        <v>439</v>
      </c>
      <c r="D463" s="35" t="s">
        <v>436</v>
      </c>
      <c r="E463" s="35" t="s">
        <v>507</v>
      </c>
      <c r="F463" s="35" t="s">
        <v>441</v>
      </c>
      <c r="G463" s="35" t="s">
        <v>775</v>
      </c>
      <c r="H463" s="35" t="s">
        <v>183</v>
      </c>
      <c r="I463" s="36"/>
      <c r="J463" s="36"/>
      <c r="K463" s="36"/>
      <c r="L463" s="37"/>
      <c r="M463" s="37"/>
      <c r="N463" s="58"/>
      <c r="O463" s="87"/>
      <c r="P463" s="18"/>
      <c r="Q463" s="87"/>
      <c r="R463" s="87"/>
      <c r="S463" s="87"/>
      <c r="T463" s="87"/>
      <c r="U463" s="87"/>
      <c r="V463" s="71">
        <f>V464</f>
        <v>886050</v>
      </c>
      <c r="W463" s="86"/>
      <c r="X463" s="22"/>
    </row>
    <row r="464" spans="1:24" ht="38.25" outlineLevel="6">
      <c r="A464" s="39" t="s">
        <v>39</v>
      </c>
      <c r="B464" s="35" t="s">
        <v>439</v>
      </c>
      <c r="C464" s="35" t="s">
        <v>439</v>
      </c>
      <c r="D464" s="35" t="s">
        <v>436</v>
      </c>
      <c r="E464" s="35" t="s">
        <v>507</v>
      </c>
      <c r="F464" s="35" t="s">
        <v>441</v>
      </c>
      <c r="G464" s="35" t="s">
        <v>775</v>
      </c>
      <c r="H464" s="35" t="s">
        <v>40</v>
      </c>
      <c r="I464" s="36"/>
      <c r="J464" s="36"/>
      <c r="K464" s="36"/>
      <c r="L464" s="37"/>
      <c r="M464" s="37"/>
      <c r="N464" s="58"/>
      <c r="O464" s="87"/>
      <c r="P464" s="18"/>
      <c r="Q464" s="87"/>
      <c r="R464" s="87"/>
      <c r="S464" s="87"/>
      <c r="T464" s="87"/>
      <c r="U464" s="87"/>
      <c r="V464" s="71">
        <f>V465</f>
        <v>886050</v>
      </c>
      <c r="W464" s="86"/>
      <c r="X464" s="22"/>
    </row>
    <row r="465" spans="1:24" ht="25.5" outlineLevel="6">
      <c r="A465" s="9" t="s">
        <v>672</v>
      </c>
      <c r="B465" s="35" t="s">
        <v>439</v>
      </c>
      <c r="C465" s="35" t="s">
        <v>439</v>
      </c>
      <c r="D465" s="35" t="s">
        <v>436</v>
      </c>
      <c r="E465" s="35" t="s">
        <v>507</v>
      </c>
      <c r="F465" s="35" t="s">
        <v>441</v>
      </c>
      <c r="G465" s="35" t="s">
        <v>775</v>
      </c>
      <c r="H465" s="35" t="s">
        <v>673</v>
      </c>
      <c r="I465" s="36"/>
      <c r="J465" s="36"/>
      <c r="K465" s="36"/>
      <c r="L465" s="37"/>
      <c r="M465" s="37"/>
      <c r="N465" s="58"/>
      <c r="O465" s="87"/>
      <c r="P465" s="18"/>
      <c r="Q465" s="87"/>
      <c r="R465" s="87"/>
      <c r="S465" s="87"/>
      <c r="T465" s="87"/>
      <c r="U465" s="87">
        <v>886050</v>
      </c>
      <c r="V465" s="71">
        <f>L465+K465+J465+I465+M465+N465+O465+P465+Q465+R465+S465+T465+U465</f>
        <v>886050</v>
      </c>
      <c r="W465" s="86"/>
      <c r="X465" s="22"/>
    </row>
    <row r="466" spans="1:24" ht="15" outlineLevel="2">
      <c r="A466" s="9" t="s">
        <v>674</v>
      </c>
      <c r="B466" s="35" t="s">
        <v>439</v>
      </c>
      <c r="C466" s="35" t="s">
        <v>439</v>
      </c>
      <c r="D466" s="35" t="s">
        <v>436</v>
      </c>
      <c r="E466" s="35" t="s">
        <v>507</v>
      </c>
      <c r="F466" s="35" t="s">
        <v>459</v>
      </c>
      <c r="G466" s="35"/>
      <c r="H466" s="35"/>
      <c r="I466" s="36"/>
      <c r="J466" s="36"/>
      <c r="K466" s="36"/>
      <c r="L466" s="37"/>
      <c r="M466" s="37"/>
      <c r="N466" s="58"/>
      <c r="O466" s="87"/>
      <c r="P466" s="18"/>
      <c r="Q466" s="87"/>
      <c r="R466" s="87"/>
      <c r="S466" s="87"/>
      <c r="T466" s="87"/>
      <c r="U466" s="87"/>
      <c r="V466" s="71">
        <f>V467+V485</f>
        <v>34010266.879999995</v>
      </c>
      <c r="W466" s="71">
        <f>W467+W485</f>
        <v>34216000</v>
      </c>
      <c r="X466" s="19">
        <f>X467+X485</f>
        <v>40503000</v>
      </c>
    </row>
    <row r="467" spans="1:24" ht="15" outlineLevel="3">
      <c r="A467" s="9" t="s">
        <v>664</v>
      </c>
      <c r="B467" s="35" t="s">
        <v>439</v>
      </c>
      <c r="C467" s="35" t="s">
        <v>439</v>
      </c>
      <c r="D467" s="35" t="s">
        <v>436</v>
      </c>
      <c r="E467" s="35" t="s">
        <v>507</v>
      </c>
      <c r="F467" s="35" t="s">
        <v>459</v>
      </c>
      <c r="G467" s="35" t="s">
        <v>665</v>
      </c>
      <c r="H467" s="35"/>
      <c r="I467" s="36"/>
      <c r="J467" s="36"/>
      <c r="K467" s="36"/>
      <c r="L467" s="37"/>
      <c r="M467" s="37"/>
      <c r="N467" s="58"/>
      <c r="O467" s="87"/>
      <c r="P467" s="18"/>
      <c r="Q467" s="87"/>
      <c r="R467" s="87"/>
      <c r="S467" s="87"/>
      <c r="T467" s="87"/>
      <c r="U467" s="87"/>
      <c r="V467" s="71">
        <f>V468+V473</f>
        <v>16747166.879999999</v>
      </c>
      <c r="W467" s="71">
        <f>W468+W473</f>
        <v>14599600</v>
      </c>
      <c r="X467" s="19">
        <f>X468+X473</f>
        <v>14633000</v>
      </c>
    </row>
    <row r="468" spans="1:24" ht="38.25" outlineLevel="4">
      <c r="A468" s="9" t="s">
        <v>675</v>
      </c>
      <c r="B468" s="35" t="s">
        <v>439</v>
      </c>
      <c r="C468" s="35" t="s">
        <v>439</v>
      </c>
      <c r="D468" s="35" t="s">
        <v>436</v>
      </c>
      <c r="E468" s="35" t="s">
        <v>507</v>
      </c>
      <c r="F468" s="35" t="s">
        <v>459</v>
      </c>
      <c r="G468" s="35" t="s">
        <v>676</v>
      </c>
      <c r="H468" s="35"/>
      <c r="I468" s="36"/>
      <c r="J468" s="36"/>
      <c r="K468" s="36"/>
      <c r="L468" s="37"/>
      <c r="M468" s="37"/>
      <c r="N468" s="58"/>
      <c r="O468" s="87"/>
      <c r="P468" s="18"/>
      <c r="Q468" s="87"/>
      <c r="R468" s="87"/>
      <c r="S468" s="87"/>
      <c r="T468" s="87"/>
      <c r="U468" s="87"/>
      <c r="V468" s="71">
        <f aca="true" t="shared" si="26" ref="V468:X469">V469</f>
        <v>465500</v>
      </c>
      <c r="W468" s="69">
        <f t="shared" si="26"/>
        <v>667300</v>
      </c>
      <c r="X468" s="22">
        <f t="shared" si="26"/>
        <v>700700</v>
      </c>
    </row>
    <row r="469" spans="1:24" ht="51" outlineLevel="5">
      <c r="A469" s="9" t="s">
        <v>677</v>
      </c>
      <c r="B469" s="35" t="s">
        <v>439</v>
      </c>
      <c r="C469" s="35" t="s">
        <v>439</v>
      </c>
      <c r="D469" s="35" t="s">
        <v>436</v>
      </c>
      <c r="E469" s="35" t="s">
        <v>507</v>
      </c>
      <c r="F469" s="35" t="s">
        <v>459</v>
      </c>
      <c r="G469" s="35" t="s">
        <v>678</v>
      </c>
      <c r="H469" s="35"/>
      <c r="I469" s="36"/>
      <c r="J469" s="36"/>
      <c r="K469" s="36"/>
      <c r="L469" s="37"/>
      <c r="M469" s="37"/>
      <c r="N469" s="58"/>
      <c r="O469" s="87"/>
      <c r="P469" s="18"/>
      <c r="Q469" s="87"/>
      <c r="R469" s="87"/>
      <c r="S469" s="87"/>
      <c r="T469" s="87"/>
      <c r="U469" s="87"/>
      <c r="V469" s="71">
        <f t="shared" si="26"/>
        <v>465500</v>
      </c>
      <c r="W469" s="69">
        <f t="shared" si="26"/>
        <v>667300</v>
      </c>
      <c r="X469" s="22">
        <f t="shared" si="26"/>
        <v>700700</v>
      </c>
    </row>
    <row r="470" spans="1:24" ht="25.5" outlineLevel="5">
      <c r="A470" s="39" t="s">
        <v>406</v>
      </c>
      <c r="B470" s="35" t="s">
        <v>439</v>
      </c>
      <c r="C470" s="35" t="s">
        <v>439</v>
      </c>
      <c r="D470" s="35" t="s">
        <v>436</v>
      </c>
      <c r="E470" s="35" t="s">
        <v>507</v>
      </c>
      <c r="F470" s="35" t="s">
        <v>459</v>
      </c>
      <c r="G470" s="35" t="s">
        <v>678</v>
      </c>
      <c r="H470" s="35" t="s">
        <v>183</v>
      </c>
      <c r="I470" s="36"/>
      <c r="J470" s="36"/>
      <c r="K470" s="36"/>
      <c r="L470" s="37"/>
      <c r="M470" s="37"/>
      <c r="N470" s="58"/>
      <c r="O470" s="87"/>
      <c r="P470" s="18"/>
      <c r="Q470" s="87"/>
      <c r="R470" s="87"/>
      <c r="S470" s="87"/>
      <c r="T470" s="87"/>
      <c r="U470" s="87"/>
      <c r="V470" s="71">
        <f>V471</f>
        <v>465500</v>
      </c>
      <c r="W470" s="69">
        <f>W472</f>
        <v>667300</v>
      </c>
      <c r="X470" s="22">
        <f>X472</f>
        <v>700700</v>
      </c>
    </row>
    <row r="471" spans="1:24" ht="25.5" outlineLevel="5">
      <c r="A471" s="39" t="s">
        <v>38</v>
      </c>
      <c r="B471" s="35" t="s">
        <v>439</v>
      </c>
      <c r="C471" s="35" t="s">
        <v>439</v>
      </c>
      <c r="D471" s="35" t="s">
        <v>436</v>
      </c>
      <c r="E471" s="35" t="s">
        <v>507</v>
      </c>
      <c r="F471" s="35" t="s">
        <v>459</v>
      </c>
      <c r="G471" s="35" t="s">
        <v>678</v>
      </c>
      <c r="H471" s="35" t="s">
        <v>571</v>
      </c>
      <c r="I471" s="36"/>
      <c r="J471" s="36"/>
      <c r="K471" s="36"/>
      <c r="L471" s="37"/>
      <c r="M471" s="37"/>
      <c r="N471" s="58"/>
      <c r="O471" s="87"/>
      <c r="P471" s="18"/>
      <c r="Q471" s="87"/>
      <c r="R471" s="87"/>
      <c r="S471" s="87"/>
      <c r="T471" s="87"/>
      <c r="U471" s="87"/>
      <c r="V471" s="71">
        <f>V472</f>
        <v>465500</v>
      </c>
      <c r="W471" s="69"/>
      <c r="X471" s="22"/>
    </row>
    <row r="472" spans="1:24" ht="38.25" outlineLevel="6">
      <c r="A472" s="9" t="s">
        <v>679</v>
      </c>
      <c r="B472" s="35" t="s">
        <v>439</v>
      </c>
      <c r="C472" s="35" t="s">
        <v>439</v>
      </c>
      <c r="D472" s="35" t="s">
        <v>436</v>
      </c>
      <c r="E472" s="35" t="s">
        <v>507</v>
      </c>
      <c r="F472" s="35" t="s">
        <v>459</v>
      </c>
      <c r="G472" s="35" t="s">
        <v>678</v>
      </c>
      <c r="H472" s="35" t="s">
        <v>680</v>
      </c>
      <c r="I472" s="36">
        <v>635500</v>
      </c>
      <c r="J472" s="36"/>
      <c r="K472" s="36"/>
      <c r="L472" s="37"/>
      <c r="M472" s="37"/>
      <c r="N472" s="58"/>
      <c r="O472" s="87"/>
      <c r="P472" s="18"/>
      <c r="Q472" s="87">
        <v>-170000</v>
      </c>
      <c r="R472" s="87"/>
      <c r="S472" s="87"/>
      <c r="T472" s="87"/>
      <c r="U472" s="87"/>
      <c r="V472" s="71">
        <f>L472+K472+J472+I472+M472+N472+O472+P472+Q472+R472+S472+T472+U472</f>
        <v>465500</v>
      </c>
      <c r="W472" s="69">
        <v>667300</v>
      </c>
      <c r="X472" s="22">
        <v>700700</v>
      </c>
    </row>
    <row r="473" spans="1:24" ht="76.5" outlineLevel="4">
      <c r="A473" s="9" t="s">
        <v>681</v>
      </c>
      <c r="B473" s="35" t="s">
        <v>439</v>
      </c>
      <c r="C473" s="35" t="s">
        <v>439</v>
      </c>
      <c r="D473" s="35" t="s">
        <v>436</v>
      </c>
      <c r="E473" s="35" t="s">
        <v>507</v>
      </c>
      <c r="F473" s="35" t="s">
        <v>459</v>
      </c>
      <c r="G473" s="35" t="s">
        <v>682</v>
      </c>
      <c r="H473" s="35"/>
      <c r="I473" s="36"/>
      <c r="J473" s="36"/>
      <c r="K473" s="36"/>
      <c r="L473" s="37"/>
      <c r="M473" s="37"/>
      <c r="N473" s="58"/>
      <c r="O473" s="87"/>
      <c r="P473" s="18"/>
      <c r="Q473" s="87"/>
      <c r="R473" s="87"/>
      <c r="S473" s="87"/>
      <c r="T473" s="87"/>
      <c r="U473" s="87"/>
      <c r="V473" s="71">
        <f>V474+V481</f>
        <v>16281666.879999999</v>
      </c>
      <c r="W473" s="71">
        <f>W474+W481</f>
        <v>13932300</v>
      </c>
      <c r="X473" s="19">
        <f>X474+X481</f>
        <v>13932300</v>
      </c>
    </row>
    <row r="474" spans="1:24" ht="76.5" outlineLevel="5">
      <c r="A474" s="9" t="s">
        <v>683</v>
      </c>
      <c r="B474" s="35" t="s">
        <v>439</v>
      </c>
      <c r="C474" s="35" t="s">
        <v>439</v>
      </c>
      <c r="D474" s="35" t="s">
        <v>436</v>
      </c>
      <c r="E474" s="35" t="s">
        <v>507</v>
      </c>
      <c r="F474" s="35" t="s">
        <v>459</v>
      </c>
      <c r="G474" s="35" t="s">
        <v>684</v>
      </c>
      <c r="H474" s="35"/>
      <c r="I474" s="36"/>
      <c r="J474" s="36"/>
      <c r="K474" s="36"/>
      <c r="L474" s="37"/>
      <c r="M474" s="37"/>
      <c r="N474" s="58"/>
      <c r="O474" s="87"/>
      <c r="P474" s="18"/>
      <c r="Q474" s="87"/>
      <c r="R474" s="87"/>
      <c r="S474" s="87"/>
      <c r="T474" s="87"/>
      <c r="U474" s="87"/>
      <c r="V474" s="71">
        <f>V475</f>
        <v>6779666.88</v>
      </c>
      <c r="W474" s="69">
        <f>W475</f>
        <v>0</v>
      </c>
      <c r="X474" s="22">
        <f>X475</f>
        <v>0</v>
      </c>
    </row>
    <row r="475" spans="1:24" ht="25.5" outlineLevel="5">
      <c r="A475" s="39" t="s">
        <v>406</v>
      </c>
      <c r="B475" s="35" t="s">
        <v>439</v>
      </c>
      <c r="C475" s="35" t="s">
        <v>439</v>
      </c>
      <c r="D475" s="35" t="s">
        <v>436</v>
      </c>
      <c r="E475" s="35" t="s">
        <v>507</v>
      </c>
      <c r="F475" s="35" t="s">
        <v>459</v>
      </c>
      <c r="G475" s="35" t="s">
        <v>684</v>
      </c>
      <c r="H475" s="35" t="s">
        <v>183</v>
      </c>
      <c r="I475" s="36"/>
      <c r="J475" s="36"/>
      <c r="K475" s="36"/>
      <c r="L475" s="37">
        <f>L477</f>
        <v>0</v>
      </c>
      <c r="M475" s="37"/>
      <c r="N475" s="58"/>
      <c r="O475" s="87"/>
      <c r="P475" s="18"/>
      <c r="Q475" s="87"/>
      <c r="R475" s="87"/>
      <c r="S475" s="87"/>
      <c r="T475" s="87"/>
      <c r="U475" s="87"/>
      <c r="V475" s="71">
        <f>V476</f>
        <v>6779666.88</v>
      </c>
      <c r="W475" s="69">
        <f>W477</f>
        <v>0</v>
      </c>
      <c r="X475" s="22">
        <f>X477</f>
        <v>0</v>
      </c>
    </row>
    <row r="476" spans="1:24" ht="38.25" outlineLevel="5">
      <c r="A476" s="39" t="s">
        <v>39</v>
      </c>
      <c r="B476" s="35" t="s">
        <v>439</v>
      </c>
      <c r="C476" s="35" t="s">
        <v>439</v>
      </c>
      <c r="D476" s="35" t="s">
        <v>436</v>
      </c>
      <c r="E476" s="35" t="s">
        <v>507</v>
      </c>
      <c r="F476" s="35" t="s">
        <v>459</v>
      </c>
      <c r="G476" s="35" t="s">
        <v>684</v>
      </c>
      <c r="H476" s="35" t="s">
        <v>40</v>
      </c>
      <c r="I476" s="36"/>
      <c r="J476" s="36"/>
      <c r="K476" s="36"/>
      <c r="L476" s="37"/>
      <c r="M476" s="37"/>
      <c r="N476" s="58"/>
      <c r="O476" s="87"/>
      <c r="P476" s="18"/>
      <c r="Q476" s="87"/>
      <c r="R476" s="87"/>
      <c r="S476" s="87"/>
      <c r="T476" s="87"/>
      <c r="U476" s="87"/>
      <c r="V476" s="71">
        <f>V477</f>
        <v>6779666.88</v>
      </c>
      <c r="W476" s="69"/>
      <c r="X476" s="22"/>
    </row>
    <row r="477" spans="1:24" ht="25.5" outlineLevel="6">
      <c r="A477" s="9" t="s">
        <v>668</v>
      </c>
      <c r="B477" s="35" t="s">
        <v>439</v>
      </c>
      <c r="C477" s="35" t="s">
        <v>439</v>
      </c>
      <c r="D477" s="35" t="s">
        <v>436</v>
      </c>
      <c r="E477" s="35" t="s">
        <v>507</v>
      </c>
      <c r="F477" s="35" t="s">
        <v>459</v>
      </c>
      <c r="G477" s="35" t="s">
        <v>684</v>
      </c>
      <c r="H477" s="35" t="s">
        <v>669</v>
      </c>
      <c r="I477" s="36">
        <v>0</v>
      </c>
      <c r="J477" s="36">
        <v>0</v>
      </c>
      <c r="K477" s="36">
        <v>9502000</v>
      </c>
      <c r="L477" s="37">
        <v>0</v>
      </c>
      <c r="M477" s="37">
        <v>-9502000</v>
      </c>
      <c r="N477" s="58">
        <v>6779666.88</v>
      </c>
      <c r="O477" s="87"/>
      <c r="P477" s="18"/>
      <c r="Q477" s="87"/>
      <c r="R477" s="87"/>
      <c r="S477" s="87"/>
      <c r="T477" s="87"/>
      <c r="U477" s="87"/>
      <c r="V477" s="71">
        <f>L477+K477+J477+I477+M477+N477+O477+P477+Q477+R477+S477+T477+U477</f>
        <v>6779666.88</v>
      </c>
      <c r="W477" s="69">
        <v>0</v>
      </c>
      <c r="X477" s="22">
        <v>0</v>
      </c>
    </row>
    <row r="478" spans="1:24" ht="102" hidden="1" outlineLevel="6">
      <c r="A478" s="9" t="s">
        <v>423</v>
      </c>
      <c r="B478" s="35" t="s">
        <v>439</v>
      </c>
      <c r="C478" s="35" t="s">
        <v>439</v>
      </c>
      <c r="D478" s="35" t="s">
        <v>436</v>
      </c>
      <c r="E478" s="35" t="s">
        <v>507</v>
      </c>
      <c r="F478" s="35" t="s">
        <v>459</v>
      </c>
      <c r="G478" s="35" t="s">
        <v>420</v>
      </c>
      <c r="H478" s="35"/>
      <c r="I478" s="36"/>
      <c r="J478" s="36"/>
      <c r="K478" s="36"/>
      <c r="L478" s="37"/>
      <c r="M478" s="37"/>
      <c r="N478" s="58"/>
      <c r="O478" s="87"/>
      <c r="P478" s="18"/>
      <c r="Q478" s="87"/>
      <c r="R478" s="87"/>
      <c r="S478" s="87"/>
      <c r="T478" s="87"/>
      <c r="U478" s="87"/>
      <c r="V478" s="71"/>
      <c r="W478" s="69"/>
      <c r="X478" s="22"/>
    </row>
    <row r="479" spans="1:24" ht="25.5" hidden="1" outlineLevel="6">
      <c r="A479" s="39" t="s">
        <v>406</v>
      </c>
      <c r="B479" s="35" t="s">
        <v>439</v>
      </c>
      <c r="C479" s="35" t="s">
        <v>439</v>
      </c>
      <c r="D479" s="35" t="s">
        <v>436</v>
      </c>
      <c r="E479" s="35" t="s">
        <v>507</v>
      </c>
      <c r="F479" s="35" t="s">
        <v>459</v>
      </c>
      <c r="G479" s="35" t="s">
        <v>420</v>
      </c>
      <c r="H479" s="35" t="s">
        <v>183</v>
      </c>
      <c r="I479" s="36"/>
      <c r="J479" s="36"/>
      <c r="K479" s="36"/>
      <c r="L479" s="37"/>
      <c r="M479" s="37"/>
      <c r="N479" s="58"/>
      <c r="O479" s="87"/>
      <c r="P479" s="18"/>
      <c r="Q479" s="87"/>
      <c r="R479" s="87"/>
      <c r="S479" s="87"/>
      <c r="T479" s="87"/>
      <c r="U479" s="87"/>
      <c r="V479" s="71">
        <f>V480</f>
        <v>0</v>
      </c>
      <c r="W479" s="69"/>
      <c r="X479" s="22"/>
    </row>
    <row r="480" spans="1:24" ht="25.5" hidden="1" outlineLevel="6">
      <c r="A480" s="9" t="s">
        <v>18</v>
      </c>
      <c r="B480" s="35" t="s">
        <v>439</v>
      </c>
      <c r="C480" s="35" t="s">
        <v>439</v>
      </c>
      <c r="D480" s="35" t="s">
        <v>436</v>
      </c>
      <c r="E480" s="35" t="s">
        <v>507</v>
      </c>
      <c r="F480" s="35" t="s">
        <v>459</v>
      </c>
      <c r="G480" s="35" t="s">
        <v>420</v>
      </c>
      <c r="H480" s="35" t="s">
        <v>669</v>
      </c>
      <c r="I480" s="36">
        <v>9502000</v>
      </c>
      <c r="J480" s="36"/>
      <c r="K480" s="36">
        <v>-9502000</v>
      </c>
      <c r="L480" s="37"/>
      <c r="M480" s="37"/>
      <c r="N480" s="58"/>
      <c r="O480" s="87"/>
      <c r="P480" s="18"/>
      <c r="Q480" s="87"/>
      <c r="R480" s="87"/>
      <c r="S480" s="87"/>
      <c r="T480" s="87"/>
      <c r="U480" s="87"/>
      <c r="V480" s="71">
        <f>L480+K480+J480+I480+M480+N480</f>
        <v>0</v>
      </c>
      <c r="W480" s="69"/>
      <c r="X480" s="22"/>
    </row>
    <row r="481" spans="1:24" ht="76.5" outlineLevel="6">
      <c r="A481" s="9" t="s">
        <v>144</v>
      </c>
      <c r="B481" s="35" t="s">
        <v>439</v>
      </c>
      <c r="C481" s="35" t="s">
        <v>439</v>
      </c>
      <c r="D481" s="35" t="s">
        <v>436</v>
      </c>
      <c r="E481" s="35" t="s">
        <v>507</v>
      </c>
      <c r="F481" s="35" t="s">
        <v>459</v>
      </c>
      <c r="G481" s="35" t="s">
        <v>139</v>
      </c>
      <c r="H481" s="35"/>
      <c r="I481" s="36"/>
      <c r="J481" s="36"/>
      <c r="K481" s="36"/>
      <c r="L481" s="37"/>
      <c r="M481" s="37"/>
      <c r="N481" s="58"/>
      <c r="O481" s="87"/>
      <c r="P481" s="18"/>
      <c r="Q481" s="87"/>
      <c r="R481" s="87"/>
      <c r="S481" s="87"/>
      <c r="T481" s="87"/>
      <c r="U481" s="87"/>
      <c r="V481" s="71">
        <f>V482</f>
        <v>9502000</v>
      </c>
      <c r="W481" s="71">
        <f>W482</f>
        <v>13932300</v>
      </c>
      <c r="X481" s="19">
        <f>X482</f>
        <v>13932300</v>
      </c>
    </row>
    <row r="482" spans="1:24" ht="25.5" outlineLevel="6">
      <c r="A482" s="39" t="s">
        <v>406</v>
      </c>
      <c r="B482" s="35" t="s">
        <v>439</v>
      </c>
      <c r="C482" s="35" t="s">
        <v>439</v>
      </c>
      <c r="D482" s="35" t="s">
        <v>436</v>
      </c>
      <c r="E482" s="35" t="s">
        <v>507</v>
      </c>
      <c r="F482" s="35" t="s">
        <v>459</v>
      </c>
      <c r="G482" s="35" t="s">
        <v>139</v>
      </c>
      <c r="H482" s="35" t="s">
        <v>183</v>
      </c>
      <c r="I482" s="36"/>
      <c r="J482" s="36"/>
      <c r="K482" s="36"/>
      <c r="L482" s="37"/>
      <c r="M482" s="37"/>
      <c r="N482" s="58"/>
      <c r="O482" s="87"/>
      <c r="P482" s="18"/>
      <c r="Q482" s="87"/>
      <c r="R482" s="87"/>
      <c r="S482" s="87"/>
      <c r="T482" s="87"/>
      <c r="U482" s="87"/>
      <c r="V482" s="71">
        <f>V483</f>
        <v>9502000</v>
      </c>
      <c r="W482" s="71">
        <f>W484</f>
        <v>13932300</v>
      </c>
      <c r="X482" s="19">
        <f>X484</f>
        <v>13932300</v>
      </c>
    </row>
    <row r="483" spans="1:24" ht="38.25" outlineLevel="6">
      <c r="A483" s="39" t="s">
        <v>39</v>
      </c>
      <c r="B483" s="35" t="s">
        <v>439</v>
      </c>
      <c r="C483" s="35" t="s">
        <v>439</v>
      </c>
      <c r="D483" s="35" t="s">
        <v>436</v>
      </c>
      <c r="E483" s="35" t="s">
        <v>507</v>
      </c>
      <c r="F483" s="35" t="s">
        <v>459</v>
      </c>
      <c r="G483" s="35" t="s">
        <v>139</v>
      </c>
      <c r="H483" s="35" t="s">
        <v>40</v>
      </c>
      <c r="I483" s="36"/>
      <c r="J483" s="36"/>
      <c r="K483" s="36"/>
      <c r="L483" s="37"/>
      <c r="M483" s="37"/>
      <c r="N483" s="58"/>
      <c r="O483" s="87"/>
      <c r="P483" s="18"/>
      <c r="Q483" s="87"/>
      <c r="R483" s="87"/>
      <c r="S483" s="87"/>
      <c r="T483" s="87"/>
      <c r="U483" s="87"/>
      <c r="V483" s="71">
        <f>V484</f>
        <v>9502000</v>
      </c>
      <c r="W483" s="87"/>
      <c r="X483" s="19"/>
    </row>
    <row r="484" spans="1:24" ht="25.5" outlineLevel="6">
      <c r="A484" s="9" t="s">
        <v>668</v>
      </c>
      <c r="B484" s="35" t="s">
        <v>439</v>
      </c>
      <c r="C484" s="35" t="s">
        <v>439</v>
      </c>
      <c r="D484" s="35" t="s">
        <v>436</v>
      </c>
      <c r="E484" s="35" t="s">
        <v>507</v>
      </c>
      <c r="F484" s="35" t="s">
        <v>459</v>
      </c>
      <c r="G484" s="35" t="s">
        <v>139</v>
      </c>
      <c r="H484" s="35" t="s">
        <v>669</v>
      </c>
      <c r="I484" s="36"/>
      <c r="J484" s="36"/>
      <c r="K484" s="36"/>
      <c r="L484" s="37"/>
      <c r="M484" s="37">
        <v>9502000</v>
      </c>
      <c r="N484" s="58"/>
      <c r="O484" s="87"/>
      <c r="P484" s="18"/>
      <c r="Q484" s="87"/>
      <c r="R484" s="87"/>
      <c r="S484" s="87"/>
      <c r="T484" s="87"/>
      <c r="U484" s="87"/>
      <c r="V484" s="71">
        <f>L484+K484+J484+I484+M484+N484+O484+P484+Q484+R484+S484+T484+U484</f>
        <v>9502000</v>
      </c>
      <c r="W484" s="69">
        <v>13932300</v>
      </c>
      <c r="X484" s="22">
        <v>13932300</v>
      </c>
    </row>
    <row r="485" spans="1:24" ht="25.5" outlineLevel="3">
      <c r="A485" s="9" t="s">
        <v>685</v>
      </c>
      <c r="B485" s="35" t="s">
        <v>439</v>
      </c>
      <c r="C485" s="35" t="s">
        <v>439</v>
      </c>
      <c r="D485" s="35" t="s">
        <v>436</v>
      </c>
      <c r="E485" s="35" t="s">
        <v>507</v>
      </c>
      <c r="F485" s="35" t="s">
        <v>459</v>
      </c>
      <c r="G485" s="35" t="s">
        <v>686</v>
      </c>
      <c r="H485" s="35"/>
      <c r="I485" s="36"/>
      <c r="J485" s="36"/>
      <c r="K485" s="36"/>
      <c r="L485" s="37"/>
      <c r="M485" s="37"/>
      <c r="N485" s="58"/>
      <c r="O485" s="87"/>
      <c r="P485" s="18"/>
      <c r="Q485" s="87"/>
      <c r="R485" s="87"/>
      <c r="S485" s="87"/>
      <c r="T485" s="87"/>
      <c r="U485" s="87"/>
      <c r="V485" s="71">
        <f>V486</f>
        <v>17263100</v>
      </c>
      <c r="W485" s="69">
        <f>W486</f>
        <v>19616400</v>
      </c>
      <c r="X485" s="22">
        <f>X486</f>
        <v>25870000</v>
      </c>
    </row>
    <row r="486" spans="1:24" ht="89.25" outlineLevel="4">
      <c r="A486" s="9" t="s">
        <v>687</v>
      </c>
      <c r="B486" s="35" t="s">
        <v>439</v>
      </c>
      <c r="C486" s="35" t="s">
        <v>439</v>
      </c>
      <c r="D486" s="35" t="s">
        <v>436</v>
      </c>
      <c r="E486" s="35" t="s">
        <v>507</v>
      </c>
      <c r="F486" s="35" t="s">
        <v>459</v>
      </c>
      <c r="G486" s="35" t="s">
        <v>688</v>
      </c>
      <c r="H486" s="35"/>
      <c r="I486" s="36"/>
      <c r="J486" s="36"/>
      <c r="K486" s="36"/>
      <c r="L486" s="37"/>
      <c r="M486" s="37"/>
      <c r="N486" s="58"/>
      <c r="O486" s="87"/>
      <c r="P486" s="18"/>
      <c r="Q486" s="87"/>
      <c r="R486" s="87"/>
      <c r="S486" s="87"/>
      <c r="T486" s="87"/>
      <c r="U486" s="87"/>
      <c r="V486" s="71">
        <f>V487+V489</f>
        <v>17263100</v>
      </c>
      <c r="W486" s="69">
        <f>W487+W489</f>
        <v>19616400</v>
      </c>
      <c r="X486" s="22">
        <f>X487+X489</f>
        <v>25870000</v>
      </c>
    </row>
    <row r="487" spans="1:24" ht="25.5" outlineLevel="4">
      <c r="A487" s="39" t="s">
        <v>401</v>
      </c>
      <c r="B487" s="35" t="s">
        <v>439</v>
      </c>
      <c r="C487" s="35" t="s">
        <v>439</v>
      </c>
      <c r="D487" s="35" t="s">
        <v>436</v>
      </c>
      <c r="E487" s="35" t="s">
        <v>507</v>
      </c>
      <c r="F487" s="35" t="s">
        <v>459</v>
      </c>
      <c r="G487" s="35" t="s">
        <v>688</v>
      </c>
      <c r="H487" s="35" t="s">
        <v>179</v>
      </c>
      <c r="I487" s="36"/>
      <c r="J487" s="36"/>
      <c r="K487" s="36"/>
      <c r="L487" s="37"/>
      <c r="M487" s="37"/>
      <c r="N487" s="58"/>
      <c r="O487" s="87"/>
      <c r="P487" s="18"/>
      <c r="Q487" s="87"/>
      <c r="R487" s="87"/>
      <c r="S487" s="87"/>
      <c r="T487" s="87"/>
      <c r="U487" s="87"/>
      <c r="V487" s="71">
        <f>V488</f>
        <v>1760000</v>
      </c>
      <c r="W487" s="69">
        <f>W488</f>
        <v>0</v>
      </c>
      <c r="X487" s="22">
        <f>X488</f>
        <v>0</v>
      </c>
    </row>
    <row r="488" spans="1:24" ht="25.5" outlineLevel="6">
      <c r="A488" s="9" t="s">
        <v>528</v>
      </c>
      <c r="B488" s="35" t="s">
        <v>439</v>
      </c>
      <c r="C488" s="35" t="s">
        <v>439</v>
      </c>
      <c r="D488" s="35" t="s">
        <v>436</v>
      </c>
      <c r="E488" s="35" t="s">
        <v>507</v>
      </c>
      <c r="F488" s="35" t="s">
        <v>459</v>
      </c>
      <c r="G488" s="35" t="s">
        <v>688</v>
      </c>
      <c r="H488" s="35" t="s">
        <v>529</v>
      </c>
      <c r="I488" s="36"/>
      <c r="J488" s="36"/>
      <c r="K488" s="36">
        <v>1760000</v>
      </c>
      <c r="L488" s="37"/>
      <c r="M488" s="37"/>
      <c r="N488" s="58"/>
      <c r="O488" s="87"/>
      <c r="P488" s="18"/>
      <c r="Q488" s="87"/>
      <c r="R488" s="87"/>
      <c r="S488" s="87"/>
      <c r="T488" s="87"/>
      <c r="U488" s="87"/>
      <c r="V488" s="71">
        <f>L488+K488+J488+I488+M488+N488+O488+P488+Q488+R488+S488+T488+U488</f>
        <v>1760000</v>
      </c>
      <c r="W488" s="69">
        <v>0</v>
      </c>
      <c r="X488" s="22">
        <v>0</v>
      </c>
    </row>
    <row r="489" spans="1:24" ht="25.5" outlineLevel="6">
      <c r="A489" s="39" t="s">
        <v>406</v>
      </c>
      <c r="B489" s="35" t="s">
        <v>439</v>
      </c>
      <c r="C489" s="35" t="s">
        <v>439</v>
      </c>
      <c r="D489" s="35" t="s">
        <v>436</v>
      </c>
      <c r="E489" s="35" t="s">
        <v>507</v>
      </c>
      <c r="F489" s="35" t="s">
        <v>459</v>
      </c>
      <c r="G489" s="35" t="s">
        <v>688</v>
      </c>
      <c r="H489" s="35" t="s">
        <v>183</v>
      </c>
      <c r="I489" s="36"/>
      <c r="J489" s="36"/>
      <c r="K489" s="36"/>
      <c r="L489" s="37"/>
      <c r="M489" s="37"/>
      <c r="N489" s="58"/>
      <c r="O489" s="87"/>
      <c r="P489" s="18"/>
      <c r="Q489" s="87"/>
      <c r="R489" s="87"/>
      <c r="S489" s="87"/>
      <c r="T489" s="87"/>
      <c r="U489" s="87"/>
      <c r="V489" s="71">
        <f>V490</f>
        <v>15503100</v>
      </c>
      <c r="W489" s="69">
        <f>W491</f>
        <v>19616400</v>
      </c>
      <c r="X489" s="22">
        <f>X491</f>
        <v>25870000</v>
      </c>
    </row>
    <row r="490" spans="1:24" ht="25.5" outlineLevel="6">
      <c r="A490" s="39" t="s">
        <v>38</v>
      </c>
      <c r="B490" s="35" t="s">
        <v>439</v>
      </c>
      <c r="C490" s="35" t="s">
        <v>439</v>
      </c>
      <c r="D490" s="35" t="s">
        <v>436</v>
      </c>
      <c r="E490" s="35" t="s">
        <v>507</v>
      </c>
      <c r="F490" s="35" t="s">
        <v>459</v>
      </c>
      <c r="G490" s="35" t="s">
        <v>688</v>
      </c>
      <c r="H490" s="35" t="s">
        <v>571</v>
      </c>
      <c r="I490" s="36"/>
      <c r="J490" s="36"/>
      <c r="K490" s="36"/>
      <c r="L490" s="37"/>
      <c r="M490" s="37"/>
      <c r="N490" s="58"/>
      <c r="O490" s="87"/>
      <c r="P490" s="18"/>
      <c r="Q490" s="87"/>
      <c r="R490" s="87"/>
      <c r="S490" s="87"/>
      <c r="T490" s="87"/>
      <c r="U490" s="87"/>
      <c r="V490" s="71">
        <f>V491</f>
        <v>15503100</v>
      </c>
      <c r="W490" s="69"/>
      <c r="X490" s="22"/>
    </row>
    <row r="491" spans="1:24" ht="38.25" outlineLevel="6">
      <c r="A491" s="9" t="s">
        <v>679</v>
      </c>
      <c r="B491" s="35" t="s">
        <v>439</v>
      </c>
      <c r="C491" s="35" t="s">
        <v>439</v>
      </c>
      <c r="D491" s="35" t="s">
        <v>436</v>
      </c>
      <c r="E491" s="35" t="s">
        <v>507</v>
      </c>
      <c r="F491" s="35" t="s">
        <v>459</v>
      </c>
      <c r="G491" s="35" t="s">
        <v>688</v>
      </c>
      <c r="H491" s="35" t="s">
        <v>680</v>
      </c>
      <c r="I491" s="36">
        <v>17263100</v>
      </c>
      <c r="J491" s="36"/>
      <c r="K491" s="36">
        <v>-1760000</v>
      </c>
      <c r="L491" s="37"/>
      <c r="M491" s="37"/>
      <c r="N491" s="58"/>
      <c r="O491" s="87"/>
      <c r="P491" s="18"/>
      <c r="Q491" s="87"/>
      <c r="R491" s="87"/>
      <c r="S491" s="87"/>
      <c r="T491" s="87"/>
      <c r="U491" s="87"/>
      <c r="V491" s="71">
        <f>L491+K491+J491+I491+M491+N491+O491+P491+Q491+R491+S491+T491+U491</f>
        <v>15503100</v>
      </c>
      <c r="W491" s="69">
        <v>19616400</v>
      </c>
      <c r="X491" s="22">
        <v>25870000</v>
      </c>
    </row>
    <row r="492" spans="1:24" ht="25.5" outlineLevel="2">
      <c r="A492" s="9" t="s">
        <v>689</v>
      </c>
      <c r="B492" s="35" t="s">
        <v>439</v>
      </c>
      <c r="C492" s="35" t="s">
        <v>439</v>
      </c>
      <c r="D492" s="35" t="s">
        <v>436</v>
      </c>
      <c r="E492" s="35" t="s">
        <v>507</v>
      </c>
      <c r="F492" s="35" t="s">
        <v>471</v>
      </c>
      <c r="G492" s="35"/>
      <c r="H492" s="35"/>
      <c r="I492" s="36"/>
      <c r="J492" s="36"/>
      <c r="K492" s="36"/>
      <c r="L492" s="37">
        <f>L500</f>
        <v>0</v>
      </c>
      <c r="M492" s="37"/>
      <c r="N492" s="58"/>
      <c r="O492" s="87"/>
      <c r="P492" s="18"/>
      <c r="Q492" s="87"/>
      <c r="R492" s="87"/>
      <c r="S492" s="87"/>
      <c r="T492" s="87"/>
      <c r="U492" s="87"/>
      <c r="V492" s="71">
        <f>V500+V493</f>
        <v>2417984</v>
      </c>
      <c r="W492" s="69">
        <f>W500</f>
        <v>2296000</v>
      </c>
      <c r="X492" s="22">
        <f>X500</f>
        <v>2296000</v>
      </c>
    </row>
    <row r="493" spans="1:24" ht="63.75" outlineLevel="2">
      <c r="A493" s="9" t="s">
        <v>442</v>
      </c>
      <c r="B493" s="35" t="s">
        <v>439</v>
      </c>
      <c r="C493" s="35" t="s">
        <v>439</v>
      </c>
      <c r="D493" s="35" t="s">
        <v>436</v>
      </c>
      <c r="E493" s="35" t="s">
        <v>507</v>
      </c>
      <c r="F493" s="35" t="s">
        <v>471</v>
      </c>
      <c r="G493" s="35" t="s">
        <v>443</v>
      </c>
      <c r="H493" s="35"/>
      <c r="I493" s="36"/>
      <c r="J493" s="36"/>
      <c r="K493" s="36"/>
      <c r="L493" s="37"/>
      <c r="M493" s="37"/>
      <c r="N493" s="58"/>
      <c r="O493" s="87"/>
      <c r="P493" s="18"/>
      <c r="Q493" s="87"/>
      <c r="R493" s="87"/>
      <c r="S493" s="87"/>
      <c r="T493" s="87"/>
      <c r="U493" s="87"/>
      <c r="V493" s="71">
        <f>V494</f>
        <v>121984</v>
      </c>
      <c r="W493" s="69"/>
      <c r="X493" s="22"/>
    </row>
    <row r="494" spans="1:24" ht="15" outlineLevel="2">
      <c r="A494" s="9" t="s">
        <v>444</v>
      </c>
      <c r="B494" s="35" t="s">
        <v>439</v>
      </c>
      <c r="C494" s="35" t="s">
        <v>439</v>
      </c>
      <c r="D494" s="35" t="s">
        <v>436</v>
      </c>
      <c r="E494" s="35" t="s">
        <v>507</v>
      </c>
      <c r="F494" s="35" t="s">
        <v>471</v>
      </c>
      <c r="G494" s="35" t="s">
        <v>445</v>
      </c>
      <c r="H494" s="35"/>
      <c r="I494" s="36"/>
      <c r="J494" s="36"/>
      <c r="K494" s="36"/>
      <c r="L494" s="37"/>
      <c r="M494" s="37"/>
      <c r="N494" s="58"/>
      <c r="O494" s="87"/>
      <c r="P494" s="18"/>
      <c r="Q494" s="87"/>
      <c r="R494" s="87"/>
      <c r="S494" s="87"/>
      <c r="T494" s="87"/>
      <c r="U494" s="87"/>
      <c r="V494" s="71">
        <f>V495</f>
        <v>121984</v>
      </c>
      <c r="W494" s="69"/>
      <c r="X494" s="22"/>
    </row>
    <row r="495" spans="1:24" ht="25.5" outlineLevel="2">
      <c r="A495" s="9" t="s">
        <v>460</v>
      </c>
      <c r="B495" s="35" t="s">
        <v>439</v>
      </c>
      <c r="C495" s="35" t="s">
        <v>439</v>
      </c>
      <c r="D495" s="35" t="s">
        <v>436</v>
      </c>
      <c r="E495" s="35" t="s">
        <v>507</v>
      </c>
      <c r="F495" s="35" t="s">
        <v>471</v>
      </c>
      <c r="G495" s="35" t="s">
        <v>461</v>
      </c>
      <c r="H495" s="35"/>
      <c r="I495" s="36"/>
      <c r="J495" s="36"/>
      <c r="K495" s="36"/>
      <c r="L495" s="37"/>
      <c r="M495" s="37"/>
      <c r="N495" s="58"/>
      <c r="O495" s="87"/>
      <c r="P495" s="18"/>
      <c r="Q495" s="87"/>
      <c r="R495" s="87"/>
      <c r="S495" s="87"/>
      <c r="T495" s="87"/>
      <c r="U495" s="87"/>
      <c r="V495" s="71">
        <f>V496</f>
        <v>121984</v>
      </c>
      <c r="W495" s="69"/>
      <c r="X495" s="22"/>
    </row>
    <row r="496" spans="1:24" ht="51" outlineLevel="2">
      <c r="A496" s="38" t="s">
        <v>400</v>
      </c>
      <c r="B496" s="35" t="s">
        <v>439</v>
      </c>
      <c r="C496" s="35" t="s">
        <v>439</v>
      </c>
      <c r="D496" s="35" t="s">
        <v>436</v>
      </c>
      <c r="E496" s="35" t="s">
        <v>507</v>
      </c>
      <c r="F496" s="35" t="s">
        <v>471</v>
      </c>
      <c r="G496" s="35" t="s">
        <v>461</v>
      </c>
      <c r="H496" s="35" t="s">
        <v>178</v>
      </c>
      <c r="I496" s="36"/>
      <c r="J496" s="36"/>
      <c r="K496" s="36"/>
      <c r="L496" s="37"/>
      <c r="M496" s="37"/>
      <c r="N496" s="58"/>
      <c r="O496" s="87"/>
      <c r="P496" s="18"/>
      <c r="Q496" s="87"/>
      <c r="R496" s="87"/>
      <c r="S496" s="87"/>
      <c r="T496" s="87"/>
      <c r="U496" s="87"/>
      <c r="V496" s="71">
        <f>V497</f>
        <v>121984</v>
      </c>
      <c r="W496" s="69"/>
      <c r="X496" s="22"/>
    </row>
    <row r="497" spans="1:24" ht="25.5" outlineLevel="2">
      <c r="A497" s="38" t="s">
        <v>160</v>
      </c>
      <c r="B497" s="35" t="s">
        <v>439</v>
      </c>
      <c r="C497" s="35" t="s">
        <v>439</v>
      </c>
      <c r="D497" s="35" t="s">
        <v>436</v>
      </c>
      <c r="E497" s="35" t="s">
        <v>507</v>
      </c>
      <c r="F497" s="35" t="s">
        <v>471</v>
      </c>
      <c r="G497" s="35" t="s">
        <v>461</v>
      </c>
      <c r="H497" s="35" t="s">
        <v>158</v>
      </c>
      <c r="I497" s="36"/>
      <c r="J497" s="36"/>
      <c r="K497" s="36"/>
      <c r="L497" s="37"/>
      <c r="M497" s="37"/>
      <c r="N497" s="58"/>
      <c r="O497" s="87"/>
      <c r="P497" s="18"/>
      <c r="Q497" s="87"/>
      <c r="R497" s="87"/>
      <c r="S497" s="87"/>
      <c r="T497" s="87"/>
      <c r="U497" s="87"/>
      <c r="V497" s="71">
        <f>V498+V499</f>
        <v>121984</v>
      </c>
      <c r="W497" s="69"/>
      <c r="X497" s="22"/>
    </row>
    <row r="498" spans="1:24" ht="25.5" outlineLevel="2">
      <c r="A498" s="9" t="s">
        <v>446</v>
      </c>
      <c r="B498" s="35" t="s">
        <v>439</v>
      </c>
      <c r="C498" s="35" t="s">
        <v>439</v>
      </c>
      <c r="D498" s="35" t="s">
        <v>436</v>
      </c>
      <c r="E498" s="35" t="s">
        <v>507</v>
      </c>
      <c r="F498" s="35" t="s">
        <v>471</v>
      </c>
      <c r="G498" s="35" t="s">
        <v>461</v>
      </c>
      <c r="H498" s="35" t="s">
        <v>447</v>
      </c>
      <c r="I498" s="36"/>
      <c r="J498" s="36"/>
      <c r="K498" s="36"/>
      <c r="L498" s="37"/>
      <c r="M498" s="37"/>
      <c r="N498" s="58"/>
      <c r="O498" s="87"/>
      <c r="P498" s="18"/>
      <c r="Q498" s="87"/>
      <c r="R498" s="87"/>
      <c r="S498" s="87">
        <v>28294</v>
      </c>
      <c r="T498" s="87"/>
      <c r="U498" s="87"/>
      <c r="V498" s="71">
        <f>L498+K498+J498+I498+M498+N498+O498+P498+Q498+R498+S498+T498+U498</f>
        <v>28294</v>
      </c>
      <c r="W498" s="69"/>
      <c r="X498" s="22"/>
    </row>
    <row r="499" spans="1:24" ht="25.5" outlineLevel="2">
      <c r="A499" s="9" t="s">
        <v>448</v>
      </c>
      <c r="B499" s="35" t="s">
        <v>439</v>
      </c>
      <c r="C499" s="35" t="s">
        <v>439</v>
      </c>
      <c r="D499" s="35" t="s">
        <v>436</v>
      </c>
      <c r="E499" s="35" t="s">
        <v>507</v>
      </c>
      <c r="F499" s="35" t="s">
        <v>471</v>
      </c>
      <c r="G499" s="35" t="s">
        <v>461</v>
      </c>
      <c r="H499" s="35" t="s">
        <v>449</v>
      </c>
      <c r="I499" s="36"/>
      <c r="J499" s="36"/>
      <c r="K499" s="36"/>
      <c r="L499" s="37"/>
      <c r="M499" s="37"/>
      <c r="N499" s="58"/>
      <c r="O499" s="87"/>
      <c r="P499" s="18"/>
      <c r="Q499" s="87"/>
      <c r="R499" s="87"/>
      <c r="S499" s="87">
        <v>93690</v>
      </c>
      <c r="T499" s="87"/>
      <c r="U499" s="87"/>
      <c r="V499" s="71">
        <f>L499+K499+J499+I499+M499+N499+O499+P499+Q499+R499+S499+T499+U499</f>
        <v>93690</v>
      </c>
      <c r="W499" s="69"/>
      <c r="X499" s="22"/>
    </row>
    <row r="500" spans="1:24" ht="15" outlineLevel="3">
      <c r="A500" s="9" t="s">
        <v>478</v>
      </c>
      <c r="B500" s="35" t="s">
        <v>439</v>
      </c>
      <c r="C500" s="35" t="s">
        <v>439</v>
      </c>
      <c r="D500" s="35" t="s">
        <v>436</v>
      </c>
      <c r="E500" s="35" t="s">
        <v>507</v>
      </c>
      <c r="F500" s="35" t="s">
        <v>471</v>
      </c>
      <c r="G500" s="35" t="s">
        <v>479</v>
      </c>
      <c r="H500" s="35"/>
      <c r="I500" s="36"/>
      <c r="J500" s="36"/>
      <c r="K500" s="36"/>
      <c r="L500" s="37">
        <f>L501</f>
        <v>0</v>
      </c>
      <c r="M500" s="37"/>
      <c r="N500" s="58"/>
      <c r="O500" s="87"/>
      <c r="P500" s="18"/>
      <c r="Q500" s="87"/>
      <c r="R500" s="87"/>
      <c r="S500" s="87"/>
      <c r="T500" s="87"/>
      <c r="U500" s="87"/>
      <c r="V500" s="71">
        <f>V501</f>
        <v>2296000</v>
      </c>
      <c r="W500" s="69">
        <f>W501</f>
        <v>2296000</v>
      </c>
      <c r="X500" s="22">
        <f>X501</f>
        <v>2296000</v>
      </c>
    </row>
    <row r="501" spans="1:24" ht="127.5" outlineLevel="4">
      <c r="A501" s="9" t="s">
        <v>480</v>
      </c>
      <c r="B501" s="35" t="s">
        <v>439</v>
      </c>
      <c r="C501" s="35" t="s">
        <v>439</v>
      </c>
      <c r="D501" s="35" t="s">
        <v>436</v>
      </c>
      <c r="E501" s="35" t="s">
        <v>507</v>
      </c>
      <c r="F501" s="35" t="s">
        <v>471</v>
      </c>
      <c r="G501" s="35" t="s">
        <v>481</v>
      </c>
      <c r="H501" s="35"/>
      <c r="I501" s="36"/>
      <c r="J501" s="36"/>
      <c r="K501" s="36"/>
      <c r="L501" s="37">
        <f>L502+L509</f>
        <v>0</v>
      </c>
      <c r="M501" s="37"/>
      <c r="N501" s="58"/>
      <c r="O501" s="87"/>
      <c r="P501" s="18"/>
      <c r="Q501" s="87"/>
      <c r="R501" s="87"/>
      <c r="S501" s="87"/>
      <c r="T501" s="87"/>
      <c r="U501" s="87"/>
      <c r="V501" s="71">
        <f>V502+V509</f>
        <v>2296000</v>
      </c>
      <c r="W501" s="69">
        <f>W502+W509</f>
        <v>2296000</v>
      </c>
      <c r="X501" s="22">
        <f>X502+X509</f>
        <v>2296000</v>
      </c>
    </row>
    <row r="502" spans="1:24" ht="38.25" outlineLevel="5">
      <c r="A502" s="9" t="s">
        <v>690</v>
      </c>
      <c r="B502" s="35" t="s">
        <v>439</v>
      </c>
      <c r="C502" s="35" t="s">
        <v>439</v>
      </c>
      <c r="D502" s="35" t="s">
        <v>436</v>
      </c>
      <c r="E502" s="35" t="s">
        <v>507</v>
      </c>
      <c r="F502" s="35" t="s">
        <v>471</v>
      </c>
      <c r="G502" s="35" t="s">
        <v>691</v>
      </c>
      <c r="H502" s="35"/>
      <c r="I502" s="36"/>
      <c r="J502" s="36"/>
      <c r="K502" s="36"/>
      <c r="L502" s="37">
        <f>L503+L506</f>
        <v>0</v>
      </c>
      <c r="M502" s="37"/>
      <c r="N502" s="58"/>
      <c r="O502" s="87"/>
      <c r="P502" s="18"/>
      <c r="Q502" s="87"/>
      <c r="R502" s="87"/>
      <c r="S502" s="87"/>
      <c r="T502" s="87"/>
      <c r="U502" s="87"/>
      <c r="V502" s="71">
        <f>V503+V506</f>
        <v>861000</v>
      </c>
      <c r="W502" s="69">
        <f>W503+W506</f>
        <v>861000</v>
      </c>
      <c r="X502" s="22">
        <f>X503+X506</f>
        <v>861000</v>
      </c>
    </row>
    <row r="503" spans="1:24" ht="51" outlineLevel="5">
      <c r="A503" s="38" t="s">
        <v>400</v>
      </c>
      <c r="B503" s="35" t="s">
        <v>439</v>
      </c>
      <c r="C503" s="35" t="s">
        <v>439</v>
      </c>
      <c r="D503" s="35" t="s">
        <v>436</v>
      </c>
      <c r="E503" s="35" t="s">
        <v>507</v>
      </c>
      <c r="F503" s="35" t="s">
        <v>471</v>
      </c>
      <c r="G503" s="35" t="s">
        <v>691</v>
      </c>
      <c r="H503" s="35" t="s">
        <v>178</v>
      </c>
      <c r="I503" s="36"/>
      <c r="J503" s="36"/>
      <c r="K503" s="36"/>
      <c r="L503" s="37"/>
      <c r="M503" s="37"/>
      <c r="N503" s="58"/>
      <c r="O503" s="87"/>
      <c r="P503" s="18"/>
      <c r="Q503" s="87"/>
      <c r="R503" s="87"/>
      <c r="S503" s="87"/>
      <c r="T503" s="87"/>
      <c r="U503" s="87"/>
      <c r="V503" s="71">
        <f aca="true" t="shared" si="27" ref="V503:X504">V504</f>
        <v>839538.05</v>
      </c>
      <c r="W503" s="71">
        <f t="shared" si="27"/>
        <v>844100</v>
      </c>
      <c r="X503" s="19">
        <f t="shared" si="27"/>
        <v>844100</v>
      </c>
    </row>
    <row r="504" spans="1:24" ht="25.5" outlineLevel="5">
      <c r="A504" s="38" t="s">
        <v>160</v>
      </c>
      <c r="B504" s="35" t="s">
        <v>439</v>
      </c>
      <c r="C504" s="35" t="s">
        <v>439</v>
      </c>
      <c r="D504" s="35" t="s">
        <v>436</v>
      </c>
      <c r="E504" s="35" t="s">
        <v>507</v>
      </c>
      <c r="F504" s="35" t="s">
        <v>471</v>
      </c>
      <c r="G504" s="35" t="s">
        <v>691</v>
      </c>
      <c r="H504" s="35" t="s">
        <v>158</v>
      </c>
      <c r="I504" s="36"/>
      <c r="J504" s="36"/>
      <c r="K504" s="36"/>
      <c r="L504" s="37"/>
      <c r="M504" s="37"/>
      <c r="N504" s="58"/>
      <c r="O504" s="87"/>
      <c r="P504" s="18"/>
      <c r="Q504" s="87"/>
      <c r="R504" s="87"/>
      <c r="S504" s="87"/>
      <c r="T504" s="87"/>
      <c r="U504" s="87"/>
      <c r="V504" s="71">
        <f t="shared" si="27"/>
        <v>839538.05</v>
      </c>
      <c r="W504" s="71">
        <f t="shared" si="27"/>
        <v>844100</v>
      </c>
      <c r="X504" s="19">
        <f t="shared" si="27"/>
        <v>844100</v>
      </c>
    </row>
    <row r="505" spans="1:24" ht="25.5" outlineLevel="6">
      <c r="A505" s="9" t="s">
        <v>446</v>
      </c>
      <c r="B505" s="35" t="s">
        <v>439</v>
      </c>
      <c r="C505" s="35" t="s">
        <v>439</v>
      </c>
      <c r="D505" s="35" t="s">
        <v>436</v>
      </c>
      <c r="E505" s="35" t="s">
        <v>507</v>
      </c>
      <c r="F505" s="35" t="s">
        <v>471</v>
      </c>
      <c r="G505" s="35" t="s">
        <v>691</v>
      </c>
      <c r="H505" s="35" t="s">
        <v>447</v>
      </c>
      <c r="I505" s="36">
        <v>844100</v>
      </c>
      <c r="J505" s="36"/>
      <c r="K505" s="36"/>
      <c r="L505" s="37"/>
      <c r="M505" s="37"/>
      <c r="N505" s="58"/>
      <c r="O505" s="87"/>
      <c r="P505" s="18"/>
      <c r="Q505" s="87"/>
      <c r="R505" s="87"/>
      <c r="S505" s="87"/>
      <c r="T505" s="87"/>
      <c r="U505" s="87">
        <v>-4561.95</v>
      </c>
      <c r="V505" s="71">
        <f>L505+K505+J505+I505+M505+N505+O505+P505+Q505+R505+S505+T505+U505</f>
        <v>839538.05</v>
      </c>
      <c r="W505" s="69">
        <v>844100</v>
      </c>
      <c r="X505" s="22">
        <v>844100</v>
      </c>
    </row>
    <row r="506" spans="1:24" ht="25.5" outlineLevel="6">
      <c r="A506" s="39" t="s">
        <v>401</v>
      </c>
      <c r="B506" s="35" t="s">
        <v>439</v>
      </c>
      <c r="C506" s="35" t="s">
        <v>439</v>
      </c>
      <c r="D506" s="35" t="s">
        <v>436</v>
      </c>
      <c r="E506" s="35" t="s">
        <v>507</v>
      </c>
      <c r="F506" s="35" t="s">
        <v>471</v>
      </c>
      <c r="G506" s="35" t="s">
        <v>691</v>
      </c>
      <c r="H506" s="35" t="s">
        <v>179</v>
      </c>
      <c r="I506" s="36"/>
      <c r="J506" s="36"/>
      <c r="K506" s="36"/>
      <c r="L506" s="37">
        <f>L507+L508</f>
        <v>0</v>
      </c>
      <c r="M506" s="37"/>
      <c r="N506" s="58"/>
      <c r="O506" s="87"/>
      <c r="P506" s="18"/>
      <c r="Q506" s="87"/>
      <c r="R506" s="87"/>
      <c r="S506" s="87"/>
      <c r="T506" s="87"/>
      <c r="U506" s="87"/>
      <c r="V506" s="71">
        <f>V507+V508</f>
        <v>21461.95</v>
      </c>
      <c r="W506" s="69">
        <f>W507+W508</f>
        <v>16900</v>
      </c>
      <c r="X506" s="22">
        <f>X507+X508</f>
        <v>16900</v>
      </c>
    </row>
    <row r="507" spans="1:24" ht="25.5" outlineLevel="6">
      <c r="A507" s="39" t="s">
        <v>402</v>
      </c>
      <c r="B507" s="35" t="s">
        <v>439</v>
      </c>
      <c r="C507" s="35" t="s">
        <v>439</v>
      </c>
      <c r="D507" s="35" t="s">
        <v>436</v>
      </c>
      <c r="E507" s="35" t="s">
        <v>507</v>
      </c>
      <c r="F507" s="35" t="s">
        <v>471</v>
      </c>
      <c r="G507" s="35" t="s">
        <v>691</v>
      </c>
      <c r="H507" s="35" t="s">
        <v>529</v>
      </c>
      <c r="I507" s="36"/>
      <c r="J507" s="36"/>
      <c r="K507" s="36"/>
      <c r="L507" s="37">
        <v>16900</v>
      </c>
      <c r="M507" s="37"/>
      <c r="N507" s="58"/>
      <c r="O507" s="87"/>
      <c r="P507" s="18"/>
      <c r="Q507" s="87"/>
      <c r="R507" s="87"/>
      <c r="S507" s="87"/>
      <c r="T507" s="87"/>
      <c r="U507" s="87">
        <v>4561.95</v>
      </c>
      <c r="V507" s="71">
        <f>L507+K507+J507+I507+M507+N507+O507+P507+Q507+R507+S507+T507+U507</f>
        <v>21461.95</v>
      </c>
      <c r="W507" s="69">
        <v>16900</v>
      </c>
      <c r="X507" s="22">
        <v>16900</v>
      </c>
    </row>
    <row r="508" spans="1:24" ht="25.5" hidden="1" outlineLevel="6">
      <c r="A508" s="9" t="s">
        <v>450</v>
      </c>
      <c r="B508" s="35" t="s">
        <v>439</v>
      </c>
      <c r="C508" s="35" t="s">
        <v>439</v>
      </c>
      <c r="D508" s="35" t="s">
        <v>436</v>
      </c>
      <c r="E508" s="35" t="s">
        <v>507</v>
      </c>
      <c r="F508" s="35" t="s">
        <v>471</v>
      </c>
      <c r="G508" s="35" t="s">
        <v>691</v>
      </c>
      <c r="H508" s="35" t="s">
        <v>451</v>
      </c>
      <c r="I508" s="36">
        <v>16900</v>
      </c>
      <c r="J508" s="36"/>
      <c r="K508" s="36"/>
      <c r="L508" s="37">
        <v>-16900</v>
      </c>
      <c r="M508" s="37"/>
      <c r="N508" s="58"/>
      <c r="O508" s="87"/>
      <c r="P508" s="18"/>
      <c r="Q508" s="87"/>
      <c r="R508" s="87"/>
      <c r="S508" s="87"/>
      <c r="T508" s="87"/>
      <c r="U508" s="87"/>
      <c r="V508" s="71">
        <f>L508+K508+J508+I508</f>
        <v>0</v>
      </c>
      <c r="W508" s="69">
        <v>0</v>
      </c>
      <c r="X508" s="22">
        <v>0</v>
      </c>
    </row>
    <row r="509" spans="1:24" ht="38.25" outlineLevel="5" collapsed="1">
      <c r="A509" s="9" t="s">
        <v>692</v>
      </c>
      <c r="B509" s="35" t="s">
        <v>439</v>
      </c>
      <c r="C509" s="35" t="s">
        <v>439</v>
      </c>
      <c r="D509" s="35" t="s">
        <v>436</v>
      </c>
      <c r="E509" s="35" t="s">
        <v>507</v>
      </c>
      <c r="F509" s="35" t="s">
        <v>471</v>
      </c>
      <c r="G509" s="35" t="s">
        <v>693</v>
      </c>
      <c r="H509" s="35"/>
      <c r="I509" s="36"/>
      <c r="J509" s="36"/>
      <c r="K509" s="36"/>
      <c r="L509" s="37"/>
      <c r="M509" s="37"/>
      <c r="N509" s="58"/>
      <c r="O509" s="87"/>
      <c r="P509" s="18"/>
      <c r="Q509" s="87"/>
      <c r="R509" s="87"/>
      <c r="S509" s="87"/>
      <c r="T509" s="87"/>
      <c r="U509" s="87"/>
      <c r="V509" s="71">
        <v>1435000</v>
      </c>
      <c r="W509" s="69">
        <v>1435000</v>
      </c>
      <c r="X509" s="22">
        <v>1435000</v>
      </c>
    </row>
    <row r="510" spans="1:24" ht="51" outlineLevel="5">
      <c r="A510" s="38" t="s">
        <v>400</v>
      </c>
      <c r="B510" s="35" t="s">
        <v>439</v>
      </c>
      <c r="C510" s="35" t="s">
        <v>439</v>
      </c>
      <c r="D510" s="35" t="s">
        <v>436</v>
      </c>
      <c r="E510" s="35" t="s">
        <v>507</v>
      </c>
      <c r="F510" s="35" t="s">
        <v>471</v>
      </c>
      <c r="G510" s="35" t="s">
        <v>693</v>
      </c>
      <c r="H510" s="35" t="s">
        <v>178</v>
      </c>
      <c r="I510" s="36"/>
      <c r="J510" s="36"/>
      <c r="K510" s="36"/>
      <c r="L510" s="37"/>
      <c r="M510" s="37"/>
      <c r="N510" s="58"/>
      <c r="O510" s="87"/>
      <c r="P510" s="18"/>
      <c r="Q510" s="87"/>
      <c r="R510" s="87"/>
      <c r="S510" s="87"/>
      <c r="T510" s="87"/>
      <c r="U510" s="87"/>
      <c r="V510" s="71">
        <f aca="true" t="shared" si="28" ref="V510:X511">V511</f>
        <v>1435000</v>
      </c>
      <c r="W510" s="71">
        <f t="shared" si="28"/>
        <v>1435000</v>
      </c>
      <c r="X510" s="19">
        <f t="shared" si="28"/>
        <v>1435000</v>
      </c>
    </row>
    <row r="511" spans="1:24" ht="25.5" outlineLevel="5">
      <c r="A511" s="38" t="s">
        <v>160</v>
      </c>
      <c r="B511" s="35" t="s">
        <v>439</v>
      </c>
      <c r="C511" s="35" t="s">
        <v>439</v>
      </c>
      <c r="D511" s="35" t="s">
        <v>436</v>
      </c>
      <c r="E511" s="35" t="s">
        <v>507</v>
      </c>
      <c r="F511" s="35" t="s">
        <v>471</v>
      </c>
      <c r="G511" s="35" t="s">
        <v>693</v>
      </c>
      <c r="H511" s="35" t="s">
        <v>158</v>
      </c>
      <c r="I511" s="36"/>
      <c r="J511" s="36"/>
      <c r="K511" s="36"/>
      <c r="L511" s="37"/>
      <c r="M511" s="37"/>
      <c r="N511" s="58"/>
      <c r="O511" s="87"/>
      <c r="P511" s="18"/>
      <c r="Q511" s="87"/>
      <c r="R511" s="87"/>
      <c r="S511" s="87"/>
      <c r="T511" s="87"/>
      <c r="U511" s="87"/>
      <c r="V511" s="71">
        <f t="shared" si="28"/>
        <v>1435000</v>
      </c>
      <c r="W511" s="71">
        <f t="shared" si="28"/>
        <v>1435000</v>
      </c>
      <c r="X511" s="19">
        <f t="shared" si="28"/>
        <v>1435000</v>
      </c>
    </row>
    <row r="512" spans="1:24" ht="25.5" outlineLevel="6">
      <c r="A512" s="9" t="s">
        <v>446</v>
      </c>
      <c r="B512" s="35" t="s">
        <v>439</v>
      </c>
      <c r="C512" s="35" t="s">
        <v>439</v>
      </c>
      <c r="D512" s="35" t="s">
        <v>436</v>
      </c>
      <c r="E512" s="35" t="s">
        <v>507</v>
      </c>
      <c r="F512" s="35" t="s">
        <v>471</v>
      </c>
      <c r="G512" s="35" t="s">
        <v>693</v>
      </c>
      <c r="H512" s="35" t="s">
        <v>447</v>
      </c>
      <c r="I512" s="36">
        <v>1435000</v>
      </c>
      <c r="J512" s="36"/>
      <c r="K512" s="36"/>
      <c r="L512" s="37"/>
      <c r="M512" s="37"/>
      <c r="N512" s="58"/>
      <c r="O512" s="87"/>
      <c r="P512" s="18"/>
      <c r="Q512" s="87"/>
      <c r="R512" s="87"/>
      <c r="S512" s="87"/>
      <c r="T512" s="87"/>
      <c r="U512" s="87"/>
      <c r="V512" s="71">
        <f>L512+K512+J512+I512+M512+N512+O512+P512+Q512+R512+S512+T512+U512</f>
        <v>1435000</v>
      </c>
      <c r="W512" s="69">
        <v>1435000</v>
      </c>
      <c r="X512" s="22">
        <v>1435000</v>
      </c>
    </row>
    <row r="513" spans="1:24" ht="15" outlineLevel="1">
      <c r="A513" s="9" t="s">
        <v>694</v>
      </c>
      <c r="B513" s="35" t="s">
        <v>439</v>
      </c>
      <c r="C513" s="35" t="s">
        <v>439</v>
      </c>
      <c r="D513" s="35" t="s">
        <v>436</v>
      </c>
      <c r="E513" s="35" t="s">
        <v>475</v>
      </c>
      <c r="F513" s="35" t="s">
        <v>437</v>
      </c>
      <c r="G513" s="35"/>
      <c r="H513" s="35"/>
      <c r="I513" s="36"/>
      <c r="J513" s="36"/>
      <c r="K513" s="36"/>
      <c r="L513" s="37">
        <f>L514</f>
        <v>2000000</v>
      </c>
      <c r="M513" s="37"/>
      <c r="N513" s="58"/>
      <c r="O513" s="87"/>
      <c r="P513" s="18"/>
      <c r="Q513" s="87"/>
      <c r="R513" s="87"/>
      <c r="S513" s="87"/>
      <c r="T513" s="87"/>
      <c r="U513" s="87"/>
      <c r="V513" s="71">
        <f>V514</f>
        <v>74467421.68</v>
      </c>
      <c r="W513" s="69">
        <f>W514</f>
        <v>11177900</v>
      </c>
      <c r="X513" s="22">
        <f>X514</f>
        <v>10917900</v>
      </c>
    </row>
    <row r="514" spans="1:24" ht="15" outlineLevel="2">
      <c r="A514" s="9" t="s">
        <v>695</v>
      </c>
      <c r="B514" s="35" t="s">
        <v>439</v>
      </c>
      <c r="C514" s="35" t="s">
        <v>439</v>
      </c>
      <c r="D514" s="35" t="s">
        <v>436</v>
      </c>
      <c r="E514" s="35" t="s">
        <v>475</v>
      </c>
      <c r="F514" s="35" t="s">
        <v>439</v>
      </c>
      <c r="G514" s="35"/>
      <c r="H514" s="35"/>
      <c r="I514" s="36"/>
      <c r="J514" s="36"/>
      <c r="K514" s="36"/>
      <c r="L514" s="37">
        <f>L519+L524+L515</f>
        <v>2000000</v>
      </c>
      <c r="M514" s="37"/>
      <c r="N514" s="58"/>
      <c r="O514" s="87"/>
      <c r="P514" s="18"/>
      <c r="Q514" s="87"/>
      <c r="R514" s="87"/>
      <c r="S514" s="87"/>
      <c r="T514" s="87"/>
      <c r="U514" s="87"/>
      <c r="V514" s="71">
        <f>V519+V524+V515</f>
        <v>74467421.68</v>
      </c>
      <c r="W514" s="69">
        <f>W519+W524+W515</f>
        <v>11177900</v>
      </c>
      <c r="X514" s="22">
        <f>X519+X524+X515</f>
        <v>10917900</v>
      </c>
    </row>
    <row r="515" spans="1:24" ht="38.25" outlineLevel="2">
      <c r="A515" s="9" t="s">
        <v>277</v>
      </c>
      <c r="B515" s="35" t="s">
        <v>439</v>
      </c>
      <c r="C515" s="35" t="s">
        <v>439</v>
      </c>
      <c r="D515" s="35" t="s">
        <v>436</v>
      </c>
      <c r="E515" s="35" t="s">
        <v>475</v>
      </c>
      <c r="F515" s="35" t="s">
        <v>439</v>
      </c>
      <c r="G515" s="35" t="s">
        <v>428</v>
      </c>
      <c r="H515" s="35"/>
      <c r="I515" s="36"/>
      <c r="J515" s="36"/>
      <c r="K515" s="36"/>
      <c r="L515" s="37">
        <f>L516</f>
        <v>2000000</v>
      </c>
      <c r="M515" s="37"/>
      <c r="N515" s="58"/>
      <c r="O515" s="87"/>
      <c r="P515" s="18"/>
      <c r="Q515" s="87"/>
      <c r="R515" s="87"/>
      <c r="S515" s="87"/>
      <c r="T515" s="87"/>
      <c r="U515" s="87"/>
      <c r="V515" s="71">
        <f aca="true" t="shared" si="29" ref="V515:X517">V516</f>
        <v>2000000</v>
      </c>
      <c r="W515" s="69">
        <f t="shared" si="29"/>
        <v>10000000</v>
      </c>
      <c r="X515" s="22">
        <f t="shared" si="29"/>
        <v>10000000</v>
      </c>
    </row>
    <row r="516" spans="1:24" ht="38.25" outlineLevel="2">
      <c r="A516" s="9" t="s">
        <v>278</v>
      </c>
      <c r="B516" s="35" t="s">
        <v>439</v>
      </c>
      <c r="C516" s="35" t="s">
        <v>439</v>
      </c>
      <c r="D516" s="35" t="s">
        <v>436</v>
      </c>
      <c r="E516" s="35" t="s">
        <v>475</v>
      </c>
      <c r="F516" s="35" t="s">
        <v>439</v>
      </c>
      <c r="G516" s="35" t="s">
        <v>429</v>
      </c>
      <c r="H516" s="35"/>
      <c r="I516" s="36"/>
      <c r="J516" s="36"/>
      <c r="K516" s="36"/>
      <c r="L516" s="37">
        <f>L517</f>
        <v>2000000</v>
      </c>
      <c r="M516" s="37"/>
      <c r="N516" s="58"/>
      <c r="O516" s="87"/>
      <c r="P516" s="18"/>
      <c r="Q516" s="87"/>
      <c r="R516" s="87"/>
      <c r="S516" s="87"/>
      <c r="T516" s="87"/>
      <c r="U516" s="87"/>
      <c r="V516" s="71">
        <f t="shared" si="29"/>
        <v>2000000</v>
      </c>
      <c r="W516" s="69">
        <f t="shared" si="29"/>
        <v>10000000</v>
      </c>
      <c r="X516" s="22">
        <f t="shared" si="29"/>
        <v>10000000</v>
      </c>
    </row>
    <row r="517" spans="1:24" ht="15" outlineLevel="2">
      <c r="A517" s="39" t="s">
        <v>404</v>
      </c>
      <c r="B517" s="35" t="s">
        <v>439</v>
      </c>
      <c r="C517" s="35" t="s">
        <v>439</v>
      </c>
      <c r="D517" s="35" t="s">
        <v>436</v>
      </c>
      <c r="E517" s="35" t="s">
        <v>475</v>
      </c>
      <c r="F517" s="35" t="s">
        <v>439</v>
      </c>
      <c r="G517" s="35" t="s">
        <v>429</v>
      </c>
      <c r="H517" s="35" t="s">
        <v>181</v>
      </c>
      <c r="I517" s="36"/>
      <c r="J517" s="36"/>
      <c r="K517" s="36"/>
      <c r="L517" s="37">
        <f>L518</f>
        <v>2000000</v>
      </c>
      <c r="M517" s="37"/>
      <c r="N517" s="58"/>
      <c r="O517" s="87"/>
      <c r="P517" s="18"/>
      <c r="Q517" s="87"/>
      <c r="R517" s="87"/>
      <c r="S517" s="87"/>
      <c r="T517" s="87"/>
      <c r="U517" s="87"/>
      <c r="V517" s="71">
        <f t="shared" si="29"/>
        <v>2000000</v>
      </c>
      <c r="W517" s="69">
        <f t="shared" si="29"/>
        <v>10000000</v>
      </c>
      <c r="X517" s="22">
        <f t="shared" si="29"/>
        <v>10000000</v>
      </c>
    </row>
    <row r="518" spans="1:24" ht="51" outlineLevel="2">
      <c r="A518" s="9" t="s">
        <v>7</v>
      </c>
      <c r="B518" s="35" t="s">
        <v>439</v>
      </c>
      <c r="C518" s="35" t="s">
        <v>439</v>
      </c>
      <c r="D518" s="35" t="s">
        <v>436</v>
      </c>
      <c r="E518" s="35" t="s">
        <v>475</v>
      </c>
      <c r="F518" s="35" t="s">
        <v>439</v>
      </c>
      <c r="G518" s="35" t="s">
        <v>429</v>
      </c>
      <c r="H518" s="35" t="s">
        <v>650</v>
      </c>
      <c r="I518" s="36"/>
      <c r="J518" s="36"/>
      <c r="K518" s="36"/>
      <c r="L518" s="37">
        <v>2000000</v>
      </c>
      <c r="M518" s="37"/>
      <c r="N518" s="58"/>
      <c r="O518" s="87"/>
      <c r="P518" s="18"/>
      <c r="Q518" s="87"/>
      <c r="R518" s="87"/>
      <c r="S518" s="87"/>
      <c r="T518" s="87"/>
      <c r="U518" s="87"/>
      <c r="V518" s="71">
        <f>L518+K518+J518+I518+M518+N518+O518+P518+Q518+R518+S518+T518+U518</f>
        <v>2000000</v>
      </c>
      <c r="W518" s="69">
        <v>10000000</v>
      </c>
      <c r="X518" s="22">
        <v>10000000</v>
      </c>
    </row>
    <row r="519" spans="1:24" ht="25.5" outlineLevel="3">
      <c r="A519" s="9" t="s">
        <v>696</v>
      </c>
      <c r="B519" s="35" t="s">
        <v>439</v>
      </c>
      <c r="C519" s="35" t="s">
        <v>439</v>
      </c>
      <c r="D519" s="35" t="s">
        <v>436</v>
      </c>
      <c r="E519" s="35" t="s">
        <v>475</v>
      </c>
      <c r="F519" s="35" t="s">
        <v>439</v>
      </c>
      <c r="G519" s="35" t="s">
        <v>697</v>
      </c>
      <c r="H519" s="35"/>
      <c r="I519" s="36"/>
      <c r="J519" s="36"/>
      <c r="K519" s="36"/>
      <c r="L519" s="37">
        <f>L520</f>
        <v>0</v>
      </c>
      <c r="M519" s="37"/>
      <c r="N519" s="58"/>
      <c r="O519" s="87"/>
      <c r="P519" s="18"/>
      <c r="Q519" s="87"/>
      <c r="R519" s="87"/>
      <c r="S519" s="87"/>
      <c r="T519" s="87"/>
      <c r="U519" s="87"/>
      <c r="V519" s="71">
        <f aca="true" t="shared" si="30" ref="V519:X520">V520</f>
        <v>917900</v>
      </c>
      <c r="W519" s="69">
        <f t="shared" si="30"/>
        <v>917900</v>
      </c>
      <c r="X519" s="22">
        <f t="shared" si="30"/>
        <v>917900</v>
      </c>
    </row>
    <row r="520" spans="1:24" ht="25.5" outlineLevel="4">
      <c r="A520" s="9" t="s">
        <v>698</v>
      </c>
      <c r="B520" s="35" t="s">
        <v>439</v>
      </c>
      <c r="C520" s="35" t="s">
        <v>439</v>
      </c>
      <c r="D520" s="35" t="s">
        <v>436</v>
      </c>
      <c r="E520" s="35" t="s">
        <v>475</v>
      </c>
      <c r="F520" s="35" t="s">
        <v>439</v>
      </c>
      <c r="G520" s="35" t="s">
        <v>699</v>
      </c>
      <c r="H520" s="35"/>
      <c r="I520" s="36"/>
      <c r="J520" s="36"/>
      <c r="K520" s="36"/>
      <c r="L520" s="37">
        <f>L521</f>
        <v>0</v>
      </c>
      <c r="M520" s="37"/>
      <c r="N520" s="58"/>
      <c r="O520" s="87"/>
      <c r="P520" s="18"/>
      <c r="Q520" s="87"/>
      <c r="R520" s="87"/>
      <c r="S520" s="87"/>
      <c r="T520" s="87"/>
      <c r="U520" s="87"/>
      <c r="V520" s="71">
        <f t="shared" si="30"/>
        <v>917900</v>
      </c>
      <c r="W520" s="69">
        <f t="shared" si="30"/>
        <v>917900</v>
      </c>
      <c r="X520" s="22">
        <f t="shared" si="30"/>
        <v>917900</v>
      </c>
    </row>
    <row r="521" spans="1:24" ht="25.5" outlineLevel="4">
      <c r="A521" s="39" t="s">
        <v>401</v>
      </c>
      <c r="B521" s="35" t="s">
        <v>439</v>
      </c>
      <c r="C521" s="35" t="s">
        <v>439</v>
      </c>
      <c r="D521" s="35" t="s">
        <v>436</v>
      </c>
      <c r="E521" s="35" t="s">
        <v>475</v>
      </c>
      <c r="F521" s="35" t="s">
        <v>439</v>
      </c>
      <c r="G521" s="35" t="s">
        <v>699</v>
      </c>
      <c r="H521" s="35" t="s">
        <v>179</v>
      </c>
      <c r="I521" s="36"/>
      <c r="J521" s="36"/>
      <c r="K521" s="36"/>
      <c r="L521" s="37">
        <f>L522+L523</f>
        <v>0</v>
      </c>
      <c r="M521" s="37"/>
      <c r="N521" s="58"/>
      <c r="O521" s="87"/>
      <c r="P521" s="18"/>
      <c r="Q521" s="87"/>
      <c r="R521" s="87"/>
      <c r="S521" s="87"/>
      <c r="T521" s="87"/>
      <c r="U521" s="87"/>
      <c r="V521" s="71">
        <f>V522+V523</f>
        <v>917900</v>
      </c>
      <c r="W521" s="69">
        <f>W522+W523</f>
        <v>917900</v>
      </c>
      <c r="X521" s="22">
        <f>X522+X523</f>
        <v>917900</v>
      </c>
    </row>
    <row r="522" spans="1:24" ht="25.5" outlineLevel="4">
      <c r="A522" s="39" t="s">
        <v>402</v>
      </c>
      <c r="B522" s="35" t="s">
        <v>439</v>
      </c>
      <c r="C522" s="35" t="s">
        <v>439</v>
      </c>
      <c r="D522" s="35" t="s">
        <v>436</v>
      </c>
      <c r="E522" s="35" t="s">
        <v>475</v>
      </c>
      <c r="F522" s="35" t="s">
        <v>439</v>
      </c>
      <c r="G522" s="35" t="s">
        <v>699</v>
      </c>
      <c r="H522" s="35" t="s">
        <v>529</v>
      </c>
      <c r="I522" s="36"/>
      <c r="J522" s="36"/>
      <c r="K522" s="36"/>
      <c r="L522" s="37">
        <v>917900</v>
      </c>
      <c r="M522" s="37"/>
      <c r="N522" s="58"/>
      <c r="O522" s="87"/>
      <c r="P522" s="18"/>
      <c r="Q522" s="87"/>
      <c r="R522" s="87"/>
      <c r="S522" s="87"/>
      <c r="T522" s="87"/>
      <c r="U522" s="87"/>
      <c r="V522" s="71">
        <f>L522+K522+J522+I522+M522+N522+O522+P522+Q522+R522+S522+T522+U522</f>
        <v>917900</v>
      </c>
      <c r="W522" s="69">
        <v>917900</v>
      </c>
      <c r="X522" s="22">
        <v>917900</v>
      </c>
    </row>
    <row r="523" spans="1:24" ht="25.5" hidden="1" outlineLevel="6">
      <c r="A523" s="9" t="s">
        <v>450</v>
      </c>
      <c r="B523" s="35" t="s">
        <v>439</v>
      </c>
      <c r="C523" s="35" t="s">
        <v>439</v>
      </c>
      <c r="D523" s="35" t="s">
        <v>436</v>
      </c>
      <c r="E523" s="35" t="s">
        <v>475</v>
      </c>
      <c r="F523" s="35" t="s">
        <v>439</v>
      </c>
      <c r="G523" s="35" t="s">
        <v>699</v>
      </c>
      <c r="H523" s="35" t="s">
        <v>451</v>
      </c>
      <c r="I523" s="36">
        <v>917900</v>
      </c>
      <c r="J523" s="36"/>
      <c r="K523" s="36"/>
      <c r="L523" s="37">
        <v>-917900</v>
      </c>
      <c r="M523" s="37"/>
      <c r="N523" s="58"/>
      <c r="O523" s="87"/>
      <c r="P523" s="18"/>
      <c r="Q523" s="87"/>
      <c r="R523" s="87"/>
      <c r="S523" s="87"/>
      <c r="T523" s="87"/>
      <c r="U523" s="87"/>
      <c r="V523" s="71">
        <f>L523+K523+J523+I523</f>
        <v>0</v>
      </c>
      <c r="W523" s="69">
        <v>0</v>
      </c>
      <c r="X523" s="22">
        <v>0</v>
      </c>
    </row>
    <row r="524" spans="1:24" ht="25.5" outlineLevel="3" collapsed="1">
      <c r="A524" s="9" t="s">
        <v>486</v>
      </c>
      <c r="B524" s="35" t="s">
        <v>439</v>
      </c>
      <c r="C524" s="35" t="s">
        <v>439</v>
      </c>
      <c r="D524" s="35" t="s">
        <v>436</v>
      </c>
      <c r="E524" s="35" t="s">
        <v>475</v>
      </c>
      <c r="F524" s="35" t="s">
        <v>439</v>
      </c>
      <c r="G524" s="35" t="s">
        <v>487</v>
      </c>
      <c r="H524" s="35"/>
      <c r="I524" s="36"/>
      <c r="J524" s="36"/>
      <c r="K524" s="36"/>
      <c r="L524" s="37"/>
      <c r="M524" s="37"/>
      <c r="N524" s="58"/>
      <c r="O524" s="87"/>
      <c r="P524" s="18"/>
      <c r="Q524" s="87"/>
      <c r="R524" s="87"/>
      <c r="S524" s="87"/>
      <c r="T524" s="87"/>
      <c r="U524" s="87"/>
      <c r="V524" s="71">
        <f>V525</f>
        <v>71549521.68</v>
      </c>
      <c r="W524" s="71">
        <f>W525</f>
        <v>260000</v>
      </c>
      <c r="X524" s="19">
        <f>X525</f>
        <v>0</v>
      </c>
    </row>
    <row r="525" spans="1:24" ht="51" outlineLevel="5">
      <c r="A525" s="9" t="s">
        <v>700</v>
      </c>
      <c r="B525" s="35" t="s">
        <v>439</v>
      </c>
      <c r="C525" s="35" t="s">
        <v>439</v>
      </c>
      <c r="D525" s="35" t="s">
        <v>436</v>
      </c>
      <c r="E525" s="35" t="s">
        <v>475</v>
      </c>
      <c r="F525" s="35" t="s">
        <v>439</v>
      </c>
      <c r="G525" s="35" t="s">
        <v>701</v>
      </c>
      <c r="H525" s="35"/>
      <c r="I525" s="36"/>
      <c r="J525" s="36"/>
      <c r="K525" s="36"/>
      <c r="L525" s="37"/>
      <c r="M525" s="37"/>
      <c r="N525" s="58"/>
      <c r="O525" s="87"/>
      <c r="P525" s="18"/>
      <c r="Q525" s="87"/>
      <c r="R525" s="87"/>
      <c r="S525" s="87"/>
      <c r="T525" s="87"/>
      <c r="U525" s="87"/>
      <c r="V525" s="71">
        <f>V528+V526</f>
        <v>71549521.68</v>
      </c>
      <c r="W525" s="71">
        <f>W528+W526</f>
        <v>260000</v>
      </c>
      <c r="X525" s="19">
        <f>X528+X526</f>
        <v>0</v>
      </c>
    </row>
    <row r="526" spans="1:24" ht="25.5" outlineLevel="5">
      <c r="A526" s="39" t="s">
        <v>401</v>
      </c>
      <c r="B526" s="35" t="s">
        <v>439</v>
      </c>
      <c r="C526" s="35" t="s">
        <v>439</v>
      </c>
      <c r="D526" s="35" t="s">
        <v>436</v>
      </c>
      <c r="E526" s="35" t="s">
        <v>475</v>
      </c>
      <c r="F526" s="35" t="s">
        <v>439</v>
      </c>
      <c r="G526" s="35" t="s">
        <v>701</v>
      </c>
      <c r="H526" s="35" t="s">
        <v>179</v>
      </c>
      <c r="I526" s="36"/>
      <c r="J526" s="36"/>
      <c r="K526" s="36"/>
      <c r="L526" s="37"/>
      <c r="M526" s="37"/>
      <c r="N526" s="58"/>
      <c r="O526" s="87"/>
      <c r="P526" s="18"/>
      <c r="Q526" s="87"/>
      <c r="R526" s="87"/>
      <c r="S526" s="87"/>
      <c r="T526" s="87"/>
      <c r="U526" s="87"/>
      <c r="V526" s="71">
        <f>V527</f>
        <v>98521.68</v>
      </c>
      <c r="W526" s="69"/>
      <c r="X526" s="22"/>
    </row>
    <row r="527" spans="1:24" ht="25.5" outlineLevel="5">
      <c r="A527" s="39" t="s">
        <v>402</v>
      </c>
      <c r="B527" s="35" t="s">
        <v>439</v>
      </c>
      <c r="C527" s="35" t="s">
        <v>439</v>
      </c>
      <c r="D527" s="35" t="s">
        <v>436</v>
      </c>
      <c r="E527" s="35" t="s">
        <v>475</v>
      </c>
      <c r="F527" s="35" t="s">
        <v>439</v>
      </c>
      <c r="G527" s="35" t="s">
        <v>701</v>
      </c>
      <c r="H527" s="35" t="s">
        <v>529</v>
      </c>
      <c r="I527" s="36"/>
      <c r="J527" s="36"/>
      <c r="K527" s="36"/>
      <c r="L527" s="37"/>
      <c r="M527" s="37">
        <v>27000</v>
      </c>
      <c r="N527" s="58"/>
      <c r="O527" s="87"/>
      <c r="P527" s="18"/>
      <c r="Q527" s="87"/>
      <c r="R527" s="87">
        <v>71521.68</v>
      </c>
      <c r="S527" s="87"/>
      <c r="T527" s="87"/>
      <c r="U527" s="87"/>
      <c r="V527" s="71">
        <f>L527+K527+J527+I527+M527+N527+O527+P527+Q527+R527+S527+T527+U527</f>
        <v>98521.68</v>
      </c>
      <c r="W527" s="69"/>
      <c r="X527" s="22"/>
    </row>
    <row r="528" spans="1:24" ht="15" outlineLevel="5">
      <c r="A528" s="39" t="s">
        <v>404</v>
      </c>
      <c r="B528" s="35" t="s">
        <v>439</v>
      </c>
      <c r="C528" s="35" t="s">
        <v>439</v>
      </c>
      <c r="D528" s="35" t="s">
        <v>436</v>
      </c>
      <c r="E528" s="35" t="s">
        <v>475</v>
      </c>
      <c r="F528" s="35" t="s">
        <v>439</v>
      </c>
      <c r="G528" s="35" t="s">
        <v>701</v>
      </c>
      <c r="H528" s="35" t="s">
        <v>181</v>
      </c>
      <c r="I528" s="36"/>
      <c r="J528" s="36"/>
      <c r="K528" s="36"/>
      <c r="L528" s="37"/>
      <c r="M528" s="37"/>
      <c r="N528" s="58"/>
      <c r="O528" s="87"/>
      <c r="P528" s="18"/>
      <c r="Q528" s="87"/>
      <c r="R528" s="87"/>
      <c r="S528" s="87"/>
      <c r="T528" s="87"/>
      <c r="U528" s="87"/>
      <c r="V528" s="71">
        <f>V529</f>
        <v>71451000</v>
      </c>
      <c r="W528" s="69">
        <f>W529</f>
        <v>260000</v>
      </c>
      <c r="X528" s="22">
        <f>X529</f>
        <v>0</v>
      </c>
    </row>
    <row r="529" spans="1:24" ht="51" outlineLevel="6">
      <c r="A529" s="9" t="s">
        <v>649</v>
      </c>
      <c r="B529" s="35" t="s">
        <v>439</v>
      </c>
      <c r="C529" s="35" t="s">
        <v>439</v>
      </c>
      <c r="D529" s="35" t="s">
        <v>436</v>
      </c>
      <c r="E529" s="35" t="s">
        <v>475</v>
      </c>
      <c r="F529" s="35" t="s">
        <v>439</v>
      </c>
      <c r="G529" s="35" t="s">
        <v>701</v>
      </c>
      <c r="H529" s="35" t="s">
        <v>650</v>
      </c>
      <c r="I529" s="36">
        <v>926000</v>
      </c>
      <c r="J529" s="36"/>
      <c r="K529" s="36"/>
      <c r="L529" s="37"/>
      <c r="M529" s="37"/>
      <c r="N529" s="58"/>
      <c r="O529" s="87"/>
      <c r="P529" s="18">
        <v>40000000</v>
      </c>
      <c r="Q529" s="87">
        <v>30525000</v>
      </c>
      <c r="R529" s="87"/>
      <c r="S529" s="87"/>
      <c r="T529" s="87"/>
      <c r="U529" s="87"/>
      <c r="V529" s="71">
        <f>L529+K529+J529+I529+M529+N529+O529+P529+Q529+R529+S529+T529+U529</f>
        <v>71451000</v>
      </c>
      <c r="W529" s="69">
        <v>260000</v>
      </c>
      <c r="X529" s="22">
        <v>0</v>
      </c>
    </row>
    <row r="530" spans="1:27" ht="63.75" outlineLevel="6">
      <c r="A530" s="9" t="s">
        <v>48</v>
      </c>
      <c r="B530" s="35" t="s">
        <v>439</v>
      </c>
      <c r="C530" s="35" t="s">
        <v>441</v>
      </c>
      <c r="D530" s="35"/>
      <c r="E530" s="35"/>
      <c r="F530" s="35"/>
      <c r="G530" s="35"/>
      <c r="H530" s="35"/>
      <c r="I530" s="36"/>
      <c r="J530" s="36"/>
      <c r="K530" s="36"/>
      <c r="L530" s="37">
        <f>L531</f>
        <v>0</v>
      </c>
      <c r="M530" s="37"/>
      <c r="N530" s="58"/>
      <c r="O530" s="87"/>
      <c r="P530" s="18"/>
      <c r="Q530" s="87"/>
      <c r="R530" s="87"/>
      <c r="S530" s="87"/>
      <c r="T530" s="87"/>
      <c r="U530" s="87"/>
      <c r="V530" s="71">
        <f aca="true" t="shared" si="31" ref="V530:X531">V531</f>
        <v>10019699</v>
      </c>
      <c r="W530" s="69">
        <f t="shared" si="31"/>
        <v>9745240</v>
      </c>
      <c r="X530" s="37">
        <f t="shared" si="31"/>
        <v>9314640</v>
      </c>
      <c r="Z530" s="135"/>
      <c r="AA530" s="135"/>
    </row>
    <row r="531" spans="1:27" ht="25.5" outlineLevel="6">
      <c r="A531" s="9" t="s">
        <v>435</v>
      </c>
      <c r="B531" s="35" t="s">
        <v>439</v>
      </c>
      <c r="C531" s="35" t="s">
        <v>441</v>
      </c>
      <c r="D531" s="35" t="s">
        <v>436</v>
      </c>
      <c r="E531" s="35"/>
      <c r="F531" s="35"/>
      <c r="G531" s="35"/>
      <c r="H531" s="35"/>
      <c r="I531" s="36"/>
      <c r="J531" s="36"/>
      <c r="K531" s="36"/>
      <c r="L531" s="37">
        <f>L532</f>
        <v>0</v>
      </c>
      <c r="M531" s="37"/>
      <c r="N531" s="58"/>
      <c r="O531" s="87"/>
      <c r="P531" s="18"/>
      <c r="Q531" s="87"/>
      <c r="R531" s="87"/>
      <c r="S531" s="87"/>
      <c r="T531" s="87"/>
      <c r="U531" s="87"/>
      <c r="V531" s="71">
        <f t="shared" si="31"/>
        <v>10019699</v>
      </c>
      <c r="W531" s="69">
        <f t="shared" si="31"/>
        <v>9745240</v>
      </c>
      <c r="X531" s="37">
        <f t="shared" si="31"/>
        <v>9314640</v>
      </c>
      <c r="Z531" s="135"/>
      <c r="AA531" s="135"/>
    </row>
    <row r="532" spans="1:24" ht="38.25" outlineLevel="6">
      <c r="A532" s="9" t="s">
        <v>492</v>
      </c>
      <c r="B532" s="35" t="s">
        <v>439</v>
      </c>
      <c r="C532" s="35" t="s">
        <v>441</v>
      </c>
      <c r="D532" s="35" t="s">
        <v>436</v>
      </c>
      <c r="E532" s="35" t="s">
        <v>441</v>
      </c>
      <c r="F532" s="35"/>
      <c r="G532" s="35"/>
      <c r="H532" s="35"/>
      <c r="I532" s="36"/>
      <c r="J532" s="36"/>
      <c r="K532" s="36"/>
      <c r="L532" s="37">
        <f>L533+L560</f>
        <v>0</v>
      </c>
      <c r="M532" s="37"/>
      <c r="N532" s="58"/>
      <c r="O532" s="87"/>
      <c r="P532" s="18"/>
      <c r="Q532" s="87"/>
      <c r="R532" s="87"/>
      <c r="S532" s="87"/>
      <c r="T532" s="87"/>
      <c r="U532" s="87"/>
      <c r="V532" s="71">
        <f>V533+V560</f>
        <v>10019699</v>
      </c>
      <c r="W532" s="69">
        <f>W533+W560</f>
        <v>9745240</v>
      </c>
      <c r="X532" s="37">
        <f>X533+X560</f>
        <v>9314640</v>
      </c>
    </row>
    <row r="533" spans="1:27" ht="51" outlineLevel="6">
      <c r="A533" s="9" t="s">
        <v>493</v>
      </c>
      <c r="B533" s="35" t="s">
        <v>439</v>
      </c>
      <c r="C533" s="35" t="s">
        <v>441</v>
      </c>
      <c r="D533" s="35" t="s">
        <v>436</v>
      </c>
      <c r="E533" s="35" t="s">
        <v>441</v>
      </c>
      <c r="F533" s="35" t="s">
        <v>494</v>
      </c>
      <c r="G533" s="35"/>
      <c r="H533" s="35"/>
      <c r="I533" s="36"/>
      <c r="J533" s="36"/>
      <c r="K533" s="36"/>
      <c r="L533" s="37">
        <f>L538+L552</f>
        <v>0</v>
      </c>
      <c r="M533" s="37"/>
      <c r="N533" s="58"/>
      <c r="O533" s="87"/>
      <c r="P533" s="18"/>
      <c r="Q533" s="87"/>
      <c r="R533" s="87"/>
      <c r="S533" s="87"/>
      <c r="T533" s="87"/>
      <c r="U533" s="87"/>
      <c r="V533" s="71">
        <f>V538+V552+V556+V534</f>
        <v>9698204</v>
      </c>
      <c r="W533" s="69">
        <f>W538+W552+W556</f>
        <v>9679440</v>
      </c>
      <c r="X533" s="37">
        <f>X538+X552+X556</f>
        <v>9262640</v>
      </c>
      <c r="AA533" s="135"/>
    </row>
    <row r="534" spans="1:27" ht="15" outlineLevel="6">
      <c r="A534" s="9" t="s">
        <v>464</v>
      </c>
      <c r="B534" s="35" t="s">
        <v>439</v>
      </c>
      <c r="C534" s="35" t="s">
        <v>441</v>
      </c>
      <c r="D534" s="35" t="s">
        <v>436</v>
      </c>
      <c r="E534" s="35" t="s">
        <v>441</v>
      </c>
      <c r="F534" s="35" t="s">
        <v>494</v>
      </c>
      <c r="G534" s="35" t="s">
        <v>465</v>
      </c>
      <c r="H534" s="35"/>
      <c r="I534" s="36"/>
      <c r="J534" s="36"/>
      <c r="K534" s="36"/>
      <c r="L534" s="37"/>
      <c r="M534" s="37"/>
      <c r="N534" s="58"/>
      <c r="O534" s="87"/>
      <c r="P534" s="18"/>
      <c r="Q534" s="87"/>
      <c r="R534" s="87"/>
      <c r="S534" s="87"/>
      <c r="T534" s="87"/>
      <c r="U534" s="87"/>
      <c r="V534" s="71">
        <f>V535</f>
        <v>105234</v>
      </c>
      <c r="W534" s="69"/>
      <c r="X534" s="59"/>
      <c r="AA534" s="135"/>
    </row>
    <row r="535" spans="1:27" ht="25.5" outlineLevel="6">
      <c r="A535" s="9" t="s">
        <v>466</v>
      </c>
      <c r="B535" s="35" t="s">
        <v>439</v>
      </c>
      <c r="C535" s="35" t="s">
        <v>441</v>
      </c>
      <c r="D535" s="35" t="s">
        <v>436</v>
      </c>
      <c r="E535" s="35" t="s">
        <v>441</v>
      </c>
      <c r="F535" s="35" t="s">
        <v>494</v>
      </c>
      <c r="G535" s="35" t="s">
        <v>467</v>
      </c>
      <c r="H535" s="35"/>
      <c r="I535" s="36"/>
      <c r="J535" s="36"/>
      <c r="K535" s="36"/>
      <c r="L535" s="37"/>
      <c r="M535" s="37"/>
      <c r="N535" s="58"/>
      <c r="O535" s="87"/>
      <c r="P535" s="18"/>
      <c r="Q535" s="87"/>
      <c r="R535" s="87"/>
      <c r="S535" s="87"/>
      <c r="T535" s="87"/>
      <c r="U535" s="87"/>
      <c r="V535" s="71">
        <f>V536</f>
        <v>105234</v>
      </c>
      <c r="W535" s="69"/>
      <c r="X535" s="59"/>
      <c r="AA535" s="135"/>
    </row>
    <row r="536" spans="1:27" ht="15" outlineLevel="6">
      <c r="A536" s="39" t="s">
        <v>403</v>
      </c>
      <c r="B536" s="35" t="s">
        <v>439</v>
      </c>
      <c r="C536" s="35" t="s">
        <v>441</v>
      </c>
      <c r="D536" s="35" t="s">
        <v>436</v>
      </c>
      <c r="E536" s="35" t="s">
        <v>441</v>
      </c>
      <c r="F536" s="35" t="s">
        <v>494</v>
      </c>
      <c r="G536" s="35" t="s">
        <v>467</v>
      </c>
      <c r="H536" s="35" t="s">
        <v>180</v>
      </c>
      <c r="I536" s="36"/>
      <c r="J536" s="36"/>
      <c r="K536" s="36"/>
      <c r="L536" s="37"/>
      <c r="M536" s="37"/>
      <c r="N536" s="58"/>
      <c r="O536" s="87"/>
      <c r="P536" s="18"/>
      <c r="Q536" s="87"/>
      <c r="R536" s="87"/>
      <c r="S536" s="87"/>
      <c r="T536" s="87"/>
      <c r="U536" s="87"/>
      <c r="V536" s="71">
        <f>V537</f>
        <v>105234</v>
      </c>
      <c r="W536" s="69"/>
      <c r="X536" s="59"/>
      <c r="AA536" s="135"/>
    </row>
    <row r="537" spans="1:27" ht="15" outlineLevel="6">
      <c r="A537" s="9" t="s">
        <v>468</v>
      </c>
      <c r="B537" s="35" t="s">
        <v>439</v>
      </c>
      <c r="C537" s="35" t="s">
        <v>441</v>
      </c>
      <c r="D537" s="35" t="s">
        <v>436</v>
      </c>
      <c r="E537" s="35" t="s">
        <v>441</v>
      </c>
      <c r="F537" s="35" t="s">
        <v>494</v>
      </c>
      <c r="G537" s="35" t="s">
        <v>467</v>
      </c>
      <c r="H537" s="35" t="s">
        <v>469</v>
      </c>
      <c r="I537" s="36"/>
      <c r="J537" s="36"/>
      <c r="K537" s="36"/>
      <c r="L537" s="37"/>
      <c r="M537" s="37">
        <v>16086</v>
      </c>
      <c r="N537" s="58">
        <v>54952</v>
      </c>
      <c r="O537" s="87">
        <v>34196</v>
      </c>
      <c r="P537" s="18"/>
      <c r="Q537" s="87"/>
      <c r="R537" s="87"/>
      <c r="S537" s="87"/>
      <c r="T537" s="87"/>
      <c r="U537" s="87"/>
      <c r="V537" s="71">
        <f>L537+K537+J537+I537+M537+N537+O537+P537+Q537+R537+S537+T537+U537</f>
        <v>105234</v>
      </c>
      <c r="W537" s="69"/>
      <c r="X537" s="59"/>
      <c r="AA537" s="135"/>
    </row>
    <row r="538" spans="1:24" ht="25.5" outlineLevel="6">
      <c r="A538" s="9" t="s">
        <v>495</v>
      </c>
      <c r="B538" s="35" t="s">
        <v>439</v>
      </c>
      <c r="C538" s="35" t="s">
        <v>441</v>
      </c>
      <c r="D538" s="35" t="s">
        <v>436</v>
      </c>
      <c r="E538" s="35" t="s">
        <v>441</v>
      </c>
      <c r="F538" s="35" t="s">
        <v>494</v>
      </c>
      <c r="G538" s="35" t="s">
        <v>496</v>
      </c>
      <c r="H538" s="35"/>
      <c r="I538" s="36"/>
      <c r="J538" s="36"/>
      <c r="K538" s="36"/>
      <c r="L538" s="37">
        <f>L539</f>
        <v>0</v>
      </c>
      <c r="M538" s="37"/>
      <c r="N538" s="58"/>
      <c r="O538" s="87"/>
      <c r="P538" s="18"/>
      <c r="Q538" s="87"/>
      <c r="R538" s="87"/>
      <c r="S538" s="87"/>
      <c r="T538" s="87"/>
      <c r="U538" s="87"/>
      <c r="V538" s="71">
        <f>V539</f>
        <v>8775040</v>
      </c>
      <c r="W538" s="69">
        <f>W539</f>
        <v>8581600</v>
      </c>
      <c r="X538" s="22">
        <f>X539</f>
        <v>8614200</v>
      </c>
    </row>
    <row r="539" spans="1:24" ht="76.5" outlineLevel="6">
      <c r="A539" s="9" t="s">
        <v>497</v>
      </c>
      <c r="B539" s="35" t="s">
        <v>439</v>
      </c>
      <c r="C539" s="35" t="s">
        <v>441</v>
      </c>
      <c r="D539" s="35" t="s">
        <v>436</v>
      </c>
      <c r="E539" s="35" t="s">
        <v>441</v>
      </c>
      <c r="F539" s="35" t="s">
        <v>494</v>
      </c>
      <c r="G539" s="35" t="s">
        <v>498</v>
      </c>
      <c r="H539" s="35"/>
      <c r="I539" s="36"/>
      <c r="J539" s="36"/>
      <c r="K539" s="36"/>
      <c r="L539" s="37">
        <f>L540+L545+L548</f>
        <v>0</v>
      </c>
      <c r="M539" s="37"/>
      <c r="N539" s="58"/>
      <c r="O539" s="87"/>
      <c r="P539" s="18"/>
      <c r="Q539" s="87"/>
      <c r="R539" s="87"/>
      <c r="S539" s="87"/>
      <c r="T539" s="87"/>
      <c r="U539" s="87"/>
      <c r="V539" s="71">
        <f>V540+V545+V548</f>
        <v>8775040</v>
      </c>
      <c r="W539" s="69">
        <f>W540+W545+W548</f>
        <v>8581600</v>
      </c>
      <c r="X539" s="22">
        <f>X540+X545+X548</f>
        <v>8614200</v>
      </c>
    </row>
    <row r="540" spans="1:24" ht="51" outlineLevel="6">
      <c r="A540" s="38" t="s">
        <v>400</v>
      </c>
      <c r="B540" s="35" t="s">
        <v>439</v>
      </c>
      <c r="C540" s="35" t="s">
        <v>441</v>
      </c>
      <c r="D540" s="35" t="s">
        <v>436</v>
      </c>
      <c r="E540" s="35" t="s">
        <v>441</v>
      </c>
      <c r="F540" s="35" t="s">
        <v>494</v>
      </c>
      <c r="G540" s="35" t="s">
        <v>498</v>
      </c>
      <c r="H540" s="35" t="s">
        <v>178</v>
      </c>
      <c r="I540" s="36"/>
      <c r="J540" s="36"/>
      <c r="K540" s="36"/>
      <c r="L540" s="37"/>
      <c r="M540" s="37"/>
      <c r="N540" s="58"/>
      <c r="O540" s="87"/>
      <c r="P540" s="18"/>
      <c r="Q540" s="87"/>
      <c r="R540" s="87"/>
      <c r="S540" s="87"/>
      <c r="T540" s="87"/>
      <c r="U540" s="87"/>
      <c r="V540" s="71">
        <f>V541+V543</f>
        <v>7382351.2</v>
      </c>
      <c r="W540" s="71">
        <f aca="true" t="shared" si="32" ref="V540:X541">W541</f>
        <v>7689500</v>
      </c>
      <c r="X540" s="19">
        <f t="shared" si="32"/>
        <v>7689500</v>
      </c>
    </row>
    <row r="541" spans="1:24" ht="25.5" outlineLevel="6">
      <c r="A541" s="38" t="s">
        <v>161</v>
      </c>
      <c r="B541" s="35" t="s">
        <v>439</v>
      </c>
      <c r="C541" s="35" t="s">
        <v>441</v>
      </c>
      <c r="D541" s="35" t="s">
        <v>436</v>
      </c>
      <c r="E541" s="35" t="s">
        <v>441</v>
      </c>
      <c r="F541" s="35" t="s">
        <v>494</v>
      </c>
      <c r="G541" s="35" t="s">
        <v>498</v>
      </c>
      <c r="H541" s="35" t="s">
        <v>159</v>
      </c>
      <c r="I541" s="36"/>
      <c r="J541" s="36"/>
      <c r="K541" s="36"/>
      <c r="L541" s="37"/>
      <c r="M541" s="37"/>
      <c r="N541" s="58"/>
      <c r="O541" s="87"/>
      <c r="P541" s="18"/>
      <c r="Q541" s="87"/>
      <c r="R541" s="87"/>
      <c r="S541" s="87"/>
      <c r="T541" s="87"/>
      <c r="U541" s="87"/>
      <c r="V541" s="71">
        <f t="shared" si="32"/>
        <v>7374351.2</v>
      </c>
      <c r="W541" s="71">
        <f t="shared" si="32"/>
        <v>7689500</v>
      </c>
      <c r="X541" s="19">
        <f t="shared" si="32"/>
        <v>7689500</v>
      </c>
    </row>
    <row r="542" spans="1:24" ht="25.5" outlineLevel="6">
      <c r="A542" s="9" t="s">
        <v>446</v>
      </c>
      <c r="B542" s="35" t="s">
        <v>439</v>
      </c>
      <c r="C542" s="35" t="s">
        <v>441</v>
      </c>
      <c r="D542" s="35" t="s">
        <v>436</v>
      </c>
      <c r="E542" s="35" t="s">
        <v>441</v>
      </c>
      <c r="F542" s="35" t="s">
        <v>494</v>
      </c>
      <c r="G542" s="35" t="s">
        <v>498</v>
      </c>
      <c r="H542" s="35" t="s">
        <v>499</v>
      </c>
      <c r="I542" s="36">
        <v>7400200</v>
      </c>
      <c r="J542" s="36"/>
      <c r="K542" s="36"/>
      <c r="L542" s="37"/>
      <c r="M542" s="37"/>
      <c r="N542" s="58">
        <v>-25848.8</v>
      </c>
      <c r="O542" s="87"/>
      <c r="P542" s="18"/>
      <c r="Q542" s="87"/>
      <c r="R542" s="87"/>
      <c r="S542" s="87"/>
      <c r="T542" s="87"/>
      <c r="U542" s="87"/>
      <c r="V542" s="71">
        <f>L542+K542+J542+I542+M542+N542+O542+P542+Q542+R542+S542+T542+U542</f>
        <v>7374351.2</v>
      </c>
      <c r="W542" s="69">
        <v>7689500</v>
      </c>
      <c r="X542" s="22">
        <v>7689500</v>
      </c>
    </row>
    <row r="543" spans="1:24" ht="25.5" outlineLevel="6">
      <c r="A543" s="38" t="s">
        <v>160</v>
      </c>
      <c r="B543" s="35" t="s">
        <v>439</v>
      </c>
      <c r="C543" s="35" t="s">
        <v>441</v>
      </c>
      <c r="D543" s="35" t="s">
        <v>436</v>
      </c>
      <c r="E543" s="35" t="s">
        <v>441</v>
      </c>
      <c r="F543" s="35" t="s">
        <v>494</v>
      </c>
      <c r="G543" s="35" t="s">
        <v>498</v>
      </c>
      <c r="H543" s="35" t="s">
        <v>158</v>
      </c>
      <c r="I543" s="36"/>
      <c r="J543" s="36"/>
      <c r="K543" s="36"/>
      <c r="L543" s="37"/>
      <c r="M543" s="37"/>
      <c r="N543" s="58"/>
      <c r="O543" s="87"/>
      <c r="P543" s="18"/>
      <c r="Q543" s="87"/>
      <c r="R543" s="87"/>
      <c r="S543" s="87"/>
      <c r="T543" s="87"/>
      <c r="U543" s="87"/>
      <c r="V543" s="71">
        <f>V544</f>
        <v>8000</v>
      </c>
      <c r="W543" s="69"/>
      <c r="X543" s="22"/>
    </row>
    <row r="544" spans="1:24" ht="25.5" outlineLevel="6">
      <c r="A544" s="9" t="s">
        <v>194</v>
      </c>
      <c r="B544" s="35" t="s">
        <v>439</v>
      </c>
      <c r="C544" s="35" t="s">
        <v>441</v>
      </c>
      <c r="D544" s="35" t="s">
        <v>436</v>
      </c>
      <c r="E544" s="35" t="s">
        <v>441</v>
      </c>
      <c r="F544" s="35" t="s">
        <v>494</v>
      </c>
      <c r="G544" s="35" t="s">
        <v>498</v>
      </c>
      <c r="H544" s="35" t="s">
        <v>449</v>
      </c>
      <c r="I544" s="36"/>
      <c r="J544" s="36"/>
      <c r="K544" s="36"/>
      <c r="L544" s="37"/>
      <c r="M544" s="37"/>
      <c r="N544" s="58">
        <v>8000</v>
      </c>
      <c r="O544" s="87"/>
      <c r="P544" s="18"/>
      <c r="Q544" s="87"/>
      <c r="R544" s="87"/>
      <c r="S544" s="87"/>
      <c r="T544" s="87"/>
      <c r="U544" s="87"/>
      <c r="V544" s="71">
        <f>L544+K544+J544+I544+M544+N544+O544+P544+Q544+R544+S544+T544+U544</f>
        <v>8000</v>
      </c>
      <c r="W544" s="69"/>
      <c r="X544" s="22"/>
    </row>
    <row r="545" spans="1:24" ht="25.5" outlineLevel="6">
      <c r="A545" s="39" t="s">
        <v>401</v>
      </c>
      <c r="B545" s="35" t="s">
        <v>439</v>
      </c>
      <c r="C545" s="35" t="s">
        <v>441</v>
      </c>
      <c r="D545" s="35" t="s">
        <v>436</v>
      </c>
      <c r="E545" s="35" t="s">
        <v>441</v>
      </c>
      <c r="F545" s="35" t="s">
        <v>494</v>
      </c>
      <c r="G545" s="35" t="s">
        <v>498</v>
      </c>
      <c r="H545" s="35" t="s">
        <v>179</v>
      </c>
      <c r="I545" s="36"/>
      <c r="J545" s="36"/>
      <c r="K545" s="36"/>
      <c r="L545" s="37">
        <f>L546+L547</f>
        <v>0</v>
      </c>
      <c r="M545" s="37"/>
      <c r="N545" s="58"/>
      <c r="O545" s="87"/>
      <c r="P545" s="18"/>
      <c r="Q545" s="87"/>
      <c r="R545" s="87"/>
      <c r="S545" s="87"/>
      <c r="T545" s="87"/>
      <c r="U545" s="87"/>
      <c r="V545" s="71">
        <f>V546+V547</f>
        <v>1354688.8</v>
      </c>
      <c r="W545" s="69">
        <f>W546+W547</f>
        <v>857400</v>
      </c>
      <c r="X545" s="22">
        <f>X546+X547</f>
        <v>889100</v>
      </c>
    </row>
    <row r="546" spans="1:24" ht="25.5" outlineLevel="6">
      <c r="A546" s="39" t="s">
        <v>402</v>
      </c>
      <c r="B546" s="35" t="s">
        <v>439</v>
      </c>
      <c r="C546" s="35" t="s">
        <v>441</v>
      </c>
      <c r="D546" s="35" t="s">
        <v>436</v>
      </c>
      <c r="E546" s="35" t="s">
        <v>441</v>
      </c>
      <c r="F546" s="35" t="s">
        <v>494</v>
      </c>
      <c r="G546" s="35" t="s">
        <v>498</v>
      </c>
      <c r="H546" s="35" t="s">
        <v>529</v>
      </c>
      <c r="I546" s="36"/>
      <c r="J546" s="36"/>
      <c r="K546" s="36"/>
      <c r="L546" s="37">
        <v>917400</v>
      </c>
      <c r="M546" s="37"/>
      <c r="N546" s="58">
        <v>139978.8</v>
      </c>
      <c r="O546" s="87"/>
      <c r="P546" s="18">
        <v>266160</v>
      </c>
      <c r="Q546" s="87"/>
      <c r="R546" s="87"/>
      <c r="S546" s="87"/>
      <c r="T546" s="87"/>
      <c r="U546" s="87">
        <v>31150</v>
      </c>
      <c r="V546" s="71">
        <f>L546+K546+J546+I546+M546+N546+O546+P546+Q546+R546+S546+T546+U546</f>
        <v>1354688.8</v>
      </c>
      <c r="W546" s="69">
        <v>857400</v>
      </c>
      <c r="X546" s="22">
        <v>889100</v>
      </c>
    </row>
    <row r="547" spans="1:24" ht="25.5" hidden="1" outlineLevel="6">
      <c r="A547" s="9" t="s">
        <v>450</v>
      </c>
      <c r="B547" s="35" t="s">
        <v>439</v>
      </c>
      <c r="C547" s="35" t="s">
        <v>441</v>
      </c>
      <c r="D547" s="35" t="s">
        <v>436</v>
      </c>
      <c r="E547" s="35" t="s">
        <v>441</v>
      </c>
      <c r="F547" s="35" t="s">
        <v>494</v>
      </c>
      <c r="G547" s="35" t="s">
        <v>498</v>
      </c>
      <c r="H547" s="35" t="s">
        <v>451</v>
      </c>
      <c r="I547" s="36">
        <v>917400</v>
      </c>
      <c r="J547" s="36"/>
      <c r="K547" s="36"/>
      <c r="L547" s="37">
        <v>-917400</v>
      </c>
      <c r="M547" s="37"/>
      <c r="N547" s="58"/>
      <c r="O547" s="87"/>
      <c r="P547" s="18"/>
      <c r="Q547" s="87"/>
      <c r="R547" s="87"/>
      <c r="S547" s="87"/>
      <c r="T547" s="87"/>
      <c r="U547" s="87"/>
      <c r="V547" s="71">
        <f>L547+K547+J547+I547</f>
        <v>0</v>
      </c>
      <c r="W547" s="69">
        <v>0</v>
      </c>
      <c r="X547" s="22">
        <v>0</v>
      </c>
    </row>
    <row r="548" spans="1:24" ht="15" outlineLevel="6">
      <c r="A548" s="39" t="s">
        <v>403</v>
      </c>
      <c r="B548" s="35" t="s">
        <v>439</v>
      </c>
      <c r="C548" s="35" t="s">
        <v>441</v>
      </c>
      <c r="D548" s="35" t="s">
        <v>436</v>
      </c>
      <c r="E548" s="35" t="s">
        <v>441</v>
      </c>
      <c r="F548" s="35" t="s">
        <v>494</v>
      </c>
      <c r="G548" s="35" t="s">
        <v>498</v>
      </c>
      <c r="H548" s="35" t="s">
        <v>180</v>
      </c>
      <c r="I548" s="36"/>
      <c r="J548" s="36"/>
      <c r="K548" s="36"/>
      <c r="L548" s="37"/>
      <c r="M548" s="37"/>
      <c r="N548" s="58"/>
      <c r="O548" s="87"/>
      <c r="P548" s="18"/>
      <c r="Q548" s="87"/>
      <c r="R548" s="87"/>
      <c r="S548" s="87"/>
      <c r="T548" s="87"/>
      <c r="U548" s="87"/>
      <c r="V548" s="71">
        <f>V549</f>
        <v>38000</v>
      </c>
      <c r="W548" s="69">
        <f>W550+W551</f>
        <v>34700</v>
      </c>
      <c r="X548" s="22">
        <f>X550+X551</f>
        <v>35600</v>
      </c>
    </row>
    <row r="549" spans="1:24" ht="25.5" outlineLevel="6">
      <c r="A549" s="38" t="s">
        <v>33</v>
      </c>
      <c r="B549" s="35" t="s">
        <v>439</v>
      </c>
      <c r="C549" s="35" t="s">
        <v>441</v>
      </c>
      <c r="D549" s="35" t="s">
        <v>436</v>
      </c>
      <c r="E549" s="35" t="s">
        <v>441</v>
      </c>
      <c r="F549" s="35" t="s">
        <v>494</v>
      </c>
      <c r="G549" s="35" t="s">
        <v>498</v>
      </c>
      <c r="H549" s="35" t="s">
        <v>32</v>
      </c>
      <c r="I549" s="36"/>
      <c r="J549" s="36"/>
      <c r="K549" s="36"/>
      <c r="L549" s="37"/>
      <c r="M549" s="37"/>
      <c r="N549" s="58"/>
      <c r="O549" s="87"/>
      <c r="P549" s="18"/>
      <c r="Q549" s="87"/>
      <c r="R549" s="87"/>
      <c r="S549" s="87"/>
      <c r="T549" s="87"/>
      <c r="U549" s="87"/>
      <c r="V549" s="71">
        <f>V550+V551</f>
        <v>38000</v>
      </c>
      <c r="W549" s="69"/>
      <c r="X549" s="22"/>
    </row>
    <row r="550" spans="1:24" ht="25.5" outlineLevel="6">
      <c r="A550" s="9" t="s">
        <v>452</v>
      </c>
      <c r="B550" s="35" t="s">
        <v>439</v>
      </c>
      <c r="C550" s="35" t="s">
        <v>441</v>
      </c>
      <c r="D550" s="35" t="s">
        <v>436</v>
      </c>
      <c r="E550" s="35" t="s">
        <v>441</v>
      </c>
      <c r="F550" s="35" t="s">
        <v>494</v>
      </c>
      <c r="G550" s="35" t="s">
        <v>498</v>
      </c>
      <c r="H550" s="35" t="s">
        <v>453</v>
      </c>
      <c r="I550" s="36">
        <v>19300</v>
      </c>
      <c r="J550" s="36"/>
      <c r="K550" s="36"/>
      <c r="L550" s="37"/>
      <c r="M550" s="37"/>
      <c r="N550" s="58"/>
      <c r="O550" s="87"/>
      <c r="P550" s="18"/>
      <c r="Q550" s="87"/>
      <c r="R550" s="87"/>
      <c r="S550" s="87"/>
      <c r="T550" s="87"/>
      <c r="U550" s="87"/>
      <c r="V550" s="71">
        <f>L550+K550+J550+I550+M550+N550+O550+P550+Q550+R550+S550+T550+U550</f>
        <v>19300</v>
      </c>
      <c r="W550" s="69">
        <v>16000</v>
      </c>
      <c r="X550" s="22">
        <v>16900</v>
      </c>
    </row>
    <row r="551" spans="1:24" ht="25.5" outlineLevel="6">
      <c r="A551" s="9" t="s">
        <v>454</v>
      </c>
      <c r="B551" s="35" t="s">
        <v>439</v>
      </c>
      <c r="C551" s="35" t="s">
        <v>441</v>
      </c>
      <c r="D551" s="35" t="s">
        <v>436</v>
      </c>
      <c r="E551" s="35" t="s">
        <v>441</v>
      </c>
      <c r="F551" s="35" t="s">
        <v>494</v>
      </c>
      <c r="G551" s="35" t="s">
        <v>498</v>
      </c>
      <c r="H551" s="35" t="s">
        <v>455</v>
      </c>
      <c r="I551" s="36">
        <v>18700</v>
      </c>
      <c r="J551" s="36"/>
      <c r="K551" s="36"/>
      <c r="L551" s="37"/>
      <c r="M551" s="37"/>
      <c r="N551" s="58"/>
      <c r="O551" s="87"/>
      <c r="P551" s="18"/>
      <c r="Q551" s="87"/>
      <c r="R551" s="87"/>
      <c r="S551" s="87"/>
      <c r="T551" s="87"/>
      <c r="U551" s="87"/>
      <c r="V551" s="71">
        <f>L551+K551+J551+I551+M551+N551+O551+P551+Q551+R551+S551+T551+U551</f>
        <v>18700</v>
      </c>
      <c r="W551" s="69">
        <v>18700</v>
      </c>
      <c r="X551" s="22">
        <v>18700</v>
      </c>
    </row>
    <row r="552" spans="1:24" ht="76.5" outlineLevel="6">
      <c r="A552" s="9" t="s">
        <v>502</v>
      </c>
      <c r="B552" s="35" t="s">
        <v>439</v>
      </c>
      <c r="C552" s="35" t="s">
        <v>441</v>
      </c>
      <c r="D552" s="35" t="s">
        <v>436</v>
      </c>
      <c r="E552" s="35" t="s">
        <v>441</v>
      </c>
      <c r="F552" s="35" t="s">
        <v>494</v>
      </c>
      <c r="G552" s="35" t="s">
        <v>503</v>
      </c>
      <c r="H552" s="35"/>
      <c r="I552" s="36"/>
      <c r="J552" s="36"/>
      <c r="K552" s="36"/>
      <c r="L552" s="37">
        <f>L553</f>
        <v>0</v>
      </c>
      <c r="M552" s="37"/>
      <c r="N552" s="58"/>
      <c r="O552" s="87"/>
      <c r="P552" s="18"/>
      <c r="Q552" s="87"/>
      <c r="R552" s="87"/>
      <c r="S552" s="87"/>
      <c r="T552" s="87"/>
      <c r="U552" s="87"/>
      <c r="V552" s="71">
        <f>V553</f>
        <v>497780</v>
      </c>
      <c r="W552" s="69">
        <f>W553</f>
        <v>823740</v>
      </c>
      <c r="X552" s="22">
        <f>X553</f>
        <v>376340</v>
      </c>
    </row>
    <row r="553" spans="1:24" ht="25.5" outlineLevel="6">
      <c r="A553" s="39" t="s">
        <v>401</v>
      </c>
      <c r="B553" s="35" t="s">
        <v>439</v>
      </c>
      <c r="C553" s="35" t="s">
        <v>441</v>
      </c>
      <c r="D553" s="35" t="s">
        <v>436</v>
      </c>
      <c r="E553" s="35" t="s">
        <v>441</v>
      </c>
      <c r="F553" s="35" t="s">
        <v>494</v>
      </c>
      <c r="G553" s="35" t="s">
        <v>503</v>
      </c>
      <c r="H553" s="35" t="s">
        <v>179</v>
      </c>
      <c r="I553" s="36"/>
      <c r="J553" s="36"/>
      <c r="K553" s="36"/>
      <c r="L553" s="37">
        <f>L554+L555</f>
        <v>0</v>
      </c>
      <c r="M553" s="37"/>
      <c r="N553" s="58"/>
      <c r="O553" s="87"/>
      <c r="P553" s="18"/>
      <c r="Q553" s="87"/>
      <c r="R553" s="87"/>
      <c r="S553" s="87"/>
      <c r="T553" s="87"/>
      <c r="U553" s="87"/>
      <c r="V553" s="71">
        <f>V554+V555</f>
        <v>497780</v>
      </c>
      <c r="W553" s="69">
        <f>W554+W555</f>
        <v>823740</v>
      </c>
      <c r="X553" s="22">
        <f>X554+X555</f>
        <v>376340</v>
      </c>
    </row>
    <row r="554" spans="1:24" ht="25.5" outlineLevel="6">
      <c r="A554" s="39" t="s">
        <v>402</v>
      </c>
      <c r="B554" s="35" t="s">
        <v>439</v>
      </c>
      <c r="C554" s="35" t="s">
        <v>441</v>
      </c>
      <c r="D554" s="35" t="s">
        <v>436</v>
      </c>
      <c r="E554" s="35" t="s">
        <v>441</v>
      </c>
      <c r="F554" s="35" t="s">
        <v>494</v>
      </c>
      <c r="G554" s="35" t="s">
        <v>503</v>
      </c>
      <c r="H554" s="35" t="s">
        <v>529</v>
      </c>
      <c r="I554" s="36"/>
      <c r="J554" s="36"/>
      <c r="K554" s="36"/>
      <c r="L554" s="37">
        <v>763940</v>
      </c>
      <c r="M554" s="37"/>
      <c r="N554" s="58"/>
      <c r="O554" s="87"/>
      <c r="P554" s="18">
        <v>-266160</v>
      </c>
      <c r="Q554" s="87"/>
      <c r="R554" s="87"/>
      <c r="S554" s="87"/>
      <c r="T554" s="87"/>
      <c r="U554" s="87"/>
      <c r="V554" s="71">
        <f>L554+K554+J554+I554+M554+N554+O554+P554+Q554+R554+S554+T554+U554</f>
        <v>497780</v>
      </c>
      <c r="W554" s="69">
        <v>823740</v>
      </c>
      <c r="X554" s="22">
        <v>376340</v>
      </c>
    </row>
    <row r="555" spans="1:24" ht="25.5" hidden="1" outlineLevel="6">
      <c r="A555" s="9" t="s">
        <v>450</v>
      </c>
      <c r="B555" s="35" t="s">
        <v>439</v>
      </c>
      <c r="C555" s="35" t="s">
        <v>441</v>
      </c>
      <c r="D555" s="35" t="s">
        <v>436</v>
      </c>
      <c r="E555" s="35" t="s">
        <v>441</v>
      </c>
      <c r="F555" s="35" t="s">
        <v>494</v>
      </c>
      <c r="G555" s="35" t="s">
        <v>503</v>
      </c>
      <c r="H555" s="35" t="s">
        <v>451</v>
      </c>
      <c r="I555" s="36">
        <v>763900</v>
      </c>
      <c r="J555" s="36">
        <v>40</v>
      </c>
      <c r="K555" s="36"/>
      <c r="L555" s="37">
        <v>-763940</v>
      </c>
      <c r="M555" s="37"/>
      <c r="N555" s="58"/>
      <c r="O555" s="87"/>
      <c r="P555" s="18"/>
      <c r="Q555" s="87"/>
      <c r="R555" s="87"/>
      <c r="S555" s="87"/>
      <c r="T555" s="87"/>
      <c r="U555" s="87"/>
      <c r="V555" s="71">
        <f>L555+K555+J555+I555</f>
        <v>0</v>
      </c>
      <c r="W555" s="69">
        <v>0</v>
      </c>
      <c r="X555" s="22">
        <v>0</v>
      </c>
    </row>
    <row r="556" spans="1:24" ht="76.5" outlineLevel="6">
      <c r="A556" s="9" t="s">
        <v>504</v>
      </c>
      <c r="B556" s="35" t="s">
        <v>439</v>
      </c>
      <c r="C556" s="35" t="s">
        <v>441</v>
      </c>
      <c r="D556" s="35" t="s">
        <v>436</v>
      </c>
      <c r="E556" s="35" t="s">
        <v>441</v>
      </c>
      <c r="F556" s="35" t="s">
        <v>494</v>
      </c>
      <c r="G556" s="35" t="s">
        <v>505</v>
      </c>
      <c r="H556" s="35"/>
      <c r="I556" s="36"/>
      <c r="J556" s="36"/>
      <c r="K556" s="36"/>
      <c r="L556" s="37">
        <f>L557</f>
        <v>0</v>
      </c>
      <c r="M556" s="37"/>
      <c r="N556" s="58"/>
      <c r="O556" s="87"/>
      <c r="P556" s="18"/>
      <c r="Q556" s="87"/>
      <c r="R556" s="87"/>
      <c r="S556" s="87"/>
      <c r="T556" s="87"/>
      <c r="U556" s="87"/>
      <c r="V556" s="71">
        <f>V557</f>
        <v>320150</v>
      </c>
      <c r="W556" s="69">
        <f>W557</f>
        <v>274100</v>
      </c>
      <c r="X556" s="22">
        <f>X557</f>
        <v>272100</v>
      </c>
    </row>
    <row r="557" spans="1:24" ht="25.5" outlineLevel="6">
      <c r="A557" s="39" t="s">
        <v>401</v>
      </c>
      <c r="B557" s="35" t="s">
        <v>439</v>
      </c>
      <c r="C557" s="35" t="s">
        <v>441</v>
      </c>
      <c r="D557" s="35" t="s">
        <v>436</v>
      </c>
      <c r="E557" s="35" t="s">
        <v>441</v>
      </c>
      <c r="F557" s="35" t="s">
        <v>494</v>
      </c>
      <c r="G557" s="35" t="s">
        <v>505</v>
      </c>
      <c r="H557" s="35" t="s">
        <v>179</v>
      </c>
      <c r="I557" s="36"/>
      <c r="J557" s="36"/>
      <c r="K557" s="36"/>
      <c r="L557" s="37">
        <f>L558+L559</f>
        <v>0</v>
      </c>
      <c r="M557" s="37"/>
      <c r="N557" s="58"/>
      <c r="O557" s="87"/>
      <c r="P557" s="18"/>
      <c r="Q557" s="87"/>
      <c r="R557" s="87"/>
      <c r="S557" s="87"/>
      <c r="T557" s="87"/>
      <c r="U557" s="87"/>
      <c r="V557" s="71">
        <f>V558+V559</f>
        <v>320150</v>
      </c>
      <c r="W557" s="69">
        <f>W558+W559</f>
        <v>274100</v>
      </c>
      <c r="X557" s="22">
        <f>X558+X559</f>
        <v>272100</v>
      </c>
    </row>
    <row r="558" spans="1:24" ht="25.5" outlineLevel="6">
      <c r="A558" s="39" t="s">
        <v>402</v>
      </c>
      <c r="B558" s="35" t="s">
        <v>439</v>
      </c>
      <c r="C558" s="35" t="s">
        <v>441</v>
      </c>
      <c r="D558" s="35" t="s">
        <v>436</v>
      </c>
      <c r="E558" s="35" t="s">
        <v>441</v>
      </c>
      <c r="F558" s="35" t="s">
        <v>494</v>
      </c>
      <c r="G558" s="35" t="s">
        <v>505</v>
      </c>
      <c r="H558" s="35" t="s">
        <v>529</v>
      </c>
      <c r="I558" s="36"/>
      <c r="J558" s="36"/>
      <c r="K558" s="36"/>
      <c r="L558" s="37">
        <v>351300</v>
      </c>
      <c r="M558" s="37"/>
      <c r="N558" s="58"/>
      <c r="O558" s="87"/>
      <c r="P558" s="18"/>
      <c r="Q558" s="87"/>
      <c r="R558" s="87"/>
      <c r="S558" s="87"/>
      <c r="T558" s="87"/>
      <c r="U558" s="87">
        <v>-31150</v>
      </c>
      <c r="V558" s="71">
        <f>L558+K558+J558+I558+M558+N558+O558+P558+Q558+R558+S558+T558+U558</f>
        <v>320150</v>
      </c>
      <c r="W558" s="69">
        <v>274100</v>
      </c>
      <c r="X558" s="22">
        <v>272100</v>
      </c>
    </row>
    <row r="559" spans="1:24" ht="25.5" hidden="1" outlineLevel="6">
      <c r="A559" s="9" t="s">
        <v>450</v>
      </c>
      <c r="B559" s="35" t="s">
        <v>439</v>
      </c>
      <c r="C559" s="35" t="s">
        <v>441</v>
      </c>
      <c r="D559" s="35" t="s">
        <v>436</v>
      </c>
      <c r="E559" s="35" t="s">
        <v>441</v>
      </c>
      <c r="F559" s="35" t="s">
        <v>494</v>
      </c>
      <c r="G559" s="35" t="s">
        <v>505</v>
      </c>
      <c r="H559" s="35" t="s">
        <v>451</v>
      </c>
      <c r="I559" s="36">
        <v>351300</v>
      </c>
      <c r="J559" s="36"/>
      <c r="K559" s="36"/>
      <c r="L559" s="37">
        <v>-351300</v>
      </c>
      <c r="M559" s="37"/>
      <c r="N559" s="58"/>
      <c r="O559" s="87"/>
      <c r="P559" s="18"/>
      <c r="Q559" s="87"/>
      <c r="R559" s="87"/>
      <c r="S559" s="87"/>
      <c r="T559" s="87"/>
      <c r="U559" s="87"/>
      <c r="V559" s="71">
        <f>L559+K559+J559+I559</f>
        <v>0</v>
      </c>
      <c r="W559" s="69">
        <v>0</v>
      </c>
      <c r="X559" s="22">
        <v>0</v>
      </c>
    </row>
    <row r="560" spans="1:24" ht="25.5" outlineLevel="6">
      <c r="A560" s="9" t="s">
        <v>506</v>
      </c>
      <c r="B560" s="35" t="s">
        <v>439</v>
      </c>
      <c r="C560" s="35" t="s">
        <v>441</v>
      </c>
      <c r="D560" s="35" t="s">
        <v>436</v>
      </c>
      <c r="E560" s="35" t="s">
        <v>441</v>
      </c>
      <c r="F560" s="35" t="s">
        <v>507</v>
      </c>
      <c r="G560" s="35"/>
      <c r="H560" s="35"/>
      <c r="I560" s="36"/>
      <c r="J560" s="36"/>
      <c r="K560" s="36"/>
      <c r="L560" s="37">
        <f>L561</f>
        <v>0</v>
      </c>
      <c r="M560" s="37"/>
      <c r="N560" s="58"/>
      <c r="O560" s="87"/>
      <c r="P560" s="18"/>
      <c r="Q560" s="87"/>
      <c r="R560" s="87"/>
      <c r="S560" s="87"/>
      <c r="T560" s="87"/>
      <c r="U560" s="87"/>
      <c r="V560" s="71">
        <f aca="true" t="shared" si="33" ref="V560:X562">V561</f>
        <v>321495</v>
      </c>
      <c r="W560" s="69">
        <f t="shared" si="33"/>
        <v>65800</v>
      </c>
      <c r="X560" s="22">
        <f t="shared" si="33"/>
        <v>52000</v>
      </c>
    </row>
    <row r="561" spans="1:24" ht="25.5" outlineLevel="6">
      <c r="A561" s="9" t="s">
        <v>486</v>
      </c>
      <c r="B561" s="35" t="s">
        <v>439</v>
      </c>
      <c r="C561" s="35" t="s">
        <v>441</v>
      </c>
      <c r="D561" s="35" t="s">
        <v>436</v>
      </c>
      <c r="E561" s="35" t="s">
        <v>441</v>
      </c>
      <c r="F561" s="35" t="s">
        <v>507</v>
      </c>
      <c r="G561" s="35" t="s">
        <v>487</v>
      </c>
      <c r="H561" s="35"/>
      <c r="I561" s="36"/>
      <c r="J561" s="36"/>
      <c r="K561" s="36"/>
      <c r="L561" s="37">
        <f>L562</f>
        <v>0</v>
      </c>
      <c r="M561" s="37"/>
      <c r="N561" s="58"/>
      <c r="O561" s="87"/>
      <c r="P561" s="18"/>
      <c r="Q561" s="87"/>
      <c r="R561" s="87"/>
      <c r="S561" s="87"/>
      <c r="T561" s="87"/>
      <c r="U561" s="87"/>
      <c r="V561" s="71">
        <f t="shared" si="33"/>
        <v>321495</v>
      </c>
      <c r="W561" s="69">
        <f t="shared" si="33"/>
        <v>65800</v>
      </c>
      <c r="X561" s="22">
        <f t="shared" si="33"/>
        <v>52000</v>
      </c>
    </row>
    <row r="562" spans="1:24" ht="38.25" outlineLevel="6">
      <c r="A562" s="9" t="s">
        <v>508</v>
      </c>
      <c r="B562" s="35" t="s">
        <v>439</v>
      </c>
      <c r="C562" s="35" t="s">
        <v>441</v>
      </c>
      <c r="D562" s="35" t="s">
        <v>436</v>
      </c>
      <c r="E562" s="35" t="s">
        <v>441</v>
      </c>
      <c r="F562" s="35" t="s">
        <v>507</v>
      </c>
      <c r="G562" s="35" t="s">
        <v>509</v>
      </c>
      <c r="H562" s="35"/>
      <c r="I562" s="36"/>
      <c r="J562" s="36"/>
      <c r="K562" s="36"/>
      <c r="L562" s="37">
        <f>L563</f>
        <v>0</v>
      </c>
      <c r="M562" s="37"/>
      <c r="N562" s="58"/>
      <c r="O562" s="87"/>
      <c r="P562" s="18"/>
      <c r="Q562" s="87"/>
      <c r="R562" s="87"/>
      <c r="S562" s="87"/>
      <c r="T562" s="87"/>
      <c r="U562" s="87"/>
      <c r="V562" s="71">
        <f t="shared" si="33"/>
        <v>321495</v>
      </c>
      <c r="W562" s="69">
        <f t="shared" si="33"/>
        <v>65800</v>
      </c>
      <c r="X562" s="22">
        <f t="shared" si="33"/>
        <v>52000</v>
      </c>
    </row>
    <row r="563" spans="1:24" ht="25.5" outlineLevel="6">
      <c r="A563" s="39" t="s">
        <v>401</v>
      </c>
      <c r="B563" s="35" t="s">
        <v>439</v>
      </c>
      <c r="C563" s="35" t="s">
        <v>441</v>
      </c>
      <c r="D563" s="35" t="s">
        <v>436</v>
      </c>
      <c r="E563" s="35" t="s">
        <v>441</v>
      </c>
      <c r="F563" s="35" t="s">
        <v>507</v>
      </c>
      <c r="G563" s="35" t="s">
        <v>509</v>
      </c>
      <c r="H563" s="35" t="s">
        <v>179</v>
      </c>
      <c r="I563" s="36"/>
      <c r="J563" s="36"/>
      <c r="K563" s="36"/>
      <c r="L563" s="37">
        <f>L564+L565</f>
        <v>0</v>
      </c>
      <c r="M563" s="37"/>
      <c r="N563" s="58"/>
      <c r="O563" s="87"/>
      <c r="P563" s="18"/>
      <c r="Q563" s="87"/>
      <c r="R563" s="87"/>
      <c r="S563" s="87"/>
      <c r="T563" s="87"/>
      <c r="U563" s="87"/>
      <c r="V563" s="71">
        <f>V564+V565</f>
        <v>321495</v>
      </c>
      <c r="W563" s="69">
        <f>W564+W565</f>
        <v>65800</v>
      </c>
      <c r="X563" s="22">
        <f>X564+X565</f>
        <v>52000</v>
      </c>
    </row>
    <row r="564" spans="1:24" ht="25.5" outlineLevel="6">
      <c r="A564" s="39" t="s">
        <v>402</v>
      </c>
      <c r="B564" s="35" t="s">
        <v>439</v>
      </c>
      <c r="C564" s="35" t="s">
        <v>441</v>
      </c>
      <c r="D564" s="35" t="s">
        <v>436</v>
      </c>
      <c r="E564" s="35" t="s">
        <v>441</v>
      </c>
      <c r="F564" s="35" t="s">
        <v>507</v>
      </c>
      <c r="G564" s="35" t="s">
        <v>509</v>
      </c>
      <c r="H564" s="35" t="s">
        <v>529</v>
      </c>
      <c r="I564" s="36"/>
      <c r="J564" s="36"/>
      <c r="K564" s="36"/>
      <c r="L564" s="37">
        <v>45400</v>
      </c>
      <c r="M564" s="37"/>
      <c r="N564" s="58">
        <v>76800</v>
      </c>
      <c r="O564" s="87"/>
      <c r="P564" s="18">
        <v>171639</v>
      </c>
      <c r="Q564" s="87"/>
      <c r="R564" s="87">
        <v>27656</v>
      </c>
      <c r="S564" s="87"/>
      <c r="T564" s="87"/>
      <c r="U564" s="87"/>
      <c r="V564" s="71">
        <f>L564+K564+J564+I564+M564+N564+O564+P564+Q564+R564+S564+T564+U564</f>
        <v>321495</v>
      </c>
      <c r="W564" s="69">
        <v>65800</v>
      </c>
      <c r="X564" s="22">
        <v>52000</v>
      </c>
    </row>
    <row r="565" spans="1:24" ht="25.5" hidden="1" outlineLevel="6">
      <c r="A565" s="9" t="s">
        <v>450</v>
      </c>
      <c r="B565" s="35" t="s">
        <v>439</v>
      </c>
      <c r="C565" s="35" t="s">
        <v>441</v>
      </c>
      <c r="D565" s="35" t="s">
        <v>436</v>
      </c>
      <c r="E565" s="35" t="s">
        <v>441</v>
      </c>
      <c r="F565" s="35" t="s">
        <v>507</v>
      </c>
      <c r="G565" s="35" t="s">
        <v>509</v>
      </c>
      <c r="H565" s="35" t="s">
        <v>451</v>
      </c>
      <c r="I565" s="36">
        <v>45400</v>
      </c>
      <c r="J565" s="36"/>
      <c r="K565" s="36"/>
      <c r="L565" s="37">
        <v>-45400</v>
      </c>
      <c r="M565" s="37"/>
      <c r="N565" s="58"/>
      <c r="O565" s="87"/>
      <c r="P565" s="18"/>
      <c r="Q565" s="87"/>
      <c r="R565" s="87"/>
      <c r="S565" s="87"/>
      <c r="T565" s="87"/>
      <c r="U565" s="87"/>
      <c r="V565" s="71">
        <f>L565+K565+J565+I565</f>
        <v>0</v>
      </c>
      <c r="W565" s="69">
        <v>0</v>
      </c>
      <c r="X565" s="22">
        <v>0</v>
      </c>
    </row>
    <row r="566" spans="1:25" s="140" customFormat="1" ht="25.5" hidden="1" outlineLevel="6">
      <c r="A566" s="9" t="s">
        <v>486</v>
      </c>
      <c r="B566" s="35" t="s">
        <v>439</v>
      </c>
      <c r="C566" s="35" t="s">
        <v>459</v>
      </c>
      <c r="D566" s="35" t="s">
        <v>436</v>
      </c>
      <c r="E566" s="35" t="s">
        <v>441</v>
      </c>
      <c r="F566" s="35" t="s">
        <v>494</v>
      </c>
      <c r="G566" s="35" t="s">
        <v>487</v>
      </c>
      <c r="H566" s="35"/>
      <c r="I566" s="36"/>
      <c r="J566" s="36"/>
      <c r="K566" s="36"/>
      <c r="L566" s="37">
        <f>L574+L590+L595</f>
        <v>689205.73</v>
      </c>
      <c r="M566" s="37"/>
      <c r="N566" s="58"/>
      <c r="O566" s="87"/>
      <c r="P566" s="18"/>
      <c r="Q566" s="87"/>
      <c r="R566" s="87"/>
      <c r="S566" s="87"/>
      <c r="T566" s="87"/>
      <c r="U566" s="87"/>
      <c r="V566" s="71">
        <f>V574+V590+V595</f>
        <v>9316546.73</v>
      </c>
      <c r="W566" s="69">
        <f>W574+W590+W595</f>
        <v>8742452</v>
      </c>
      <c r="X566" s="22">
        <f>X574+X590+X595</f>
        <v>8742452</v>
      </c>
      <c r="Y566" s="139"/>
    </row>
    <row r="567" spans="1:25" s="140" customFormat="1" ht="38.25" outlineLevel="6">
      <c r="A567" s="9" t="s">
        <v>130</v>
      </c>
      <c r="B567" s="35" t="s">
        <v>439</v>
      </c>
      <c r="C567" s="35" t="s">
        <v>441</v>
      </c>
      <c r="D567" s="35"/>
      <c r="E567" s="35"/>
      <c r="F567" s="35"/>
      <c r="G567" s="35"/>
      <c r="H567" s="35"/>
      <c r="I567" s="36"/>
      <c r="J567" s="36"/>
      <c r="K567" s="36"/>
      <c r="L567" s="37"/>
      <c r="M567" s="37"/>
      <c r="N567" s="58"/>
      <c r="O567" s="87"/>
      <c r="P567" s="18"/>
      <c r="Q567" s="87"/>
      <c r="R567" s="87"/>
      <c r="S567" s="87"/>
      <c r="T567" s="87"/>
      <c r="U567" s="87"/>
      <c r="V567" s="71">
        <f aca="true" t="shared" si="34" ref="V567:V572">V568</f>
        <v>4047165</v>
      </c>
      <c r="W567" s="69"/>
      <c r="X567" s="59"/>
      <c r="Y567" s="139"/>
    </row>
    <row r="568" spans="1:25" s="140" customFormat="1" ht="25.5" outlineLevel="6">
      <c r="A568" s="9" t="s">
        <v>710</v>
      </c>
      <c r="B568" s="35" t="s">
        <v>439</v>
      </c>
      <c r="C568" s="35" t="s">
        <v>441</v>
      </c>
      <c r="D568" s="35" t="s">
        <v>436</v>
      </c>
      <c r="E568" s="35"/>
      <c r="F568" s="35"/>
      <c r="G568" s="35"/>
      <c r="H568" s="35"/>
      <c r="I568" s="36"/>
      <c r="J568" s="36"/>
      <c r="K568" s="36"/>
      <c r="L568" s="37"/>
      <c r="M568" s="37"/>
      <c r="N568" s="58"/>
      <c r="O568" s="87"/>
      <c r="P568" s="18"/>
      <c r="Q568" s="87"/>
      <c r="R568" s="87"/>
      <c r="S568" s="87"/>
      <c r="T568" s="87"/>
      <c r="U568" s="87"/>
      <c r="V568" s="71">
        <f t="shared" si="34"/>
        <v>4047165</v>
      </c>
      <c r="W568" s="69"/>
      <c r="X568" s="59"/>
      <c r="Y568" s="139"/>
    </row>
    <row r="569" spans="1:25" s="140" customFormat="1" ht="15" outlineLevel="6">
      <c r="A569" s="9" t="s">
        <v>597</v>
      </c>
      <c r="B569" s="35" t="s">
        <v>439</v>
      </c>
      <c r="C569" s="35" t="s">
        <v>441</v>
      </c>
      <c r="D569" s="35" t="s">
        <v>436</v>
      </c>
      <c r="E569" s="35" t="s">
        <v>598</v>
      </c>
      <c r="F569" s="35"/>
      <c r="G569" s="35"/>
      <c r="H569" s="35"/>
      <c r="I569" s="36"/>
      <c r="J569" s="36"/>
      <c r="K569" s="36"/>
      <c r="L569" s="37"/>
      <c r="M569" s="37"/>
      <c r="N569" s="58"/>
      <c r="O569" s="87"/>
      <c r="P569" s="18"/>
      <c r="Q569" s="87"/>
      <c r="R569" s="87"/>
      <c r="S569" s="87"/>
      <c r="T569" s="87"/>
      <c r="U569" s="87"/>
      <c r="V569" s="71">
        <f t="shared" si="34"/>
        <v>4047165</v>
      </c>
      <c r="W569" s="69"/>
      <c r="X569" s="59"/>
      <c r="Y569" s="139"/>
    </row>
    <row r="570" spans="1:25" s="140" customFormat="1" ht="25.5" outlineLevel="6">
      <c r="A570" s="9" t="s">
        <v>621</v>
      </c>
      <c r="B570" s="35" t="s">
        <v>439</v>
      </c>
      <c r="C570" s="35" t="s">
        <v>441</v>
      </c>
      <c r="D570" s="35" t="s">
        <v>436</v>
      </c>
      <c r="E570" s="35" t="s">
        <v>598</v>
      </c>
      <c r="F570" s="35" t="s">
        <v>581</v>
      </c>
      <c r="G570" s="35"/>
      <c r="H570" s="35"/>
      <c r="I570" s="36"/>
      <c r="J570" s="36"/>
      <c r="K570" s="36"/>
      <c r="L570" s="37"/>
      <c r="M570" s="37"/>
      <c r="N570" s="58"/>
      <c r="O570" s="87"/>
      <c r="P570" s="18"/>
      <c r="Q570" s="87"/>
      <c r="R570" s="87"/>
      <c r="S570" s="87"/>
      <c r="T570" s="87"/>
      <c r="U570" s="87"/>
      <c r="V570" s="71">
        <f t="shared" si="34"/>
        <v>4047165</v>
      </c>
      <c r="W570" s="69"/>
      <c r="X570" s="59"/>
      <c r="Y570" s="139"/>
    </row>
    <row r="571" spans="1:25" s="140" customFormat="1" ht="51" outlineLevel="6">
      <c r="A571" s="39" t="s">
        <v>405</v>
      </c>
      <c r="B571" s="35" t="s">
        <v>439</v>
      </c>
      <c r="C571" s="35" t="s">
        <v>441</v>
      </c>
      <c r="D571" s="35" t="s">
        <v>436</v>
      </c>
      <c r="E571" s="35" t="s">
        <v>598</v>
      </c>
      <c r="F571" s="35" t="s">
        <v>581</v>
      </c>
      <c r="G571" s="35" t="s">
        <v>131</v>
      </c>
      <c r="H571" s="35" t="s">
        <v>182</v>
      </c>
      <c r="I571" s="36"/>
      <c r="J571" s="36"/>
      <c r="K571" s="36"/>
      <c r="L571" s="37"/>
      <c r="M571" s="37"/>
      <c r="N571" s="58"/>
      <c r="O571" s="87"/>
      <c r="P571" s="18"/>
      <c r="Q571" s="87"/>
      <c r="R571" s="87"/>
      <c r="S571" s="87"/>
      <c r="T571" s="87"/>
      <c r="U571" s="87"/>
      <c r="V571" s="71">
        <f t="shared" si="34"/>
        <v>4047165</v>
      </c>
      <c r="W571" s="69"/>
      <c r="X571" s="59"/>
      <c r="Y571" s="139"/>
    </row>
    <row r="572" spans="1:25" s="140" customFormat="1" ht="25.5" outlineLevel="6">
      <c r="A572" s="9" t="s">
        <v>37</v>
      </c>
      <c r="B572" s="35" t="s">
        <v>439</v>
      </c>
      <c r="C572" s="35" t="s">
        <v>441</v>
      </c>
      <c r="D572" s="35" t="s">
        <v>436</v>
      </c>
      <c r="E572" s="35" t="s">
        <v>598</v>
      </c>
      <c r="F572" s="35" t="s">
        <v>581</v>
      </c>
      <c r="G572" s="35" t="s">
        <v>131</v>
      </c>
      <c r="H572" s="35" t="s">
        <v>36</v>
      </c>
      <c r="I572" s="36"/>
      <c r="J572" s="36"/>
      <c r="K572" s="36"/>
      <c r="L572" s="37"/>
      <c r="M572" s="37"/>
      <c r="N572" s="58"/>
      <c r="O572" s="87"/>
      <c r="P572" s="18"/>
      <c r="Q572" s="87"/>
      <c r="R572" s="87"/>
      <c r="S572" s="87"/>
      <c r="T572" s="87"/>
      <c r="U572" s="87"/>
      <c r="V572" s="71">
        <f t="shared" si="34"/>
        <v>4047165</v>
      </c>
      <c r="W572" s="69"/>
      <c r="X572" s="59"/>
      <c r="Y572" s="139"/>
    </row>
    <row r="573" spans="1:25" s="140" customFormat="1" ht="25.5" outlineLevel="6">
      <c r="A573" s="9" t="s">
        <v>622</v>
      </c>
      <c r="B573" s="35" t="s">
        <v>439</v>
      </c>
      <c r="C573" s="35" t="s">
        <v>441</v>
      </c>
      <c r="D573" s="35" t="s">
        <v>436</v>
      </c>
      <c r="E573" s="35" t="s">
        <v>598</v>
      </c>
      <c r="F573" s="35" t="s">
        <v>581</v>
      </c>
      <c r="G573" s="35" t="s">
        <v>131</v>
      </c>
      <c r="H573" s="35" t="s">
        <v>623</v>
      </c>
      <c r="I573" s="36"/>
      <c r="J573" s="36"/>
      <c r="K573" s="36"/>
      <c r="L573" s="37"/>
      <c r="M573" s="37"/>
      <c r="N573" s="58"/>
      <c r="O573" s="87"/>
      <c r="P573" s="18"/>
      <c r="Q573" s="87"/>
      <c r="R573" s="87"/>
      <c r="S573" s="87">
        <v>2007790</v>
      </c>
      <c r="T573" s="87">
        <v>-60000</v>
      </c>
      <c r="U573" s="87">
        <v>2099375</v>
      </c>
      <c r="V573" s="71">
        <f>L573+K573+J573+I573+M573+N573+O573+P573+Q573+R573+S573+T573+U573</f>
        <v>4047165</v>
      </c>
      <c r="W573" s="69"/>
      <c r="X573" s="59"/>
      <c r="Y573" s="139"/>
    </row>
    <row r="574" spans="1:24" ht="85.5" customHeight="1" outlineLevel="6">
      <c r="A574" s="9" t="s">
        <v>500</v>
      </c>
      <c r="B574" s="35" t="s">
        <v>439</v>
      </c>
      <c r="C574" s="35" t="s">
        <v>459</v>
      </c>
      <c r="D574" s="35"/>
      <c r="E574" s="35"/>
      <c r="F574" s="35"/>
      <c r="G574" s="35"/>
      <c r="H574" s="35"/>
      <c r="I574" s="36"/>
      <c r="J574" s="36"/>
      <c r="K574" s="36"/>
      <c r="L574" s="37">
        <f>L575</f>
        <v>689205.73</v>
      </c>
      <c r="M574" s="37"/>
      <c r="N574" s="58"/>
      <c r="O574" s="87"/>
      <c r="P574" s="18"/>
      <c r="Q574" s="87"/>
      <c r="R574" s="87"/>
      <c r="S574" s="87"/>
      <c r="T574" s="87"/>
      <c r="U574" s="87"/>
      <c r="V574" s="71">
        <f>V575</f>
        <v>8892670.73</v>
      </c>
      <c r="W574" s="69">
        <f>W575</f>
        <v>8742452</v>
      </c>
      <c r="X574" s="37">
        <f>X575</f>
        <v>8742452</v>
      </c>
    </row>
    <row r="575" spans="1:24" ht="16.5" customHeight="1" outlineLevel="6">
      <c r="A575" s="9" t="s">
        <v>435</v>
      </c>
      <c r="B575" s="35" t="s">
        <v>439</v>
      </c>
      <c r="C575" s="35" t="s">
        <v>459</v>
      </c>
      <c r="D575" s="35" t="s">
        <v>436</v>
      </c>
      <c r="E575" s="35"/>
      <c r="F575" s="35"/>
      <c r="G575" s="35"/>
      <c r="H575" s="35"/>
      <c r="I575" s="36"/>
      <c r="J575" s="36"/>
      <c r="K575" s="36"/>
      <c r="L575" s="37">
        <f>L580+L589+L596+L576</f>
        <v>689205.73</v>
      </c>
      <c r="M575" s="37"/>
      <c r="N575" s="58"/>
      <c r="O575" s="87"/>
      <c r="P575" s="18"/>
      <c r="Q575" s="87"/>
      <c r="R575" s="87"/>
      <c r="S575" s="87"/>
      <c r="T575" s="87"/>
      <c r="U575" s="87"/>
      <c r="V575" s="71">
        <f>V580+V589+V596+V576+V585</f>
        <v>8892670.73</v>
      </c>
      <c r="W575" s="71">
        <f>W580+W589+W596+W576+W585</f>
        <v>8742452</v>
      </c>
      <c r="X575" s="19">
        <f>X580+X589+X596+X576+X585</f>
        <v>8742452</v>
      </c>
    </row>
    <row r="576" spans="1:24" ht="17.25" customHeight="1" outlineLevel="6">
      <c r="A576" s="9" t="s">
        <v>438</v>
      </c>
      <c r="B576" s="35" t="s">
        <v>439</v>
      </c>
      <c r="C576" s="35" t="s">
        <v>459</v>
      </c>
      <c r="D576" s="35" t="s">
        <v>436</v>
      </c>
      <c r="E576" s="35" t="s">
        <v>439</v>
      </c>
      <c r="F576" s="35"/>
      <c r="G576" s="35"/>
      <c r="H576" s="35"/>
      <c r="I576" s="36"/>
      <c r="J576" s="36"/>
      <c r="K576" s="36"/>
      <c r="L576" s="37">
        <f>L577</f>
        <v>689205.73</v>
      </c>
      <c r="M576" s="37"/>
      <c r="N576" s="58"/>
      <c r="O576" s="87"/>
      <c r="P576" s="18"/>
      <c r="Q576" s="87"/>
      <c r="R576" s="87"/>
      <c r="S576" s="87"/>
      <c r="T576" s="87"/>
      <c r="U576" s="87"/>
      <c r="V576" s="71">
        <f>V577</f>
        <v>689205.73</v>
      </c>
      <c r="W576" s="69"/>
      <c r="X576" s="37"/>
    </row>
    <row r="577" spans="1:24" ht="25.5" customHeight="1" outlineLevel="6">
      <c r="A577" s="9" t="s">
        <v>476</v>
      </c>
      <c r="B577" s="35" t="s">
        <v>439</v>
      </c>
      <c r="C577" s="35" t="s">
        <v>459</v>
      </c>
      <c r="D577" s="35" t="s">
        <v>436</v>
      </c>
      <c r="E577" s="35" t="s">
        <v>439</v>
      </c>
      <c r="F577" s="35" t="s">
        <v>477</v>
      </c>
      <c r="G577" s="35"/>
      <c r="H577" s="35"/>
      <c r="I577" s="36"/>
      <c r="J577" s="36"/>
      <c r="K577" s="36"/>
      <c r="L577" s="37">
        <f>L578</f>
        <v>689205.73</v>
      </c>
      <c r="M577" s="37"/>
      <c r="N577" s="58"/>
      <c r="O577" s="87"/>
      <c r="P577" s="18"/>
      <c r="Q577" s="87"/>
      <c r="R577" s="87"/>
      <c r="S577" s="87"/>
      <c r="T577" s="87"/>
      <c r="U577" s="87"/>
      <c r="V577" s="71">
        <f>V578</f>
        <v>689205.73</v>
      </c>
      <c r="W577" s="69"/>
      <c r="X577" s="37"/>
    </row>
    <row r="578" spans="1:24" ht="28.5" customHeight="1" outlineLevel="6">
      <c r="A578" s="39" t="s">
        <v>401</v>
      </c>
      <c r="B578" s="35" t="s">
        <v>439</v>
      </c>
      <c r="C578" s="35" t="s">
        <v>459</v>
      </c>
      <c r="D578" s="35" t="s">
        <v>436</v>
      </c>
      <c r="E578" s="35" t="s">
        <v>439</v>
      </c>
      <c r="F578" s="35" t="s">
        <v>477</v>
      </c>
      <c r="G578" s="35" t="s">
        <v>501</v>
      </c>
      <c r="H578" s="35" t="s">
        <v>179</v>
      </c>
      <c r="I578" s="36"/>
      <c r="J578" s="36"/>
      <c r="K578" s="36"/>
      <c r="L578" s="37">
        <f>L579</f>
        <v>689205.73</v>
      </c>
      <c r="M578" s="37"/>
      <c r="N578" s="58"/>
      <c r="O578" s="87"/>
      <c r="P578" s="18"/>
      <c r="Q578" s="87"/>
      <c r="R578" s="87"/>
      <c r="S578" s="87"/>
      <c r="T578" s="87"/>
      <c r="U578" s="87"/>
      <c r="V578" s="71">
        <f>V579</f>
        <v>689205.73</v>
      </c>
      <c r="W578" s="69"/>
      <c r="X578" s="37"/>
    </row>
    <row r="579" spans="1:24" ht="27.75" customHeight="1" outlineLevel="6">
      <c r="A579" s="39" t="s">
        <v>402</v>
      </c>
      <c r="B579" s="35" t="s">
        <v>439</v>
      </c>
      <c r="C579" s="35" t="s">
        <v>459</v>
      </c>
      <c r="D579" s="35" t="s">
        <v>436</v>
      </c>
      <c r="E579" s="35" t="s">
        <v>439</v>
      </c>
      <c r="F579" s="35" t="s">
        <v>477</v>
      </c>
      <c r="G579" s="35" t="s">
        <v>501</v>
      </c>
      <c r="H579" s="35" t="s">
        <v>529</v>
      </c>
      <c r="I579" s="36"/>
      <c r="J579" s="36"/>
      <c r="K579" s="36"/>
      <c r="L579" s="37">
        <v>689205.73</v>
      </c>
      <c r="M579" s="37"/>
      <c r="N579" s="58"/>
      <c r="O579" s="87"/>
      <c r="P579" s="18"/>
      <c r="Q579" s="87"/>
      <c r="R579" s="87"/>
      <c r="S579" s="87"/>
      <c r="T579" s="87"/>
      <c r="U579" s="87"/>
      <c r="V579" s="71">
        <f>L579+K579+J579+I579+M579+N579+O579+P579+Q579+R579+S579+T579+U579</f>
        <v>689205.73</v>
      </c>
      <c r="W579" s="69"/>
      <c r="X579" s="37"/>
    </row>
    <row r="580" spans="1:24" ht="38.25" outlineLevel="6">
      <c r="A580" s="9" t="s">
        <v>492</v>
      </c>
      <c r="B580" s="35" t="s">
        <v>439</v>
      </c>
      <c r="C580" s="35" t="s">
        <v>459</v>
      </c>
      <c r="D580" s="35" t="s">
        <v>436</v>
      </c>
      <c r="E580" s="35" t="s">
        <v>441</v>
      </c>
      <c r="F580" s="35"/>
      <c r="G580" s="35"/>
      <c r="H580" s="35"/>
      <c r="I580" s="36"/>
      <c r="J580" s="36"/>
      <c r="K580" s="36"/>
      <c r="L580" s="37">
        <f>L581</f>
        <v>0</v>
      </c>
      <c r="M580" s="37"/>
      <c r="N580" s="58"/>
      <c r="O580" s="87"/>
      <c r="P580" s="18"/>
      <c r="Q580" s="87"/>
      <c r="R580" s="87"/>
      <c r="S580" s="87"/>
      <c r="T580" s="87"/>
      <c r="U580" s="87"/>
      <c r="V580" s="71">
        <f aca="true" t="shared" si="35" ref="V580:X581">V581</f>
        <v>29600</v>
      </c>
      <c r="W580" s="69">
        <f t="shared" si="35"/>
        <v>0</v>
      </c>
      <c r="X580" s="37">
        <f t="shared" si="35"/>
        <v>0</v>
      </c>
    </row>
    <row r="581" spans="1:24" ht="51" outlineLevel="6">
      <c r="A581" s="9" t="s">
        <v>493</v>
      </c>
      <c r="B581" s="35" t="s">
        <v>439</v>
      </c>
      <c r="C581" s="35" t="s">
        <v>459</v>
      </c>
      <c r="D581" s="35" t="s">
        <v>436</v>
      </c>
      <c r="E581" s="35" t="s">
        <v>441</v>
      </c>
      <c r="F581" s="35" t="s">
        <v>494</v>
      </c>
      <c r="G581" s="35"/>
      <c r="H581" s="35"/>
      <c r="I581" s="36"/>
      <c r="J581" s="36"/>
      <c r="K581" s="36"/>
      <c r="L581" s="37">
        <f>L582</f>
        <v>0</v>
      </c>
      <c r="M581" s="37"/>
      <c r="N581" s="58"/>
      <c r="O581" s="87"/>
      <c r="P581" s="18"/>
      <c r="Q581" s="87"/>
      <c r="R581" s="87"/>
      <c r="S581" s="87"/>
      <c r="T581" s="87"/>
      <c r="U581" s="87"/>
      <c r="V581" s="71">
        <f t="shared" si="35"/>
        <v>29600</v>
      </c>
      <c r="W581" s="69">
        <f t="shared" si="35"/>
        <v>0</v>
      </c>
      <c r="X581" s="37">
        <f t="shared" si="35"/>
        <v>0</v>
      </c>
    </row>
    <row r="582" spans="1:24" ht="25.5" outlineLevel="6">
      <c r="A582" s="39" t="s">
        <v>401</v>
      </c>
      <c r="B582" s="35" t="s">
        <v>439</v>
      </c>
      <c r="C582" s="35" t="s">
        <v>459</v>
      </c>
      <c r="D582" s="35" t="s">
        <v>436</v>
      </c>
      <c r="E582" s="35" t="s">
        <v>441</v>
      </c>
      <c r="F582" s="35" t="s">
        <v>494</v>
      </c>
      <c r="G582" s="35" t="s">
        <v>501</v>
      </c>
      <c r="H582" s="35" t="s">
        <v>179</v>
      </c>
      <c r="I582" s="36"/>
      <c r="J582" s="36"/>
      <c r="K582" s="36"/>
      <c r="L582" s="37">
        <f>L583+L584</f>
        <v>0</v>
      </c>
      <c r="M582" s="37"/>
      <c r="N582" s="58"/>
      <c r="O582" s="87"/>
      <c r="P582" s="18"/>
      <c r="Q582" s="87"/>
      <c r="R582" s="87"/>
      <c r="S582" s="87"/>
      <c r="T582" s="87"/>
      <c r="U582" s="87"/>
      <c r="V582" s="71">
        <f>V583+V584</f>
        <v>29600</v>
      </c>
      <c r="W582" s="69">
        <f>W583+W584</f>
        <v>0</v>
      </c>
      <c r="X582" s="22">
        <f>X583+X584</f>
        <v>0</v>
      </c>
    </row>
    <row r="583" spans="1:24" ht="25.5" outlineLevel="6">
      <c r="A583" s="39" t="s">
        <v>402</v>
      </c>
      <c r="B583" s="35" t="s">
        <v>439</v>
      </c>
      <c r="C583" s="35" t="s">
        <v>459</v>
      </c>
      <c r="D583" s="35" t="s">
        <v>436</v>
      </c>
      <c r="E583" s="35" t="s">
        <v>441</v>
      </c>
      <c r="F583" s="35" t="s">
        <v>494</v>
      </c>
      <c r="G583" s="35" t="s">
        <v>501</v>
      </c>
      <c r="H583" s="35" t="s">
        <v>529</v>
      </c>
      <c r="I583" s="36"/>
      <c r="J583" s="36"/>
      <c r="K583" s="36"/>
      <c r="L583" s="37">
        <v>29600</v>
      </c>
      <c r="M583" s="37"/>
      <c r="N583" s="58"/>
      <c r="O583" s="87"/>
      <c r="P583" s="18"/>
      <c r="Q583" s="87"/>
      <c r="R583" s="87"/>
      <c r="S583" s="87"/>
      <c r="T583" s="87"/>
      <c r="U583" s="87"/>
      <c r="V583" s="71">
        <f>L583+K583+J583+I583+M583+N583+O583+P583+Q583+R583+S583+T583+U583</f>
        <v>29600</v>
      </c>
      <c r="W583" s="69">
        <f>W584</f>
        <v>0</v>
      </c>
      <c r="X583" s="22">
        <f>X584</f>
        <v>0</v>
      </c>
    </row>
    <row r="584" spans="1:24" ht="25.5" hidden="1" outlineLevel="6">
      <c r="A584" s="9" t="s">
        <v>450</v>
      </c>
      <c r="B584" s="35" t="s">
        <v>439</v>
      </c>
      <c r="C584" s="35" t="s">
        <v>459</v>
      </c>
      <c r="D584" s="35" t="s">
        <v>436</v>
      </c>
      <c r="E584" s="35" t="s">
        <v>441</v>
      </c>
      <c r="F584" s="35" t="s">
        <v>494</v>
      </c>
      <c r="G584" s="35" t="s">
        <v>501</v>
      </c>
      <c r="H584" s="35" t="s">
        <v>451</v>
      </c>
      <c r="I584" s="36">
        <v>29600</v>
      </c>
      <c r="J584" s="36"/>
      <c r="K584" s="36"/>
      <c r="L584" s="37">
        <v>-29600</v>
      </c>
      <c r="M584" s="37"/>
      <c r="N584" s="58"/>
      <c r="O584" s="87"/>
      <c r="P584" s="18"/>
      <c r="Q584" s="87"/>
      <c r="R584" s="87"/>
      <c r="S584" s="87"/>
      <c r="T584" s="87"/>
      <c r="U584" s="87"/>
      <c r="V584" s="71">
        <f>L584+K584+J584+I584</f>
        <v>0</v>
      </c>
      <c r="W584" s="69">
        <v>0</v>
      </c>
      <c r="X584" s="22">
        <v>0</v>
      </c>
    </row>
    <row r="585" spans="1:24" ht="25.5" outlineLevel="6">
      <c r="A585" s="9" t="s">
        <v>544</v>
      </c>
      <c r="B585" s="35" t="s">
        <v>439</v>
      </c>
      <c r="C585" s="35" t="s">
        <v>459</v>
      </c>
      <c r="D585" s="35" t="s">
        <v>436</v>
      </c>
      <c r="E585" s="35" t="s">
        <v>545</v>
      </c>
      <c r="F585" s="35"/>
      <c r="G585" s="35"/>
      <c r="H585" s="35"/>
      <c r="I585" s="36"/>
      <c r="J585" s="36"/>
      <c r="K585" s="36"/>
      <c r="L585" s="37"/>
      <c r="M585" s="37"/>
      <c r="N585" s="58"/>
      <c r="O585" s="87"/>
      <c r="P585" s="18"/>
      <c r="Q585" s="87"/>
      <c r="R585" s="87"/>
      <c r="S585" s="87"/>
      <c r="T585" s="87"/>
      <c r="U585" s="87"/>
      <c r="V585" s="71">
        <f aca="true" t="shared" si="36" ref="V585:X587">V586</f>
        <v>7742452</v>
      </c>
      <c r="W585" s="71">
        <f t="shared" si="36"/>
        <v>8742452</v>
      </c>
      <c r="X585" s="19">
        <f t="shared" si="36"/>
        <v>8742452</v>
      </c>
    </row>
    <row r="586" spans="1:24" ht="15" outlineLevel="6">
      <c r="A586" s="9" t="s">
        <v>584</v>
      </c>
      <c r="B586" s="35" t="s">
        <v>439</v>
      </c>
      <c r="C586" s="35" t="s">
        <v>459</v>
      </c>
      <c r="D586" s="35" t="s">
        <v>436</v>
      </c>
      <c r="E586" s="35" t="s">
        <v>545</v>
      </c>
      <c r="F586" s="35" t="s">
        <v>441</v>
      </c>
      <c r="G586" s="35"/>
      <c r="H586" s="35"/>
      <c r="I586" s="36"/>
      <c r="J586" s="36"/>
      <c r="K586" s="36"/>
      <c r="L586" s="37"/>
      <c r="M586" s="37"/>
      <c r="N586" s="58"/>
      <c r="O586" s="87"/>
      <c r="P586" s="18"/>
      <c r="Q586" s="87"/>
      <c r="R586" s="87"/>
      <c r="S586" s="87"/>
      <c r="T586" s="87"/>
      <c r="U586" s="87"/>
      <c r="V586" s="71">
        <f t="shared" si="36"/>
        <v>7742452</v>
      </c>
      <c r="W586" s="71">
        <f t="shared" si="36"/>
        <v>8742452</v>
      </c>
      <c r="X586" s="19">
        <f t="shared" si="36"/>
        <v>8742452</v>
      </c>
    </row>
    <row r="587" spans="1:24" ht="25.5" outlineLevel="6">
      <c r="A587" s="39" t="s">
        <v>401</v>
      </c>
      <c r="B587" s="35" t="s">
        <v>439</v>
      </c>
      <c r="C587" s="35" t="s">
        <v>459</v>
      </c>
      <c r="D587" s="35" t="s">
        <v>436</v>
      </c>
      <c r="E587" s="35" t="s">
        <v>545</v>
      </c>
      <c r="F587" s="35" t="s">
        <v>441</v>
      </c>
      <c r="G587" s="35" t="s">
        <v>501</v>
      </c>
      <c r="H587" s="35" t="s">
        <v>179</v>
      </c>
      <c r="I587" s="36"/>
      <c r="J587" s="36"/>
      <c r="K587" s="36"/>
      <c r="L587" s="37"/>
      <c r="M587" s="37"/>
      <c r="N587" s="58"/>
      <c r="O587" s="87"/>
      <c r="P587" s="18"/>
      <c r="Q587" s="87"/>
      <c r="R587" s="87"/>
      <c r="S587" s="87"/>
      <c r="T587" s="87"/>
      <c r="U587" s="87"/>
      <c r="V587" s="71">
        <f t="shared" si="36"/>
        <v>7742452</v>
      </c>
      <c r="W587" s="71">
        <f t="shared" si="36"/>
        <v>8742452</v>
      </c>
      <c r="X587" s="19">
        <f t="shared" si="36"/>
        <v>8742452</v>
      </c>
    </row>
    <row r="588" spans="1:24" ht="25.5" outlineLevel="6">
      <c r="A588" s="39" t="s">
        <v>402</v>
      </c>
      <c r="B588" s="35" t="s">
        <v>439</v>
      </c>
      <c r="C588" s="35" t="s">
        <v>459</v>
      </c>
      <c r="D588" s="35" t="s">
        <v>436</v>
      </c>
      <c r="E588" s="35" t="s">
        <v>545</v>
      </c>
      <c r="F588" s="35" t="s">
        <v>441</v>
      </c>
      <c r="G588" s="35" t="s">
        <v>501</v>
      </c>
      <c r="H588" s="35" t="s">
        <v>529</v>
      </c>
      <c r="I588" s="36"/>
      <c r="J588" s="36"/>
      <c r="K588" s="36"/>
      <c r="L588" s="37">
        <v>8742452</v>
      </c>
      <c r="M588" s="37"/>
      <c r="N588" s="58"/>
      <c r="O588" s="87"/>
      <c r="P588" s="18"/>
      <c r="Q588" s="87"/>
      <c r="R588" s="87"/>
      <c r="S588" s="87"/>
      <c r="T588" s="87">
        <v>-1000000</v>
      </c>
      <c r="U588" s="87"/>
      <c r="V588" s="71">
        <f>L588+K588+J588+I588+M588+N588+O588+P588+Q588+R588+S588+T588+U588</f>
        <v>7742452</v>
      </c>
      <c r="W588" s="69">
        <v>8742452</v>
      </c>
      <c r="X588" s="59">
        <v>8742452</v>
      </c>
    </row>
    <row r="589" spans="1:24" ht="15" outlineLevel="6">
      <c r="A589" s="9" t="s">
        <v>597</v>
      </c>
      <c r="B589" s="35" t="s">
        <v>439</v>
      </c>
      <c r="C589" s="35" t="s">
        <v>459</v>
      </c>
      <c r="D589" s="35" t="s">
        <v>436</v>
      </c>
      <c r="E589" s="35" t="s">
        <v>598</v>
      </c>
      <c r="F589" s="35"/>
      <c r="G589" s="35"/>
      <c r="H589" s="35"/>
      <c r="I589" s="36"/>
      <c r="J589" s="36"/>
      <c r="K589" s="36"/>
      <c r="L589" s="37">
        <f>L590</f>
        <v>0</v>
      </c>
      <c r="M589" s="37"/>
      <c r="N589" s="58"/>
      <c r="O589" s="87"/>
      <c r="P589" s="18"/>
      <c r="Q589" s="87"/>
      <c r="R589" s="87"/>
      <c r="S589" s="87"/>
      <c r="T589" s="87"/>
      <c r="U589" s="87"/>
      <c r="V589" s="71">
        <f aca="true" t="shared" si="37" ref="V589:X590">V590</f>
        <v>211938</v>
      </c>
      <c r="W589" s="69">
        <f t="shared" si="37"/>
        <v>0</v>
      </c>
      <c r="X589" s="37">
        <f t="shared" si="37"/>
        <v>0</v>
      </c>
    </row>
    <row r="590" spans="1:24" ht="25.5" outlineLevel="6">
      <c r="A590" s="9" t="s">
        <v>621</v>
      </c>
      <c r="B590" s="35" t="s">
        <v>439</v>
      </c>
      <c r="C590" s="35" t="s">
        <v>459</v>
      </c>
      <c r="D590" s="35" t="s">
        <v>436</v>
      </c>
      <c r="E590" s="35" t="s">
        <v>598</v>
      </c>
      <c r="F590" s="35" t="s">
        <v>494</v>
      </c>
      <c r="G590" s="35"/>
      <c r="H590" s="35"/>
      <c r="I590" s="36"/>
      <c r="J590" s="36"/>
      <c r="K590" s="36"/>
      <c r="L590" s="37">
        <f>L591</f>
        <v>0</v>
      </c>
      <c r="M590" s="37"/>
      <c r="N590" s="58"/>
      <c r="O590" s="87"/>
      <c r="P590" s="18"/>
      <c r="Q590" s="87"/>
      <c r="R590" s="87"/>
      <c r="S590" s="87"/>
      <c r="T590" s="87"/>
      <c r="U590" s="87"/>
      <c r="V590" s="71">
        <f t="shared" si="37"/>
        <v>211938</v>
      </c>
      <c r="W590" s="69">
        <f t="shared" si="37"/>
        <v>0</v>
      </c>
      <c r="X590" s="22">
        <f t="shared" si="37"/>
        <v>0</v>
      </c>
    </row>
    <row r="591" spans="1:24" ht="25.5" outlineLevel="6">
      <c r="A591" s="9" t="s">
        <v>486</v>
      </c>
      <c r="B591" s="35" t="s">
        <v>439</v>
      </c>
      <c r="C591" s="35" t="s">
        <v>459</v>
      </c>
      <c r="D591" s="35" t="s">
        <v>436</v>
      </c>
      <c r="E591" s="35" t="s">
        <v>598</v>
      </c>
      <c r="F591" s="35" t="s">
        <v>494</v>
      </c>
      <c r="G591" s="35" t="s">
        <v>487</v>
      </c>
      <c r="H591" s="35"/>
      <c r="I591" s="36"/>
      <c r="J591" s="36"/>
      <c r="K591" s="36"/>
      <c r="L591" s="37">
        <f>L593</f>
        <v>0</v>
      </c>
      <c r="M591" s="37"/>
      <c r="N591" s="58"/>
      <c r="O591" s="87"/>
      <c r="P591" s="18"/>
      <c r="Q591" s="87"/>
      <c r="R591" s="87"/>
      <c r="S591" s="87"/>
      <c r="T591" s="87"/>
      <c r="U591" s="87"/>
      <c r="V591" s="71">
        <f>V593</f>
        <v>211938</v>
      </c>
      <c r="W591" s="69">
        <f>W593</f>
        <v>0</v>
      </c>
      <c r="X591" s="37">
        <f>X593</f>
        <v>0</v>
      </c>
    </row>
    <row r="592" spans="1:24" ht="76.5" hidden="1" outlineLevel="6">
      <c r="A592" s="9" t="s">
        <v>500</v>
      </c>
      <c r="B592" s="35" t="s">
        <v>439</v>
      </c>
      <c r="C592" s="35" t="s">
        <v>459</v>
      </c>
      <c r="D592" s="35" t="s">
        <v>436</v>
      </c>
      <c r="E592" s="35" t="s">
        <v>598</v>
      </c>
      <c r="F592" s="35" t="s">
        <v>494</v>
      </c>
      <c r="G592" s="35" t="s">
        <v>501</v>
      </c>
      <c r="H592" s="35"/>
      <c r="I592" s="36"/>
      <c r="J592" s="36"/>
      <c r="K592" s="36"/>
      <c r="L592" s="37"/>
      <c r="M592" s="37"/>
      <c r="N592" s="58"/>
      <c r="O592" s="87"/>
      <c r="P592" s="18"/>
      <c r="Q592" s="87"/>
      <c r="R592" s="87"/>
      <c r="S592" s="87"/>
      <c r="T592" s="87"/>
      <c r="U592" s="87"/>
      <c r="V592" s="71">
        <f>V593</f>
        <v>211938</v>
      </c>
      <c r="W592" s="69">
        <f>W593</f>
        <v>0</v>
      </c>
      <c r="X592" s="22">
        <f>X593</f>
        <v>0</v>
      </c>
    </row>
    <row r="593" spans="1:24" ht="51" outlineLevel="6">
      <c r="A593" s="39" t="s">
        <v>405</v>
      </c>
      <c r="B593" s="35" t="s">
        <v>439</v>
      </c>
      <c r="C593" s="35" t="s">
        <v>459</v>
      </c>
      <c r="D593" s="35" t="s">
        <v>436</v>
      </c>
      <c r="E593" s="35" t="s">
        <v>598</v>
      </c>
      <c r="F593" s="35" t="s">
        <v>494</v>
      </c>
      <c r="G593" s="35" t="s">
        <v>501</v>
      </c>
      <c r="H593" s="35" t="s">
        <v>182</v>
      </c>
      <c r="I593" s="36"/>
      <c r="J593" s="36"/>
      <c r="K593" s="36"/>
      <c r="L593" s="37"/>
      <c r="M593" s="37"/>
      <c r="N593" s="58"/>
      <c r="O593" s="87"/>
      <c r="P593" s="18"/>
      <c r="Q593" s="87"/>
      <c r="R593" s="87"/>
      <c r="S593" s="87"/>
      <c r="T593" s="87"/>
      <c r="U593" s="87"/>
      <c r="V593" s="71">
        <f>V594</f>
        <v>211938</v>
      </c>
      <c r="W593" s="69">
        <f>W595</f>
        <v>0</v>
      </c>
      <c r="X593" s="22">
        <f>X595</f>
        <v>0</v>
      </c>
    </row>
    <row r="594" spans="1:24" ht="25.5" outlineLevel="6">
      <c r="A594" s="9" t="s">
        <v>37</v>
      </c>
      <c r="B594" s="35" t="s">
        <v>439</v>
      </c>
      <c r="C594" s="35" t="s">
        <v>459</v>
      </c>
      <c r="D594" s="35" t="s">
        <v>436</v>
      </c>
      <c r="E594" s="35" t="s">
        <v>598</v>
      </c>
      <c r="F594" s="35" t="s">
        <v>494</v>
      </c>
      <c r="G594" s="35" t="s">
        <v>501</v>
      </c>
      <c r="H594" s="35" t="s">
        <v>36</v>
      </c>
      <c r="I594" s="36"/>
      <c r="J594" s="36"/>
      <c r="K594" s="36"/>
      <c r="L594" s="37"/>
      <c r="M594" s="37"/>
      <c r="N594" s="58"/>
      <c r="O594" s="87"/>
      <c r="P594" s="18"/>
      <c r="Q594" s="87"/>
      <c r="R594" s="87"/>
      <c r="S594" s="87"/>
      <c r="T594" s="87"/>
      <c r="U594" s="87"/>
      <c r="V594" s="71">
        <f>V595</f>
        <v>211938</v>
      </c>
      <c r="W594" s="69"/>
      <c r="X594" s="22"/>
    </row>
    <row r="595" spans="1:24" ht="25.5" outlineLevel="6">
      <c r="A595" s="9" t="s">
        <v>622</v>
      </c>
      <c r="B595" s="35" t="s">
        <v>439</v>
      </c>
      <c r="C595" s="35" t="s">
        <v>459</v>
      </c>
      <c r="D595" s="35" t="s">
        <v>436</v>
      </c>
      <c r="E595" s="35" t="s">
        <v>598</v>
      </c>
      <c r="F595" s="35" t="s">
        <v>494</v>
      </c>
      <c r="G595" s="35" t="s">
        <v>501</v>
      </c>
      <c r="H595" s="35" t="s">
        <v>623</v>
      </c>
      <c r="I595" s="36">
        <v>211938</v>
      </c>
      <c r="J595" s="36"/>
      <c r="K595" s="36"/>
      <c r="L595" s="37"/>
      <c r="M595" s="37"/>
      <c r="N595" s="58"/>
      <c r="O595" s="87"/>
      <c r="P595" s="18"/>
      <c r="Q595" s="87"/>
      <c r="R595" s="87"/>
      <c r="S595" s="87"/>
      <c r="T595" s="87"/>
      <c r="U595" s="87"/>
      <c r="V595" s="71">
        <f>L595+K595+J595+I595+M595+N595+O595+P595+Q595+R595+S595+T595+U595</f>
        <v>211938</v>
      </c>
      <c r="W595" s="69">
        <v>0</v>
      </c>
      <c r="X595" s="22">
        <v>0</v>
      </c>
    </row>
    <row r="596" spans="1:24" ht="25.5" outlineLevel="6">
      <c r="A596" s="9" t="s">
        <v>624</v>
      </c>
      <c r="B596" s="35" t="s">
        <v>439</v>
      </c>
      <c r="C596" s="35" t="s">
        <v>459</v>
      </c>
      <c r="D596" s="35" t="s">
        <v>436</v>
      </c>
      <c r="E596" s="35" t="s">
        <v>512</v>
      </c>
      <c r="F596" s="35"/>
      <c r="G596" s="35"/>
      <c r="H596" s="35"/>
      <c r="I596" s="36"/>
      <c r="J596" s="36"/>
      <c r="K596" s="36"/>
      <c r="L596" s="37"/>
      <c r="M596" s="37"/>
      <c r="N596" s="58"/>
      <c r="O596" s="87"/>
      <c r="P596" s="18"/>
      <c r="Q596" s="87"/>
      <c r="R596" s="87"/>
      <c r="S596" s="87"/>
      <c r="T596" s="87"/>
      <c r="U596" s="87"/>
      <c r="V596" s="71">
        <f aca="true" t="shared" si="38" ref="V596:X597">V597</f>
        <v>219475</v>
      </c>
      <c r="W596" s="69">
        <f t="shared" si="38"/>
        <v>0</v>
      </c>
      <c r="X596" s="37">
        <f t="shared" si="38"/>
        <v>0</v>
      </c>
    </row>
    <row r="597" spans="1:24" ht="25.5" outlineLevel="6">
      <c r="A597" s="9" t="s">
        <v>640</v>
      </c>
      <c r="B597" s="35" t="s">
        <v>439</v>
      </c>
      <c r="C597" s="35" t="s">
        <v>459</v>
      </c>
      <c r="D597" s="35" t="s">
        <v>436</v>
      </c>
      <c r="E597" s="35" t="s">
        <v>512</v>
      </c>
      <c r="F597" s="35" t="s">
        <v>459</v>
      </c>
      <c r="G597" s="35"/>
      <c r="H597" s="35"/>
      <c r="I597" s="36"/>
      <c r="J597" s="36"/>
      <c r="K597" s="36"/>
      <c r="L597" s="37"/>
      <c r="M597" s="37"/>
      <c r="N597" s="58"/>
      <c r="O597" s="87"/>
      <c r="P597" s="18"/>
      <c r="Q597" s="87"/>
      <c r="R597" s="87"/>
      <c r="S597" s="87"/>
      <c r="T597" s="87"/>
      <c r="U597" s="87"/>
      <c r="V597" s="71">
        <f t="shared" si="38"/>
        <v>219475</v>
      </c>
      <c r="W597" s="69">
        <f t="shared" si="38"/>
        <v>0</v>
      </c>
      <c r="X597" s="37">
        <f t="shared" si="38"/>
        <v>0</v>
      </c>
    </row>
    <row r="598" spans="1:24" ht="25.5" outlineLevel="6">
      <c r="A598" s="9" t="s">
        <v>486</v>
      </c>
      <c r="B598" s="35" t="s">
        <v>439</v>
      </c>
      <c r="C598" s="35" t="s">
        <v>459</v>
      </c>
      <c r="D598" s="35" t="s">
        <v>436</v>
      </c>
      <c r="E598" s="35" t="s">
        <v>512</v>
      </c>
      <c r="F598" s="35" t="s">
        <v>459</v>
      </c>
      <c r="G598" s="35" t="s">
        <v>487</v>
      </c>
      <c r="H598" s="35"/>
      <c r="I598" s="36"/>
      <c r="J598" s="36"/>
      <c r="K598" s="36"/>
      <c r="L598" s="37"/>
      <c r="M598" s="37"/>
      <c r="N598" s="58"/>
      <c r="O598" s="87"/>
      <c r="P598" s="18"/>
      <c r="Q598" s="87"/>
      <c r="R598" s="87"/>
      <c r="S598" s="87"/>
      <c r="T598" s="87"/>
      <c r="U598" s="87"/>
      <c r="V598" s="71">
        <f>V600</f>
        <v>219475</v>
      </c>
      <c r="W598" s="69">
        <f>W600</f>
        <v>0</v>
      </c>
      <c r="X598" s="37">
        <f>X600</f>
        <v>0</v>
      </c>
    </row>
    <row r="599" spans="1:24" ht="76.5" hidden="1" outlineLevel="6">
      <c r="A599" s="9" t="s">
        <v>500</v>
      </c>
      <c r="B599" s="35" t="s">
        <v>439</v>
      </c>
      <c r="C599" s="35" t="s">
        <v>459</v>
      </c>
      <c r="D599" s="35" t="s">
        <v>436</v>
      </c>
      <c r="E599" s="35" t="s">
        <v>512</v>
      </c>
      <c r="F599" s="35" t="s">
        <v>459</v>
      </c>
      <c r="G599" s="35" t="s">
        <v>501</v>
      </c>
      <c r="H599" s="35"/>
      <c r="I599" s="36"/>
      <c r="J599" s="36"/>
      <c r="K599" s="36"/>
      <c r="L599" s="37"/>
      <c r="M599" s="37"/>
      <c r="N599" s="58"/>
      <c r="O599" s="87"/>
      <c r="P599" s="18"/>
      <c r="Q599" s="87"/>
      <c r="R599" s="87"/>
      <c r="S599" s="87"/>
      <c r="T599" s="87"/>
      <c r="U599" s="87"/>
      <c r="V599" s="71">
        <f>V600</f>
        <v>219475</v>
      </c>
      <c r="W599" s="69">
        <f>W600</f>
        <v>0</v>
      </c>
      <c r="X599" s="22">
        <f>X600</f>
        <v>0</v>
      </c>
    </row>
    <row r="600" spans="1:24" ht="51" outlineLevel="6">
      <c r="A600" s="39" t="s">
        <v>405</v>
      </c>
      <c r="B600" s="35" t="s">
        <v>439</v>
      </c>
      <c r="C600" s="35" t="s">
        <v>459</v>
      </c>
      <c r="D600" s="35" t="s">
        <v>436</v>
      </c>
      <c r="E600" s="35" t="s">
        <v>512</v>
      </c>
      <c r="F600" s="35" t="s">
        <v>459</v>
      </c>
      <c r="G600" s="35" t="s">
        <v>501</v>
      </c>
      <c r="H600" s="35" t="s">
        <v>182</v>
      </c>
      <c r="I600" s="36"/>
      <c r="J600" s="36"/>
      <c r="K600" s="36"/>
      <c r="L600" s="37"/>
      <c r="M600" s="37"/>
      <c r="N600" s="58"/>
      <c r="O600" s="87"/>
      <c r="P600" s="18"/>
      <c r="Q600" s="87"/>
      <c r="R600" s="87"/>
      <c r="S600" s="87"/>
      <c r="T600" s="87"/>
      <c r="U600" s="87"/>
      <c r="V600" s="71">
        <f>V601</f>
        <v>219475</v>
      </c>
      <c r="W600" s="69">
        <f>W602</f>
        <v>0</v>
      </c>
      <c r="X600" s="22">
        <f>X602</f>
        <v>0</v>
      </c>
    </row>
    <row r="601" spans="1:24" ht="25.5" outlineLevel="6">
      <c r="A601" s="9" t="s">
        <v>37</v>
      </c>
      <c r="B601" s="35" t="s">
        <v>439</v>
      </c>
      <c r="C601" s="35" t="s">
        <v>459</v>
      </c>
      <c r="D601" s="35" t="s">
        <v>436</v>
      </c>
      <c r="E601" s="35" t="s">
        <v>512</v>
      </c>
      <c r="F601" s="35" t="s">
        <v>459</v>
      </c>
      <c r="G601" s="35" t="s">
        <v>501</v>
      </c>
      <c r="H601" s="35" t="s">
        <v>36</v>
      </c>
      <c r="I601" s="36"/>
      <c r="J601" s="36"/>
      <c r="K601" s="36"/>
      <c r="L601" s="37"/>
      <c r="M601" s="37"/>
      <c r="N601" s="58"/>
      <c r="O601" s="87"/>
      <c r="P601" s="18"/>
      <c r="Q601" s="87"/>
      <c r="R601" s="87"/>
      <c r="S601" s="87"/>
      <c r="T601" s="87"/>
      <c r="U601" s="87"/>
      <c r="V601" s="71">
        <f>V602</f>
        <v>219475</v>
      </c>
      <c r="W601" s="69"/>
      <c r="X601" s="22"/>
    </row>
    <row r="602" spans="1:24" ht="25.5" outlineLevel="6">
      <c r="A602" s="9" t="s">
        <v>622</v>
      </c>
      <c r="B602" s="35" t="s">
        <v>439</v>
      </c>
      <c r="C602" s="35" t="s">
        <v>459</v>
      </c>
      <c r="D602" s="35" t="s">
        <v>436</v>
      </c>
      <c r="E602" s="35" t="s">
        <v>512</v>
      </c>
      <c r="F602" s="35" t="s">
        <v>459</v>
      </c>
      <c r="G602" s="35" t="s">
        <v>501</v>
      </c>
      <c r="H602" s="35" t="s">
        <v>623</v>
      </c>
      <c r="I602" s="36">
        <v>4258352</v>
      </c>
      <c r="J602" s="36"/>
      <c r="K602" s="36"/>
      <c r="L602" s="37"/>
      <c r="M602" s="37">
        <v>-4038877</v>
      </c>
      <c r="N602" s="58"/>
      <c r="O602" s="87"/>
      <c r="P602" s="18"/>
      <c r="Q602" s="87"/>
      <c r="R602" s="87"/>
      <c r="S602" s="87"/>
      <c r="T602" s="87"/>
      <c r="U602" s="87"/>
      <c r="V602" s="71">
        <f>L602+K602+J602+I602+M602+N602+O602+P602+Q602+R602+S602+T602+U602</f>
        <v>219475</v>
      </c>
      <c r="W602" s="69">
        <v>0</v>
      </c>
      <c r="X602" s="22">
        <v>0</v>
      </c>
    </row>
    <row r="603" spans="1:24" ht="63.75" hidden="1" outlineLevel="6">
      <c r="A603" s="9" t="s">
        <v>578</v>
      </c>
      <c r="B603" s="35" t="s">
        <v>439</v>
      </c>
      <c r="C603" s="35" t="s">
        <v>545</v>
      </c>
      <c r="D603" s="35"/>
      <c r="E603" s="35"/>
      <c r="F603" s="35"/>
      <c r="G603" s="35"/>
      <c r="H603" s="35"/>
      <c r="I603" s="36"/>
      <c r="J603" s="36"/>
      <c r="K603" s="36"/>
      <c r="L603" s="37">
        <f>L604</f>
        <v>0</v>
      </c>
      <c r="M603" s="37"/>
      <c r="N603" s="58"/>
      <c r="O603" s="87"/>
      <c r="P603" s="18"/>
      <c r="Q603" s="87"/>
      <c r="R603" s="87"/>
      <c r="S603" s="87"/>
      <c r="T603" s="87"/>
      <c r="U603" s="87"/>
      <c r="V603" s="71">
        <f aca="true" t="shared" si="39" ref="V603:X605">V604</f>
        <v>0</v>
      </c>
      <c r="W603" s="69">
        <f t="shared" si="39"/>
        <v>147000</v>
      </c>
      <c r="X603" s="37">
        <f t="shared" si="39"/>
        <v>458000</v>
      </c>
    </row>
    <row r="604" spans="1:24" ht="25.5" hidden="1" outlineLevel="6">
      <c r="A604" s="9" t="s">
        <v>435</v>
      </c>
      <c r="B604" s="35" t="s">
        <v>439</v>
      </c>
      <c r="C604" s="35" t="s">
        <v>545</v>
      </c>
      <c r="D604" s="35" t="s">
        <v>436</v>
      </c>
      <c r="E604" s="35"/>
      <c r="F604" s="35"/>
      <c r="G604" s="35"/>
      <c r="H604" s="35"/>
      <c r="I604" s="36"/>
      <c r="J604" s="36"/>
      <c r="K604" s="36"/>
      <c r="L604" s="37">
        <f>L605</f>
        <v>0</v>
      </c>
      <c r="M604" s="37"/>
      <c r="N604" s="58"/>
      <c r="O604" s="87"/>
      <c r="P604" s="18"/>
      <c r="Q604" s="87"/>
      <c r="R604" s="87"/>
      <c r="S604" s="87"/>
      <c r="T604" s="87"/>
      <c r="U604" s="87"/>
      <c r="V604" s="71">
        <f t="shared" si="39"/>
        <v>0</v>
      </c>
      <c r="W604" s="69">
        <f t="shared" si="39"/>
        <v>147000</v>
      </c>
      <c r="X604" s="37">
        <f t="shared" si="39"/>
        <v>458000</v>
      </c>
    </row>
    <row r="605" spans="1:24" ht="25.5" hidden="1" outlineLevel="6">
      <c r="A605" s="9" t="s">
        <v>544</v>
      </c>
      <c r="B605" s="35" t="s">
        <v>439</v>
      </c>
      <c r="C605" s="35" t="s">
        <v>545</v>
      </c>
      <c r="D605" s="35" t="s">
        <v>436</v>
      </c>
      <c r="E605" s="35" t="s">
        <v>545</v>
      </c>
      <c r="F605" s="35"/>
      <c r="G605" s="35"/>
      <c r="H605" s="35"/>
      <c r="I605" s="36"/>
      <c r="J605" s="36"/>
      <c r="K605" s="36"/>
      <c r="L605" s="37">
        <f>L606</f>
        <v>0</v>
      </c>
      <c r="M605" s="37"/>
      <c r="N605" s="58"/>
      <c r="O605" s="87"/>
      <c r="P605" s="18"/>
      <c r="Q605" s="87"/>
      <c r="R605" s="87"/>
      <c r="S605" s="87"/>
      <c r="T605" s="87"/>
      <c r="U605" s="87"/>
      <c r="V605" s="71">
        <f t="shared" si="39"/>
        <v>0</v>
      </c>
      <c r="W605" s="69">
        <f t="shared" si="39"/>
        <v>147000</v>
      </c>
      <c r="X605" s="37">
        <f t="shared" si="39"/>
        <v>458000</v>
      </c>
    </row>
    <row r="606" spans="1:24" ht="15" hidden="1" outlineLevel="6">
      <c r="A606" s="9" t="s">
        <v>546</v>
      </c>
      <c r="B606" s="35" t="s">
        <v>439</v>
      </c>
      <c r="C606" s="35" t="s">
        <v>545</v>
      </c>
      <c r="D606" s="35" t="s">
        <v>436</v>
      </c>
      <c r="E606" s="35" t="s">
        <v>545</v>
      </c>
      <c r="F606" s="35" t="s">
        <v>439</v>
      </c>
      <c r="G606" s="35"/>
      <c r="H606" s="35"/>
      <c r="I606" s="36"/>
      <c r="J606" s="36"/>
      <c r="K606" s="36"/>
      <c r="L606" s="37">
        <f>L609+L612</f>
        <v>0</v>
      </c>
      <c r="M606" s="37"/>
      <c r="N606" s="58"/>
      <c r="O606" s="87"/>
      <c r="P606" s="18"/>
      <c r="Q606" s="87"/>
      <c r="R606" s="87"/>
      <c r="S606" s="87"/>
      <c r="T606" s="87"/>
      <c r="U606" s="87"/>
      <c r="V606" s="71">
        <f>V609+V612</f>
        <v>0</v>
      </c>
      <c r="W606" s="69">
        <f>W609+W612</f>
        <v>147000</v>
      </c>
      <c r="X606" s="37">
        <f>X609+X612</f>
        <v>458000</v>
      </c>
    </row>
    <row r="607" spans="1:24" ht="15" hidden="1" outlineLevel="6">
      <c r="A607" s="9"/>
      <c r="B607" s="35"/>
      <c r="C607" s="35"/>
      <c r="D607" s="35"/>
      <c r="E607" s="35"/>
      <c r="F607" s="35"/>
      <c r="G607" s="35"/>
      <c r="H607" s="35"/>
      <c r="I607" s="36"/>
      <c r="J607" s="36"/>
      <c r="K607" s="36"/>
      <c r="L607" s="37"/>
      <c r="M607" s="37"/>
      <c r="N607" s="58"/>
      <c r="O607" s="87"/>
      <c r="P607" s="18"/>
      <c r="Q607" s="87"/>
      <c r="R607" s="87"/>
      <c r="S607" s="87"/>
      <c r="T607" s="87"/>
      <c r="U607" s="87"/>
      <c r="V607" s="71"/>
      <c r="W607" s="69"/>
      <c r="X607" s="22"/>
    </row>
    <row r="608" spans="1:24" ht="15" hidden="1" outlineLevel="6">
      <c r="A608" s="9"/>
      <c r="B608" s="35"/>
      <c r="C608" s="35"/>
      <c r="D608" s="35"/>
      <c r="E608" s="35"/>
      <c r="F608" s="35"/>
      <c r="G608" s="35"/>
      <c r="H608" s="35"/>
      <c r="I608" s="36"/>
      <c r="J608" s="36"/>
      <c r="K608" s="36"/>
      <c r="L608" s="37"/>
      <c r="M608" s="37"/>
      <c r="N608" s="58"/>
      <c r="O608" s="87"/>
      <c r="P608" s="18"/>
      <c r="Q608" s="87"/>
      <c r="R608" s="87"/>
      <c r="S608" s="87"/>
      <c r="T608" s="87"/>
      <c r="U608" s="87"/>
      <c r="V608" s="71"/>
      <c r="W608" s="69"/>
      <c r="X608" s="22"/>
    </row>
    <row r="609" spans="1:24" ht="25.5" hidden="1" outlineLevel="6">
      <c r="A609" s="39" t="s">
        <v>401</v>
      </c>
      <c r="B609" s="35" t="s">
        <v>439</v>
      </c>
      <c r="C609" s="35" t="s">
        <v>545</v>
      </c>
      <c r="D609" s="35" t="s">
        <v>436</v>
      </c>
      <c r="E609" s="35" t="s">
        <v>545</v>
      </c>
      <c r="F609" s="35" t="s">
        <v>439</v>
      </c>
      <c r="G609" s="35" t="s">
        <v>579</v>
      </c>
      <c r="H609" s="35" t="s">
        <v>179</v>
      </c>
      <c r="I609" s="36"/>
      <c r="J609" s="36"/>
      <c r="K609" s="36"/>
      <c r="L609" s="37">
        <f>L610+L611</f>
        <v>-112000</v>
      </c>
      <c r="M609" s="37"/>
      <c r="N609" s="58"/>
      <c r="O609" s="87"/>
      <c r="P609" s="18"/>
      <c r="Q609" s="87"/>
      <c r="R609" s="87"/>
      <c r="S609" s="87"/>
      <c r="T609" s="87"/>
      <c r="U609" s="87"/>
      <c r="V609" s="71">
        <f>V610+V611</f>
        <v>0</v>
      </c>
      <c r="W609" s="69">
        <f>W610+W611</f>
        <v>0</v>
      </c>
      <c r="X609" s="22">
        <f>X610+X611</f>
        <v>0</v>
      </c>
    </row>
    <row r="610" spans="1:24" ht="25.5" hidden="1" outlineLevel="6">
      <c r="A610" s="39" t="s">
        <v>402</v>
      </c>
      <c r="B610" s="35" t="s">
        <v>439</v>
      </c>
      <c r="C610" s="35" t="s">
        <v>545</v>
      </c>
      <c r="D610" s="35" t="s">
        <v>436</v>
      </c>
      <c r="E610" s="35" t="s">
        <v>545</v>
      </c>
      <c r="F610" s="35" t="s">
        <v>439</v>
      </c>
      <c r="G610" s="35" t="s">
        <v>579</v>
      </c>
      <c r="H610" s="35" t="s">
        <v>529</v>
      </c>
      <c r="I610" s="36"/>
      <c r="J610" s="36"/>
      <c r="K610" s="36"/>
      <c r="L610" s="37">
        <v>0</v>
      </c>
      <c r="M610" s="37"/>
      <c r="N610" s="58"/>
      <c r="O610" s="87"/>
      <c r="P610" s="18"/>
      <c r="Q610" s="87"/>
      <c r="R610" s="87"/>
      <c r="S610" s="87"/>
      <c r="T610" s="87"/>
      <c r="U610" s="87"/>
      <c r="V610" s="71">
        <f>L610+K610+J610+I610</f>
        <v>0</v>
      </c>
      <c r="W610" s="69">
        <v>0</v>
      </c>
      <c r="X610" s="22">
        <v>0</v>
      </c>
    </row>
    <row r="611" spans="1:24" ht="25.5" hidden="1" outlineLevel="6">
      <c r="A611" s="9" t="s">
        <v>450</v>
      </c>
      <c r="B611" s="35" t="s">
        <v>439</v>
      </c>
      <c r="C611" s="35" t="s">
        <v>545</v>
      </c>
      <c r="D611" s="35" t="s">
        <v>436</v>
      </c>
      <c r="E611" s="35" t="s">
        <v>545</v>
      </c>
      <c r="F611" s="35" t="s">
        <v>439</v>
      </c>
      <c r="G611" s="35" t="s">
        <v>579</v>
      </c>
      <c r="H611" s="35" t="s">
        <v>451</v>
      </c>
      <c r="I611" s="36">
        <v>112000</v>
      </c>
      <c r="J611" s="36"/>
      <c r="K611" s="36"/>
      <c r="L611" s="37">
        <v>-112000</v>
      </c>
      <c r="M611" s="37"/>
      <c r="N611" s="58"/>
      <c r="O611" s="87"/>
      <c r="P611" s="18"/>
      <c r="Q611" s="87"/>
      <c r="R611" s="87"/>
      <c r="S611" s="87"/>
      <c r="T611" s="87"/>
      <c r="U611" s="87"/>
      <c r="V611" s="71">
        <f>L611+K611+J611+I611</f>
        <v>0</v>
      </c>
      <c r="W611" s="69">
        <v>0</v>
      </c>
      <c r="X611" s="22">
        <v>0</v>
      </c>
    </row>
    <row r="612" spans="1:24" ht="15" hidden="1" outlineLevel="6">
      <c r="A612" s="39" t="s">
        <v>404</v>
      </c>
      <c r="B612" s="35" t="s">
        <v>439</v>
      </c>
      <c r="C612" s="35" t="s">
        <v>545</v>
      </c>
      <c r="D612" s="35" t="s">
        <v>436</v>
      </c>
      <c r="E612" s="35" t="s">
        <v>545</v>
      </c>
      <c r="F612" s="35" t="s">
        <v>439</v>
      </c>
      <c r="G612" s="35" t="s">
        <v>579</v>
      </c>
      <c r="H612" s="35" t="s">
        <v>181</v>
      </c>
      <c r="I612" s="36"/>
      <c r="J612" s="36"/>
      <c r="K612" s="36"/>
      <c r="L612" s="37">
        <f>L614</f>
        <v>112000</v>
      </c>
      <c r="M612" s="37"/>
      <c r="N612" s="58"/>
      <c r="O612" s="87"/>
      <c r="P612" s="18"/>
      <c r="Q612" s="87"/>
      <c r="R612" s="87"/>
      <c r="S612" s="87"/>
      <c r="T612" s="87"/>
      <c r="U612" s="87"/>
      <c r="V612" s="71">
        <f>V613</f>
        <v>0</v>
      </c>
      <c r="W612" s="69">
        <f>W614</f>
        <v>147000</v>
      </c>
      <c r="X612" s="22">
        <f>X614</f>
        <v>458000</v>
      </c>
    </row>
    <row r="613" spans="1:24" ht="38.25" hidden="1" outlineLevel="6">
      <c r="A613" s="9" t="s">
        <v>34</v>
      </c>
      <c r="B613" s="35" t="s">
        <v>439</v>
      </c>
      <c r="C613" s="35" t="s">
        <v>545</v>
      </c>
      <c r="D613" s="35" t="s">
        <v>436</v>
      </c>
      <c r="E613" s="35" t="s">
        <v>545</v>
      </c>
      <c r="F613" s="35" t="s">
        <v>439</v>
      </c>
      <c r="G613" s="35" t="s">
        <v>579</v>
      </c>
      <c r="H613" s="35" t="s">
        <v>35</v>
      </c>
      <c r="I613" s="36"/>
      <c r="J613" s="36"/>
      <c r="K613" s="36"/>
      <c r="L613" s="37"/>
      <c r="M613" s="37"/>
      <c r="N613" s="58"/>
      <c r="O613" s="87"/>
      <c r="P613" s="18"/>
      <c r="Q613" s="87"/>
      <c r="R613" s="87"/>
      <c r="S613" s="87"/>
      <c r="T613" s="87"/>
      <c r="U613" s="87"/>
      <c r="V613" s="71">
        <f>V614</f>
        <v>0</v>
      </c>
      <c r="W613" s="69"/>
      <c r="X613" s="22"/>
    </row>
    <row r="614" spans="1:24" ht="38.25" hidden="1" outlineLevel="6">
      <c r="A614" s="9" t="s">
        <v>553</v>
      </c>
      <c r="B614" s="35" t="s">
        <v>439</v>
      </c>
      <c r="C614" s="35" t="s">
        <v>545</v>
      </c>
      <c r="D614" s="35" t="s">
        <v>436</v>
      </c>
      <c r="E614" s="35" t="s">
        <v>545</v>
      </c>
      <c r="F614" s="35" t="s">
        <v>439</v>
      </c>
      <c r="G614" s="35" t="s">
        <v>579</v>
      </c>
      <c r="H614" s="35" t="s">
        <v>554</v>
      </c>
      <c r="I614" s="36"/>
      <c r="J614" s="36"/>
      <c r="K614" s="36"/>
      <c r="L614" s="37">
        <v>112000</v>
      </c>
      <c r="M614" s="37"/>
      <c r="N614" s="58"/>
      <c r="O614" s="87">
        <v>0</v>
      </c>
      <c r="P614" s="18"/>
      <c r="Q614" s="87"/>
      <c r="R614" s="87"/>
      <c r="S614" s="87"/>
      <c r="T614" s="87">
        <v>-112000</v>
      </c>
      <c r="U614" s="87"/>
      <c r="V614" s="71">
        <f>L614+K614+J614+I614+M614+N614+O614+P614+Q614+R614+S614+T614</f>
        <v>0</v>
      </c>
      <c r="W614" s="69">
        <v>147000</v>
      </c>
      <c r="X614" s="22">
        <v>458000</v>
      </c>
    </row>
    <row r="615" spans="1:24" ht="25.5" hidden="1" outlineLevel="6">
      <c r="A615" s="9" t="s">
        <v>486</v>
      </c>
      <c r="B615" s="35" t="s">
        <v>439</v>
      </c>
      <c r="C615" s="35" t="s">
        <v>439</v>
      </c>
      <c r="D615" s="35" t="s">
        <v>436</v>
      </c>
      <c r="E615" s="35" t="s">
        <v>545</v>
      </c>
      <c r="F615" s="35" t="s">
        <v>581</v>
      </c>
      <c r="G615" s="35" t="s">
        <v>487</v>
      </c>
      <c r="H615" s="35"/>
      <c r="I615" s="36"/>
      <c r="J615" s="36"/>
      <c r="K615" s="36"/>
      <c r="L615" s="37">
        <f>L616</f>
        <v>0</v>
      </c>
      <c r="M615" s="37"/>
      <c r="N615" s="58"/>
      <c r="O615" s="87"/>
      <c r="P615" s="18"/>
      <c r="Q615" s="87"/>
      <c r="R615" s="87"/>
      <c r="S615" s="87"/>
      <c r="T615" s="87"/>
      <c r="U615" s="87"/>
      <c r="V615" s="71">
        <f aca="true" t="shared" si="40" ref="V615:X618">V616</f>
        <v>3028901</v>
      </c>
      <c r="W615" s="69">
        <f t="shared" si="40"/>
        <v>7500000</v>
      </c>
      <c r="X615" s="22">
        <f t="shared" si="40"/>
        <v>11300000</v>
      </c>
    </row>
    <row r="616" spans="1:24" ht="51" outlineLevel="6">
      <c r="A616" s="9" t="s">
        <v>582</v>
      </c>
      <c r="B616" s="35" t="s">
        <v>439</v>
      </c>
      <c r="C616" s="35" t="s">
        <v>471</v>
      </c>
      <c r="D616" s="35"/>
      <c r="E616" s="35"/>
      <c r="F616" s="35"/>
      <c r="G616" s="35"/>
      <c r="H616" s="35"/>
      <c r="I616" s="36"/>
      <c r="J616" s="36"/>
      <c r="K616" s="36"/>
      <c r="L616" s="37">
        <f>L617</f>
        <v>0</v>
      </c>
      <c r="M616" s="37"/>
      <c r="N616" s="58"/>
      <c r="O616" s="87"/>
      <c r="P616" s="18"/>
      <c r="Q616" s="87"/>
      <c r="R616" s="87"/>
      <c r="S616" s="87"/>
      <c r="T616" s="87"/>
      <c r="U616" s="87"/>
      <c r="V616" s="71">
        <f t="shared" si="40"/>
        <v>3028901</v>
      </c>
      <c r="W616" s="69">
        <f t="shared" si="40"/>
        <v>7500000</v>
      </c>
      <c r="X616" s="37">
        <f t="shared" si="40"/>
        <v>11300000</v>
      </c>
    </row>
    <row r="617" spans="1:24" ht="25.5" outlineLevel="6">
      <c r="A617" s="9" t="s">
        <v>435</v>
      </c>
      <c r="B617" s="35" t="s">
        <v>439</v>
      </c>
      <c r="C617" s="35" t="s">
        <v>471</v>
      </c>
      <c r="D617" s="35" t="s">
        <v>436</v>
      </c>
      <c r="E617" s="35"/>
      <c r="F617" s="35"/>
      <c r="G617" s="35"/>
      <c r="H617" s="35"/>
      <c r="I617" s="36"/>
      <c r="J617" s="36"/>
      <c r="K617" s="36"/>
      <c r="L617" s="37">
        <f>L618</f>
        <v>0</v>
      </c>
      <c r="M617" s="37"/>
      <c r="N617" s="58"/>
      <c r="O617" s="87"/>
      <c r="P617" s="18"/>
      <c r="Q617" s="87"/>
      <c r="R617" s="87"/>
      <c r="S617" s="87"/>
      <c r="T617" s="87"/>
      <c r="U617" s="87"/>
      <c r="V617" s="71">
        <f t="shared" si="40"/>
        <v>3028901</v>
      </c>
      <c r="W617" s="69">
        <f t="shared" si="40"/>
        <v>7500000</v>
      </c>
      <c r="X617" s="37">
        <f t="shared" si="40"/>
        <v>11300000</v>
      </c>
    </row>
    <row r="618" spans="1:24" ht="25.5" outlineLevel="6">
      <c r="A618" s="9" t="s">
        <v>544</v>
      </c>
      <c r="B618" s="35" t="s">
        <v>439</v>
      </c>
      <c r="C618" s="35" t="s">
        <v>471</v>
      </c>
      <c r="D618" s="35" t="s">
        <v>436</v>
      </c>
      <c r="E618" s="35" t="s">
        <v>545</v>
      </c>
      <c r="F618" s="35"/>
      <c r="G618" s="35"/>
      <c r="H618" s="35"/>
      <c r="I618" s="36"/>
      <c r="J618" s="36"/>
      <c r="K618" s="36"/>
      <c r="L618" s="37">
        <f>L619</f>
        <v>0</v>
      </c>
      <c r="M618" s="37"/>
      <c r="N618" s="58"/>
      <c r="O618" s="87"/>
      <c r="P618" s="18"/>
      <c r="Q618" s="87"/>
      <c r="R618" s="87"/>
      <c r="S618" s="87"/>
      <c r="T618" s="87"/>
      <c r="U618" s="87"/>
      <c r="V618" s="71">
        <f t="shared" si="40"/>
        <v>3028901</v>
      </c>
      <c r="W618" s="69">
        <f t="shared" si="40"/>
        <v>7500000</v>
      </c>
      <c r="X618" s="37">
        <f t="shared" si="40"/>
        <v>11300000</v>
      </c>
    </row>
    <row r="619" spans="1:24" ht="15" outlineLevel="6">
      <c r="A619" s="9" t="s">
        <v>580</v>
      </c>
      <c r="B619" s="35" t="s">
        <v>439</v>
      </c>
      <c r="C619" s="35" t="s">
        <v>471</v>
      </c>
      <c r="D619" s="35" t="s">
        <v>436</v>
      </c>
      <c r="E619" s="35" t="s">
        <v>545</v>
      </c>
      <c r="F619" s="35" t="s">
        <v>581</v>
      </c>
      <c r="G619" s="35"/>
      <c r="H619" s="35"/>
      <c r="I619" s="36"/>
      <c r="J619" s="36"/>
      <c r="K619" s="36"/>
      <c r="L619" s="37">
        <f>L620+L623</f>
        <v>0</v>
      </c>
      <c r="M619" s="37"/>
      <c r="N619" s="58"/>
      <c r="O619" s="87"/>
      <c r="P619" s="18"/>
      <c r="Q619" s="87"/>
      <c r="R619" s="87"/>
      <c r="S619" s="87"/>
      <c r="T619" s="87"/>
      <c r="U619" s="87"/>
      <c r="V619" s="71">
        <f>V620+V623</f>
        <v>3028901</v>
      </c>
      <c r="W619" s="69">
        <f>W620+W623</f>
        <v>7500000</v>
      </c>
      <c r="X619" s="37">
        <f>X620+X623</f>
        <v>11300000</v>
      </c>
    </row>
    <row r="620" spans="1:24" ht="25.5" hidden="1" outlineLevel="6">
      <c r="A620" s="39" t="s">
        <v>401</v>
      </c>
      <c r="B620" s="35" t="s">
        <v>439</v>
      </c>
      <c r="C620" s="35" t="s">
        <v>471</v>
      </c>
      <c r="D620" s="35" t="s">
        <v>436</v>
      </c>
      <c r="E620" s="35" t="s">
        <v>545</v>
      </c>
      <c r="F620" s="35" t="s">
        <v>581</v>
      </c>
      <c r="G620" s="35" t="s">
        <v>583</v>
      </c>
      <c r="H620" s="35" t="s">
        <v>179</v>
      </c>
      <c r="I620" s="36"/>
      <c r="J620" s="36"/>
      <c r="K620" s="36"/>
      <c r="L620" s="37">
        <f>L621+L622</f>
        <v>-1500000</v>
      </c>
      <c r="M620" s="37"/>
      <c r="N620" s="58"/>
      <c r="O620" s="87"/>
      <c r="P620" s="18"/>
      <c r="Q620" s="87"/>
      <c r="R620" s="87"/>
      <c r="S620" s="87"/>
      <c r="T620" s="87"/>
      <c r="U620" s="87"/>
      <c r="V620" s="71">
        <f>V621+V622</f>
        <v>0</v>
      </c>
      <c r="W620" s="69">
        <f>W621+W622</f>
        <v>0</v>
      </c>
      <c r="X620" s="22">
        <f>X621+X622</f>
        <v>0</v>
      </c>
    </row>
    <row r="621" spans="1:24" ht="25.5" hidden="1" outlineLevel="6">
      <c r="A621" s="39" t="s">
        <v>402</v>
      </c>
      <c r="B621" s="35" t="s">
        <v>439</v>
      </c>
      <c r="C621" s="35" t="s">
        <v>471</v>
      </c>
      <c r="D621" s="35" t="s">
        <v>436</v>
      </c>
      <c r="E621" s="35" t="s">
        <v>545</v>
      </c>
      <c r="F621" s="35" t="s">
        <v>581</v>
      </c>
      <c r="G621" s="35" t="s">
        <v>583</v>
      </c>
      <c r="H621" s="35" t="s">
        <v>529</v>
      </c>
      <c r="I621" s="36"/>
      <c r="J621" s="36"/>
      <c r="K621" s="36"/>
      <c r="L621" s="37"/>
      <c r="M621" s="37"/>
      <c r="N621" s="58"/>
      <c r="O621" s="87"/>
      <c r="P621" s="18"/>
      <c r="Q621" s="87"/>
      <c r="R621" s="87"/>
      <c r="S621" s="87"/>
      <c r="T621" s="87"/>
      <c r="U621" s="87"/>
      <c r="V621" s="71"/>
      <c r="W621" s="69">
        <v>0</v>
      </c>
      <c r="X621" s="22">
        <v>0</v>
      </c>
    </row>
    <row r="622" spans="1:24" ht="25.5" hidden="1" outlineLevel="6">
      <c r="A622" s="9" t="s">
        <v>450</v>
      </c>
      <c r="B622" s="35" t="s">
        <v>439</v>
      </c>
      <c r="C622" s="35" t="s">
        <v>471</v>
      </c>
      <c r="D622" s="35" t="s">
        <v>436</v>
      </c>
      <c r="E622" s="35" t="s">
        <v>545</v>
      </c>
      <c r="F622" s="35" t="s">
        <v>581</v>
      </c>
      <c r="G622" s="35" t="s">
        <v>583</v>
      </c>
      <c r="H622" s="35" t="s">
        <v>451</v>
      </c>
      <c r="I622" s="36">
        <v>1500000</v>
      </c>
      <c r="J622" s="36"/>
      <c r="K622" s="36"/>
      <c r="L622" s="37">
        <v>-1500000</v>
      </c>
      <c r="M622" s="37"/>
      <c r="N622" s="58"/>
      <c r="O622" s="87"/>
      <c r="P622" s="18"/>
      <c r="Q622" s="87"/>
      <c r="R622" s="87"/>
      <c r="S622" s="87"/>
      <c r="T622" s="87"/>
      <c r="U622" s="87"/>
      <c r="V622" s="71">
        <f>L622+K622+J622+I622</f>
        <v>0</v>
      </c>
      <c r="W622" s="69">
        <v>0</v>
      </c>
      <c r="X622" s="22">
        <v>0</v>
      </c>
    </row>
    <row r="623" spans="1:24" ht="15" outlineLevel="6">
      <c r="A623" s="39" t="s">
        <v>404</v>
      </c>
      <c r="B623" s="35" t="s">
        <v>439</v>
      </c>
      <c r="C623" s="35" t="s">
        <v>471</v>
      </c>
      <c r="D623" s="35" t="s">
        <v>436</v>
      </c>
      <c r="E623" s="35" t="s">
        <v>545</v>
      </c>
      <c r="F623" s="35" t="s">
        <v>581</v>
      </c>
      <c r="G623" s="35" t="s">
        <v>583</v>
      </c>
      <c r="H623" s="35" t="s">
        <v>181</v>
      </c>
      <c r="I623" s="36"/>
      <c r="J623" s="36"/>
      <c r="K623" s="36"/>
      <c r="L623" s="37">
        <f>L624</f>
        <v>1500000</v>
      </c>
      <c r="M623" s="37"/>
      <c r="N623" s="58"/>
      <c r="O623" s="87"/>
      <c r="P623" s="18"/>
      <c r="Q623" s="87"/>
      <c r="R623" s="87"/>
      <c r="S623" s="87"/>
      <c r="T623" s="87"/>
      <c r="U623" s="87"/>
      <c r="V623" s="71">
        <f>V624</f>
        <v>3028901</v>
      </c>
      <c r="W623" s="69">
        <f>W624</f>
        <v>7500000</v>
      </c>
      <c r="X623" s="22">
        <f>X624</f>
        <v>11300000</v>
      </c>
    </row>
    <row r="624" spans="1:24" ht="51" outlineLevel="6">
      <c r="A624" s="9" t="s">
        <v>7</v>
      </c>
      <c r="B624" s="35" t="s">
        <v>439</v>
      </c>
      <c r="C624" s="35" t="s">
        <v>471</v>
      </c>
      <c r="D624" s="35" t="s">
        <v>436</v>
      </c>
      <c r="E624" s="35" t="s">
        <v>545</v>
      </c>
      <c r="F624" s="35" t="s">
        <v>581</v>
      </c>
      <c r="G624" s="35" t="s">
        <v>583</v>
      </c>
      <c r="H624" s="35" t="s">
        <v>650</v>
      </c>
      <c r="I624" s="36"/>
      <c r="J624" s="36"/>
      <c r="K624" s="36"/>
      <c r="L624" s="37">
        <v>1500000</v>
      </c>
      <c r="M624" s="37"/>
      <c r="N624" s="58"/>
      <c r="O624" s="87">
        <v>274000</v>
      </c>
      <c r="P624" s="18">
        <v>280000</v>
      </c>
      <c r="Q624" s="87"/>
      <c r="R624" s="87">
        <v>339206</v>
      </c>
      <c r="S624" s="87">
        <v>635695</v>
      </c>
      <c r="T624" s="87"/>
      <c r="U624" s="87"/>
      <c r="V624" s="71">
        <f>L624+K624+J624+I624+M624+N624+O624+P624+Q624+R624+S624+T624+U624</f>
        <v>3028901</v>
      </c>
      <c r="W624" s="69">
        <v>7500000</v>
      </c>
      <c r="X624" s="22">
        <v>11300000</v>
      </c>
    </row>
    <row r="625" spans="1:24" ht="25.5" hidden="1" outlineLevel="6">
      <c r="A625" s="9" t="s">
        <v>486</v>
      </c>
      <c r="B625" s="35"/>
      <c r="C625" s="35"/>
      <c r="D625" s="35" t="s">
        <v>436</v>
      </c>
      <c r="E625" s="35" t="s">
        <v>598</v>
      </c>
      <c r="F625" s="35" t="s">
        <v>598</v>
      </c>
      <c r="G625" s="35" t="s">
        <v>487</v>
      </c>
      <c r="H625" s="35"/>
      <c r="I625" s="36"/>
      <c r="J625" s="36"/>
      <c r="K625" s="36"/>
      <c r="L625" s="37">
        <f>L626</f>
        <v>0</v>
      </c>
      <c r="M625" s="37"/>
      <c r="N625" s="58"/>
      <c r="O625" s="87"/>
      <c r="P625" s="18"/>
      <c r="Q625" s="87"/>
      <c r="R625" s="87"/>
      <c r="S625" s="87"/>
      <c r="T625" s="87"/>
      <c r="U625" s="87"/>
      <c r="V625" s="71">
        <f aca="true" t="shared" si="41" ref="V625:X629">V626</f>
        <v>439993.75</v>
      </c>
      <c r="W625" s="69">
        <f t="shared" si="41"/>
        <v>360500</v>
      </c>
      <c r="X625" s="22">
        <f t="shared" si="41"/>
        <v>360500</v>
      </c>
    </row>
    <row r="626" spans="1:24" ht="38.25" outlineLevel="6">
      <c r="A626" s="9" t="s">
        <v>619</v>
      </c>
      <c r="B626" s="35" t="s">
        <v>439</v>
      </c>
      <c r="C626" s="35" t="s">
        <v>598</v>
      </c>
      <c r="D626" s="35"/>
      <c r="E626" s="35"/>
      <c r="F626" s="35"/>
      <c r="G626" s="35"/>
      <c r="H626" s="35"/>
      <c r="I626" s="36"/>
      <c r="J626" s="36"/>
      <c r="K626" s="36"/>
      <c r="L626" s="37">
        <f>L627</f>
        <v>0</v>
      </c>
      <c r="M626" s="37"/>
      <c r="N626" s="58"/>
      <c r="O626" s="87"/>
      <c r="P626" s="18"/>
      <c r="Q626" s="87"/>
      <c r="R626" s="87"/>
      <c r="S626" s="87"/>
      <c r="T626" s="87"/>
      <c r="U626" s="87"/>
      <c r="V626" s="71">
        <f t="shared" si="41"/>
        <v>439993.75</v>
      </c>
      <c r="W626" s="69">
        <f t="shared" si="41"/>
        <v>360500</v>
      </c>
      <c r="X626" s="37">
        <f t="shared" si="41"/>
        <v>360500</v>
      </c>
    </row>
    <row r="627" spans="1:24" ht="25.5" outlineLevel="6">
      <c r="A627" s="9" t="s">
        <v>435</v>
      </c>
      <c r="B627" s="35" t="s">
        <v>439</v>
      </c>
      <c r="C627" s="35" t="s">
        <v>598</v>
      </c>
      <c r="D627" s="35" t="s">
        <v>436</v>
      </c>
      <c r="E627" s="35"/>
      <c r="F627" s="35"/>
      <c r="G627" s="35"/>
      <c r="H627" s="35"/>
      <c r="I627" s="36"/>
      <c r="J627" s="36"/>
      <c r="K627" s="36"/>
      <c r="L627" s="37">
        <f>L628</f>
        <v>0</v>
      </c>
      <c r="M627" s="37"/>
      <c r="N627" s="58"/>
      <c r="O627" s="87"/>
      <c r="P627" s="18"/>
      <c r="Q627" s="87"/>
      <c r="R627" s="87"/>
      <c r="S627" s="87"/>
      <c r="T627" s="87"/>
      <c r="U627" s="87"/>
      <c r="V627" s="71">
        <f t="shared" si="41"/>
        <v>439993.75</v>
      </c>
      <c r="W627" s="69">
        <f t="shared" si="41"/>
        <v>360500</v>
      </c>
      <c r="X627" s="37">
        <f t="shared" si="41"/>
        <v>360500</v>
      </c>
    </row>
    <row r="628" spans="1:24" ht="15" outlineLevel="6">
      <c r="A628" s="9" t="s">
        <v>597</v>
      </c>
      <c r="B628" s="35" t="s">
        <v>439</v>
      </c>
      <c r="C628" s="35" t="s">
        <v>598</v>
      </c>
      <c r="D628" s="35" t="s">
        <v>436</v>
      </c>
      <c r="E628" s="35" t="s">
        <v>598</v>
      </c>
      <c r="F628" s="35"/>
      <c r="G628" s="35"/>
      <c r="H628" s="35"/>
      <c r="I628" s="36"/>
      <c r="J628" s="36"/>
      <c r="K628" s="36"/>
      <c r="L628" s="37">
        <f>L629</f>
        <v>0</v>
      </c>
      <c r="M628" s="37"/>
      <c r="N628" s="58"/>
      <c r="O628" s="87"/>
      <c r="P628" s="18"/>
      <c r="Q628" s="87"/>
      <c r="R628" s="87"/>
      <c r="S628" s="87"/>
      <c r="T628" s="87"/>
      <c r="U628" s="87"/>
      <c r="V628" s="71">
        <f t="shared" si="41"/>
        <v>439993.75</v>
      </c>
      <c r="W628" s="69">
        <f t="shared" si="41"/>
        <v>360500</v>
      </c>
      <c r="X628" s="37">
        <f t="shared" si="41"/>
        <v>360500</v>
      </c>
    </row>
    <row r="629" spans="1:24" ht="25.5" outlineLevel="6">
      <c r="A629" s="9" t="s">
        <v>614</v>
      </c>
      <c r="B629" s="35" t="s">
        <v>439</v>
      </c>
      <c r="C629" s="35" t="s">
        <v>598</v>
      </c>
      <c r="D629" s="35" t="s">
        <v>436</v>
      </c>
      <c r="E629" s="35" t="s">
        <v>598</v>
      </c>
      <c r="F629" s="35" t="s">
        <v>598</v>
      </c>
      <c r="G629" s="35"/>
      <c r="H629" s="35"/>
      <c r="I629" s="36"/>
      <c r="J629" s="36"/>
      <c r="K629" s="36"/>
      <c r="L629" s="37">
        <f>L630</f>
        <v>0</v>
      </c>
      <c r="M629" s="37"/>
      <c r="N629" s="58"/>
      <c r="O629" s="87"/>
      <c r="P629" s="18"/>
      <c r="Q629" s="87"/>
      <c r="R629" s="87"/>
      <c r="S629" s="87"/>
      <c r="T629" s="87"/>
      <c r="U629" s="87"/>
      <c r="V629" s="71">
        <f t="shared" si="41"/>
        <v>439993.75</v>
      </c>
      <c r="W629" s="69">
        <f t="shared" si="41"/>
        <v>360500</v>
      </c>
      <c r="X629" s="37">
        <f t="shared" si="41"/>
        <v>360500</v>
      </c>
    </row>
    <row r="630" spans="1:24" ht="25.5" outlineLevel="6">
      <c r="A630" s="39" t="s">
        <v>401</v>
      </c>
      <c r="B630" s="35" t="s">
        <v>439</v>
      </c>
      <c r="C630" s="35" t="s">
        <v>598</v>
      </c>
      <c r="D630" s="35" t="s">
        <v>436</v>
      </c>
      <c r="E630" s="35" t="s">
        <v>598</v>
      </c>
      <c r="F630" s="35" t="s">
        <v>598</v>
      </c>
      <c r="G630" s="35" t="s">
        <v>620</v>
      </c>
      <c r="H630" s="35" t="s">
        <v>179</v>
      </c>
      <c r="I630" s="36"/>
      <c r="J630" s="36"/>
      <c r="K630" s="36"/>
      <c r="L630" s="37">
        <f>L631+L632</f>
        <v>0</v>
      </c>
      <c r="M630" s="37"/>
      <c r="N630" s="58"/>
      <c r="O630" s="87"/>
      <c r="P630" s="18"/>
      <c r="Q630" s="87"/>
      <c r="R630" s="87"/>
      <c r="S630" s="87"/>
      <c r="T630" s="87"/>
      <c r="U630" s="87"/>
      <c r="V630" s="71">
        <f>V631+V632</f>
        <v>439993.75</v>
      </c>
      <c r="W630" s="69">
        <f>W631+W632</f>
        <v>360500</v>
      </c>
      <c r="X630" s="22">
        <f>X631+X632</f>
        <v>360500</v>
      </c>
    </row>
    <row r="631" spans="1:24" ht="25.5" outlineLevel="6">
      <c r="A631" s="39" t="s">
        <v>402</v>
      </c>
      <c r="B631" s="35" t="s">
        <v>439</v>
      </c>
      <c r="C631" s="35" t="s">
        <v>598</v>
      </c>
      <c r="D631" s="35" t="s">
        <v>436</v>
      </c>
      <c r="E631" s="35" t="s">
        <v>598</v>
      </c>
      <c r="F631" s="35" t="s">
        <v>598</v>
      </c>
      <c r="G631" s="35" t="s">
        <v>620</v>
      </c>
      <c r="H631" s="35" t="s">
        <v>529</v>
      </c>
      <c r="I631" s="36"/>
      <c r="J631" s="36"/>
      <c r="K631" s="36"/>
      <c r="L631" s="37">
        <v>360500</v>
      </c>
      <c r="M631" s="37"/>
      <c r="N631" s="58"/>
      <c r="O631" s="87"/>
      <c r="P631" s="18">
        <v>44493.75</v>
      </c>
      <c r="Q631" s="87"/>
      <c r="R631" s="87"/>
      <c r="S631" s="87"/>
      <c r="T631" s="87"/>
      <c r="U631" s="87">
        <v>35000</v>
      </c>
      <c r="V631" s="71">
        <f>L631+K631+J631+I631+M631+N631+O631+P631+Q631+R631+S631+T631+U631</f>
        <v>439993.75</v>
      </c>
      <c r="W631" s="69">
        <v>360500</v>
      </c>
      <c r="X631" s="22">
        <v>360500</v>
      </c>
    </row>
    <row r="632" spans="1:24" ht="25.5" hidden="1" outlineLevel="6">
      <c r="A632" s="9" t="s">
        <v>450</v>
      </c>
      <c r="B632" s="35" t="s">
        <v>439</v>
      </c>
      <c r="C632" s="35" t="s">
        <v>598</v>
      </c>
      <c r="D632" s="35" t="s">
        <v>436</v>
      </c>
      <c r="E632" s="35" t="s">
        <v>598</v>
      </c>
      <c r="F632" s="35" t="s">
        <v>598</v>
      </c>
      <c r="G632" s="35" t="s">
        <v>620</v>
      </c>
      <c r="H632" s="35" t="s">
        <v>451</v>
      </c>
      <c r="I632" s="36">
        <v>360500</v>
      </c>
      <c r="J632" s="36"/>
      <c r="K632" s="36"/>
      <c r="L632" s="37">
        <v>-360500</v>
      </c>
      <c r="M632" s="37"/>
      <c r="N632" s="58"/>
      <c r="O632" s="87"/>
      <c r="P632" s="18"/>
      <c r="Q632" s="87"/>
      <c r="R632" s="87"/>
      <c r="S632" s="87"/>
      <c r="T632" s="87"/>
      <c r="U632" s="87"/>
      <c r="V632" s="71">
        <f>L632+K632+J632+I632</f>
        <v>0</v>
      </c>
      <c r="W632" s="69">
        <v>0</v>
      </c>
      <c r="X632" s="22">
        <v>0</v>
      </c>
    </row>
    <row r="633" spans="1:24" ht="25.5" hidden="1" outlineLevel="6">
      <c r="A633" s="9" t="s">
        <v>486</v>
      </c>
      <c r="B633" s="35" t="s">
        <v>439</v>
      </c>
      <c r="C633" s="35" t="s">
        <v>512</v>
      </c>
      <c r="D633" s="35" t="s">
        <v>436</v>
      </c>
      <c r="E633" s="35" t="s">
        <v>507</v>
      </c>
      <c r="F633" s="35" t="s">
        <v>441</v>
      </c>
      <c r="G633" s="35" t="s">
        <v>487</v>
      </c>
      <c r="H633" s="35"/>
      <c r="I633" s="36"/>
      <c r="J633" s="36"/>
      <c r="K633" s="36"/>
      <c r="L633" s="37"/>
      <c r="M633" s="37"/>
      <c r="N633" s="58"/>
      <c r="O633" s="87"/>
      <c r="P633" s="18"/>
      <c r="Q633" s="87"/>
      <c r="R633" s="87"/>
      <c r="S633" s="87"/>
      <c r="T633" s="87"/>
      <c r="U633" s="87"/>
      <c r="V633" s="71">
        <f aca="true" t="shared" si="42" ref="V633:X637">V634</f>
        <v>886050</v>
      </c>
      <c r="W633" s="69">
        <f t="shared" si="42"/>
        <v>700000</v>
      </c>
      <c r="X633" s="22">
        <f t="shared" si="42"/>
        <v>800000</v>
      </c>
    </row>
    <row r="634" spans="1:24" ht="38.25" outlineLevel="6">
      <c r="A634" s="9" t="s">
        <v>670</v>
      </c>
      <c r="B634" s="35" t="s">
        <v>439</v>
      </c>
      <c r="C634" s="35" t="s">
        <v>512</v>
      </c>
      <c r="D634" s="35"/>
      <c r="E634" s="35"/>
      <c r="F634" s="35"/>
      <c r="G634" s="35"/>
      <c r="H634" s="35"/>
      <c r="I634" s="36"/>
      <c r="J634" s="36"/>
      <c r="K634" s="36"/>
      <c r="L634" s="37">
        <f>L635</f>
        <v>0</v>
      </c>
      <c r="M634" s="37"/>
      <c r="N634" s="58"/>
      <c r="O634" s="87"/>
      <c r="P634" s="18"/>
      <c r="Q634" s="87"/>
      <c r="R634" s="87"/>
      <c r="S634" s="87"/>
      <c r="T634" s="87"/>
      <c r="U634" s="87"/>
      <c r="V634" s="71">
        <f t="shared" si="42"/>
        <v>886050</v>
      </c>
      <c r="W634" s="69">
        <f t="shared" si="42"/>
        <v>700000</v>
      </c>
      <c r="X634" s="37">
        <f t="shared" si="42"/>
        <v>800000</v>
      </c>
    </row>
    <row r="635" spans="1:24" ht="25.5" outlineLevel="6">
      <c r="A635" s="9" t="s">
        <v>435</v>
      </c>
      <c r="B635" s="35" t="s">
        <v>439</v>
      </c>
      <c r="C635" s="35" t="s">
        <v>512</v>
      </c>
      <c r="D635" s="35" t="s">
        <v>436</v>
      </c>
      <c r="E635" s="35"/>
      <c r="F635" s="35"/>
      <c r="G635" s="35"/>
      <c r="H635" s="35"/>
      <c r="I635" s="36"/>
      <c r="J635" s="36"/>
      <c r="K635" s="36"/>
      <c r="L635" s="37">
        <f>L636</f>
        <v>0</v>
      </c>
      <c r="M635" s="37"/>
      <c r="N635" s="58"/>
      <c r="O635" s="87"/>
      <c r="P635" s="18"/>
      <c r="Q635" s="87"/>
      <c r="R635" s="87"/>
      <c r="S635" s="87"/>
      <c r="T635" s="87"/>
      <c r="U635" s="87"/>
      <c r="V635" s="71">
        <f t="shared" si="42"/>
        <v>886050</v>
      </c>
      <c r="W635" s="69">
        <f t="shared" si="42"/>
        <v>700000</v>
      </c>
      <c r="X635" s="37">
        <f t="shared" si="42"/>
        <v>800000</v>
      </c>
    </row>
    <row r="636" spans="1:24" ht="15" outlineLevel="6">
      <c r="A636" s="9" t="s">
        <v>655</v>
      </c>
      <c r="B636" s="35" t="s">
        <v>439</v>
      </c>
      <c r="C636" s="35" t="s">
        <v>512</v>
      </c>
      <c r="D636" s="35" t="s">
        <v>436</v>
      </c>
      <c r="E636" s="35" t="s">
        <v>507</v>
      </c>
      <c r="F636" s="35"/>
      <c r="G636" s="35"/>
      <c r="H636" s="35"/>
      <c r="I636" s="36"/>
      <c r="J636" s="36"/>
      <c r="K636" s="36"/>
      <c r="L636" s="37">
        <f>L637</f>
        <v>0</v>
      </c>
      <c r="M636" s="37"/>
      <c r="N636" s="58"/>
      <c r="O636" s="87"/>
      <c r="P636" s="18"/>
      <c r="Q636" s="87"/>
      <c r="R636" s="87"/>
      <c r="S636" s="87"/>
      <c r="T636" s="87"/>
      <c r="U636" s="87"/>
      <c r="V636" s="71">
        <f t="shared" si="42"/>
        <v>886050</v>
      </c>
      <c r="W636" s="69">
        <f t="shared" si="42"/>
        <v>700000</v>
      </c>
      <c r="X636" s="37">
        <f t="shared" si="42"/>
        <v>800000</v>
      </c>
    </row>
    <row r="637" spans="1:24" ht="25.5" outlineLevel="6">
      <c r="A637" s="9" t="s">
        <v>663</v>
      </c>
      <c r="B637" s="35" t="s">
        <v>439</v>
      </c>
      <c r="C637" s="35" t="s">
        <v>512</v>
      </c>
      <c r="D637" s="35" t="s">
        <v>436</v>
      </c>
      <c r="E637" s="35" t="s">
        <v>507</v>
      </c>
      <c r="F637" s="35" t="s">
        <v>441</v>
      </c>
      <c r="G637" s="35"/>
      <c r="H637" s="35"/>
      <c r="I637" s="36"/>
      <c r="J637" s="36"/>
      <c r="K637" s="36"/>
      <c r="L637" s="37">
        <f>L638</f>
        <v>0</v>
      </c>
      <c r="M637" s="37"/>
      <c r="N637" s="58"/>
      <c r="O637" s="87"/>
      <c r="P637" s="18"/>
      <c r="Q637" s="87"/>
      <c r="R637" s="87"/>
      <c r="S637" s="87"/>
      <c r="T637" s="87"/>
      <c r="U637" s="87"/>
      <c r="V637" s="71">
        <f t="shared" si="42"/>
        <v>886050</v>
      </c>
      <c r="W637" s="69">
        <f t="shared" si="42"/>
        <v>700000</v>
      </c>
      <c r="X637" s="37">
        <f t="shared" si="42"/>
        <v>800000</v>
      </c>
    </row>
    <row r="638" spans="1:24" ht="25.5" outlineLevel="6">
      <c r="A638" s="39" t="s">
        <v>406</v>
      </c>
      <c r="B638" s="35" t="s">
        <v>439</v>
      </c>
      <c r="C638" s="35" t="s">
        <v>512</v>
      </c>
      <c r="D638" s="35" t="s">
        <v>436</v>
      </c>
      <c r="E638" s="35" t="s">
        <v>507</v>
      </c>
      <c r="F638" s="35" t="s">
        <v>441</v>
      </c>
      <c r="G638" s="35" t="s">
        <v>671</v>
      </c>
      <c r="H638" s="35" t="s">
        <v>183</v>
      </c>
      <c r="I638" s="36"/>
      <c r="J638" s="36"/>
      <c r="K638" s="36"/>
      <c r="L638" s="37"/>
      <c r="M638" s="37"/>
      <c r="N638" s="58"/>
      <c r="O638" s="87"/>
      <c r="P638" s="18"/>
      <c r="Q638" s="87"/>
      <c r="R638" s="87"/>
      <c r="S638" s="87"/>
      <c r="T638" s="87"/>
      <c r="U638" s="87"/>
      <c r="V638" s="71">
        <f>V639</f>
        <v>886050</v>
      </c>
      <c r="W638" s="69">
        <f>W640</f>
        <v>700000</v>
      </c>
      <c r="X638" s="22">
        <f>X640</f>
        <v>800000</v>
      </c>
    </row>
    <row r="639" spans="1:24" ht="38.25" outlineLevel="6">
      <c r="A639" s="39" t="s">
        <v>39</v>
      </c>
      <c r="B639" s="35" t="s">
        <v>439</v>
      </c>
      <c r="C639" s="35" t="s">
        <v>512</v>
      </c>
      <c r="D639" s="35" t="s">
        <v>436</v>
      </c>
      <c r="E639" s="35" t="s">
        <v>507</v>
      </c>
      <c r="F639" s="35" t="s">
        <v>441</v>
      </c>
      <c r="G639" s="35" t="s">
        <v>671</v>
      </c>
      <c r="H639" s="35" t="s">
        <v>40</v>
      </c>
      <c r="I639" s="36"/>
      <c r="J639" s="36"/>
      <c r="K639" s="36"/>
      <c r="L639" s="37"/>
      <c r="M639" s="37"/>
      <c r="N639" s="58"/>
      <c r="O639" s="87"/>
      <c r="P639" s="18"/>
      <c r="Q639" s="87"/>
      <c r="R639" s="87"/>
      <c r="S639" s="87"/>
      <c r="T639" s="87"/>
      <c r="U639" s="87"/>
      <c r="V639" s="71">
        <f>V640</f>
        <v>886050</v>
      </c>
      <c r="W639" s="69"/>
      <c r="X639" s="22"/>
    </row>
    <row r="640" spans="1:24" ht="25.5" outlineLevel="6">
      <c r="A640" s="9" t="s">
        <v>672</v>
      </c>
      <c r="B640" s="35" t="s">
        <v>439</v>
      </c>
      <c r="C640" s="35" t="s">
        <v>512</v>
      </c>
      <c r="D640" s="35" t="s">
        <v>436</v>
      </c>
      <c r="E640" s="35" t="s">
        <v>507</v>
      </c>
      <c r="F640" s="35" t="s">
        <v>441</v>
      </c>
      <c r="G640" s="35" t="s">
        <v>671</v>
      </c>
      <c r="H640" s="35" t="s">
        <v>673</v>
      </c>
      <c r="I640" s="36">
        <v>600000</v>
      </c>
      <c r="J640" s="36"/>
      <c r="K640" s="36"/>
      <c r="L640" s="37"/>
      <c r="M640" s="37"/>
      <c r="N640" s="58"/>
      <c r="O640" s="87"/>
      <c r="P640" s="18"/>
      <c r="Q640" s="87"/>
      <c r="R640" s="87">
        <v>237720</v>
      </c>
      <c r="S640" s="87"/>
      <c r="T640" s="87">
        <v>48330</v>
      </c>
      <c r="U640" s="87"/>
      <c r="V640" s="71">
        <f>L640+K640+J640+I640+M640+N640+O640+P640+Q640+R640+S640+T640+U640</f>
        <v>886050</v>
      </c>
      <c r="W640" s="69">
        <v>700000</v>
      </c>
      <c r="X640" s="22">
        <v>800000</v>
      </c>
    </row>
    <row r="641" spans="1:24" ht="25.5" hidden="1" outlineLevel="6">
      <c r="A641" s="9" t="s">
        <v>486</v>
      </c>
      <c r="B641" s="35" t="s">
        <v>439</v>
      </c>
      <c r="C641" s="35" t="s">
        <v>494</v>
      </c>
      <c r="D641" s="35" t="s">
        <v>436</v>
      </c>
      <c r="E641" s="35" t="s">
        <v>459</v>
      </c>
      <c r="F641" s="35" t="s">
        <v>494</v>
      </c>
      <c r="G641" s="35" t="s">
        <v>487</v>
      </c>
      <c r="H641" s="35"/>
      <c r="I641" s="36"/>
      <c r="J641" s="36"/>
      <c r="K641" s="36"/>
      <c r="L641" s="37">
        <f>L642</f>
        <v>1389780.2699999996</v>
      </c>
      <c r="M641" s="37"/>
      <c r="N641" s="58"/>
      <c r="O641" s="87"/>
      <c r="P641" s="18"/>
      <c r="Q641" s="87"/>
      <c r="R641" s="87"/>
      <c r="S641" s="87"/>
      <c r="T641" s="87"/>
      <c r="U641" s="87"/>
      <c r="V641" s="71">
        <f aca="true" t="shared" si="43" ref="V641:X642">V642</f>
        <v>63056040.150000006</v>
      </c>
      <c r="W641" s="69">
        <f t="shared" si="43"/>
        <v>3411300</v>
      </c>
      <c r="X641" s="22">
        <f t="shared" si="43"/>
        <v>3411300</v>
      </c>
    </row>
    <row r="642" spans="1:24" ht="63.75" outlineLevel="6">
      <c r="A642" s="9" t="s">
        <v>534</v>
      </c>
      <c r="B642" s="35" t="s">
        <v>439</v>
      </c>
      <c r="C642" s="35" t="s">
        <v>494</v>
      </c>
      <c r="D642" s="35"/>
      <c r="E642" s="35"/>
      <c r="F642" s="35"/>
      <c r="G642" s="35"/>
      <c r="H642" s="35"/>
      <c r="I642" s="36"/>
      <c r="J642" s="36"/>
      <c r="K642" s="36"/>
      <c r="L642" s="37">
        <f>L643</f>
        <v>1389780.2699999996</v>
      </c>
      <c r="M642" s="37"/>
      <c r="N642" s="58"/>
      <c r="O642" s="87"/>
      <c r="P642" s="18"/>
      <c r="Q642" s="87"/>
      <c r="R642" s="87"/>
      <c r="S642" s="87"/>
      <c r="T642" s="87"/>
      <c r="U642" s="87"/>
      <c r="V642" s="71">
        <f t="shared" si="43"/>
        <v>63056040.150000006</v>
      </c>
      <c r="W642" s="69">
        <f t="shared" si="43"/>
        <v>3411300</v>
      </c>
      <c r="X642" s="37">
        <f t="shared" si="43"/>
        <v>3411300</v>
      </c>
    </row>
    <row r="643" spans="1:24" ht="25.5" outlineLevel="6">
      <c r="A643" s="9" t="s">
        <v>435</v>
      </c>
      <c r="B643" s="35" t="s">
        <v>439</v>
      </c>
      <c r="C643" s="35" t="s">
        <v>494</v>
      </c>
      <c r="D643" s="35" t="s">
        <v>436</v>
      </c>
      <c r="E643" s="35"/>
      <c r="F643" s="35"/>
      <c r="G643" s="35"/>
      <c r="H643" s="35"/>
      <c r="I643" s="36"/>
      <c r="J643" s="36"/>
      <c r="K643" s="36"/>
      <c r="L643" s="37">
        <f>L644+L651</f>
        <v>1389780.2699999996</v>
      </c>
      <c r="M643" s="37"/>
      <c r="N643" s="58"/>
      <c r="O643" s="87"/>
      <c r="P643" s="18"/>
      <c r="Q643" s="87"/>
      <c r="R643" s="87"/>
      <c r="S643" s="87"/>
      <c r="T643" s="87"/>
      <c r="U643" s="87"/>
      <c r="V643" s="71">
        <f>V644+V651</f>
        <v>63056040.150000006</v>
      </c>
      <c r="W643" s="69">
        <f>W644+W651</f>
        <v>3411300</v>
      </c>
      <c r="X643" s="37">
        <f>X644+X651</f>
        <v>3411300</v>
      </c>
    </row>
    <row r="644" spans="1:24" ht="15" outlineLevel="6">
      <c r="A644" s="9" t="s">
        <v>510</v>
      </c>
      <c r="B644" s="35" t="s">
        <v>439</v>
      </c>
      <c r="C644" s="35" t="s">
        <v>494</v>
      </c>
      <c r="D644" s="35" t="s">
        <v>436</v>
      </c>
      <c r="E644" s="35" t="s">
        <v>459</v>
      </c>
      <c r="F644" s="35"/>
      <c r="G644" s="35"/>
      <c r="H644" s="35"/>
      <c r="I644" s="36"/>
      <c r="J644" s="36"/>
      <c r="K644" s="36"/>
      <c r="L644" s="37">
        <f>L645</f>
        <v>1362780.2699999996</v>
      </c>
      <c r="M644" s="37"/>
      <c r="N644" s="58"/>
      <c r="O644" s="87"/>
      <c r="P644" s="18"/>
      <c r="Q644" s="87"/>
      <c r="R644" s="87"/>
      <c r="S644" s="87"/>
      <c r="T644" s="87"/>
      <c r="U644" s="87"/>
      <c r="V644" s="71">
        <f aca="true" t="shared" si="44" ref="V644:X645">V645</f>
        <v>63029040.150000006</v>
      </c>
      <c r="W644" s="69">
        <f t="shared" si="44"/>
        <v>3411300</v>
      </c>
      <c r="X644" s="37">
        <f t="shared" si="44"/>
        <v>3411300</v>
      </c>
    </row>
    <row r="645" spans="1:24" ht="25.5" outlineLevel="6">
      <c r="A645" s="9" t="s">
        <v>521</v>
      </c>
      <c r="B645" s="35" t="s">
        <v>439</v>
      </c>
      <c r="C645" s="35" t="s">
        <v>494</v>
      </c>
      <c r="D645" s="35" t="s">
        <v>436</v>
      </c>
      <c r="E645" s="35" t="s">
        <v>459</v>
      </c>
      <c r="F645" s="35" t="s">
        <v>494</v>
      </c>
      <c r="G645" s="35"/>
      <c r="H645" s="35"/>
      <c r="I645" s="36"/>
      <c r="J645" s="36"/>
      <c r="K645" s="36"/>
      <c r="L645" s="37">
        <f>L646</f>
        <v>1362780.2699999996</v>
      </c>
      <c r="M645" s="37"/>
      <c r="N645" s="58"/>
      <c r="O645" s="87"/>
      <c r="P645" s="18"/>
      <c r="Q645" s="87"/>
      <c r="R645" s="87"/>
      <c r="S645" s="87"/>
      <c r="T645" s="87"/>
      <c r="U645" s="87"/>
      <c r="V645" s="71">
        <f t="shared" si="44"/>
        <v>63029040.150000006</v>
      </c>
      <c r="W645" s="69">
        <f t="shared" si="44"/>
        <v>3411300</v>
      </c>
      <c r="X645" s="37">
        <f t="shared" si="44"/>
        <v>3411300</v>
      </c>
    </row>
    <row r="646" spans="1:24" ht="25.5" outlineLevel="6">
      <c r="A646" s="39" t="s">
        <v>401</v>
      </c>
      <c r="B646" s="35" t="s">
        <v>439</v>
      </c>
      <c r="C646" s="35" t="s">
        <v>494</v>
      </c>
      <c r="D646" s="35" t="s">
        <v>436</v>
      </c>
      <c r="E646" s="35" t="s">
        <v>459</v>
      </c>
      <c r="F646" s="35" t="s">
        <v>494</v>
      </c>
      <c r="G646" s="35" t="s">
        <v>535</v>
      </c>
      <c r="H646" s="35" t="s">
        <v>179</v>
      </c>
      <c r="I646" s="36"/>
      <c r="J646" s="36"/>
      <c r="K646" s="36"/>
      <c r="L646" s="37">
        <f>L647+L648</f>
        <v>1362780.2699999996</v>
      </c>
      <c r="M646" s="37"/>
      <c r="N646" s="58"/>
      <c r="O646" s="87"/>
      <c r="P646" s="18"/>
      <c r="Q646" s="87"/>
      <c r="R646" s="87"/>
      <c r="S646" s="87"/>
      <c r="T646" s="87"/>
      <c r="U646" s="87"/>
      <c r="V646" s="71">
        <f>V647+V648</f>
        <v>63029040.150000006</v>
      </c>
      <c r="W646" s="69">
        <f>W647+W648</f>
        <v>3411300</v>
      </c>
      <c r="X646" s="22">
        <f>X647+X648</f>
        <v>3411300</v>
      </c>
    </row>
    <row r="647" spans="1:24" ht="25.5" outlineLevel="6">
      <c r="A647" s="39" t="s">
        <v>402</v>
      </c>
      <c r="B647" s="35" t="s">
        <v>439</v>
      </c>
      <c r="C647" s="35" t="s">
        <v>494</v>
      </c>
      <c r="D647" s="35" t="s">
        <v>436</v>
      </c>
      <c r="E647" s="35" t="s">
        <v>459</v>
      </c>
      <c r="F647" s="35" t="s">
        <v>494</v>
      </c>
      <c r="G647" s="35" t="s">
        <v>535</v>
      </c>
      <c r="H647" s="35" t="s">
        <v>529</v>
      </c>
      <c r="I647" s="36"/>
      <c r="J647" s="36"/>
      <c r="K647" s="36"/>
      <c r="L647" s="37">
        <v>17582280.27</v>
      </c>
      <c r="M647" s="37">
        <v>1264904</v>
      </c>
      <c r="N647" s="58">
        <v>171123.92</v>
      </c>
      <c r="O647" s="87">
        <v>10215056.65</v>
      </c>
      <c r="P647" s="18">
        <v>52800</v>
      </c>
      <c r="Q647" s="87">
        <v>56863.98</v>
      </c>
      <c r="R647" s="87">
        <v>11700779.33</v>
      </c>
      <c r="S647" s="87">
        <v>10162045</v>
      </c>
      <c r="T647" s="87">
        <v>10800000</v>
      </c>
      <c r="U647" s="87">
        <v>1023187</v>
      </c>
      <c r="V647" s="71">
        <f>L647+K647+J647+I647+M647+N647+O647+P647+Q647+R647+S647+T647+U647</f>
        <v>63029040.150000006</v>
      </c>
      <c r="W647" s="69">
        <v>3411300</v>
      </c>
      <c r="X647" s="22">
        <v>3411300</v>
      </c>
    </row>
    <row r="648" spans="1:24" ht="25.5" hidden="1" outlineLevel="6">
      <c r="A648" s="9" t="s">
        <v>450</v>
      </c>
      <c r="B648" s="35" t="s">
        <v>439</v>
      </c>
      <c r="C648" s="35" t="s">
        <v>494</v>
      </c>
      <c r="D648" s="35" t="s">
        <v>436</v>
      </c>
      <c r="E648" s="35" t="s">
        <v>459</v>
      </c>
      <c r="F648" s="35" t="s">
        <v>494</v>
      </c>
      <c r="G648" s="35" t="s">
        <v>535</v>
      </c>
      <c r="H648" s="35" t="s">
        <v>451</v>
      </c>
      <c r="I648" s="36">
        <v>5829500</v>
      </c>
      <c r="J648" s="36">
        <v>1490000</v>
      </c>
      <c r="K648" s="36">
        <v>8900000</v>
      </c>
      <c r="L648" s="37">
        <v>-16219500</v>
      </c>
      <c r="M648" s="37"/>
      <c r="N648" s="58"/>
      <c r="O648" s="87"/>
      <c r="P648" s="18"/>
      <c r="Q648" s="87"/>
      <c r="R648" s="87"/>
      <c r="S648" s="87"/>
      <c r="T648" s="87"/>
      <c r="U648" s="87"/>
      <c r="V648" s="71">
        <f>L648+K648+J648+I648</f>
        <v>0</v>
      </c>
      <c r="W648" s="69">
        <v>0</v>
      </c>
      <c r="X648" s="22">
        <v>0</v>
      </c>
    </row>
    <row r="649" spans="1:24" ht="25.5" hidden="1" outlineLevel="6">
      <c r="A649" s="9" t="s">
        <v>486</v>
      </c>
      <c r="B649" s="35"/>
      <c r="C649" s="35"/>
      <c r="D649" s="35" t="s">
        <v>436</v>
      </c>
      <c r="E649" s="35" t="s">
        <v>545</v>
      </c>
      <c r="F649" s="35" t="s">
        <v>441</v>
      </c>
      <c r="G649" s="35" t="s">
        <v>487</v>
      </c>
      <c r="H649" s="35"/>
      <c r="I649" s="36"/>
      <c r="J649" s="36"/>
      <c r="K649" s="36"/>
      <c r="L649" s="37">
        <f>L650+L655</f>
        <v>27000</v>
      </c>
      <c r="M649" s="37"/>
      <c r="N649" s="58"/>
      <c r="O649" s="87"/>
      <c r="P649" s="18"/>
      <c r="Q649" s="87"/>
      <c r="R649" s="87"/>
      <c r="S649" s="87"/>
      <c r="T649" s="87"/>
      <c r="U649" s="87"/>
      <c r="V649" s="71">
        <f>V650+V655</f>
        <v>42000</v>
      </c>
      <c r="W649" s="69">
        <f>W655</f>
        <v>15000</v>
      </c>
      <c r="X649" s="22">
        <f>X655</f>
        <v>15000</v>
      </c>
    </row>
    <row r="650" spans="1:24" ht="63.75" hidden="1" outlineLevel="6">
      <c r="A650" s="9" t="s">
        <v>534</v>
      </c>
      <c r="B650" s="35" t="s">
        <v>439</v>
      </c>
      <c r="C650" s="35" t="s">
        <v>494</v>
      </c>
      <c r="D650" s="35" t="s">
        <v>436</v>
      </c>
      <c r="E650" s="35" t="s">
        <v>545</v>
      </c>
      <c r="F650" s="35" t="s">
        <v>441</v>
      </c>
      <c r="G650" s="35" t="s">
        <v>535</v>
      </c>
      <c r="H650" s="35"/>
      <c r="I650" s="36"/>
      <c r="J650" s="36"/>
      <c r="K650" s="36"/>
      <c r="L650" s="37">
        <f>L653</f>
        <v>27000</v>
      </c>
      <c r="M650" s="37"/>
      <c r="N650" s="58"/>
      <c r="O650" s="87"/>
      <c r="P650" s="18"/>
      <c r="Q650" s="87"/>
      <c r="R650" s="87"/>
      <c r="S650" s="87"/>
      <c r="T650" s="87"/>
      <c r="U650" s="87"/>
      <c r="V650" s="71">
        <f>V653</f>
        <v>27000</v>
      </c>
      <c r="W650" s="69"/>
      <c r="X650" s="22"/>
    </row>
    <row r="651" spans="1:24" ht="25.5" outlineLevel="6">
      <c r="A651" s="9" t="s">
        <v>544</v>
      </c>
      <c r="B651" s="35" t="s">
        <v>439</v>
      </c>
      <c r="C651" s="35" t="s">
        <v>494</v>
      </c>
      <c r="D651" s="35" t="s">
        <v>436</v>
      </c>
      <c r="E651" s="35" t="s">
        <v>545</v>
      </c>
      <c r="F651" s="35"/>
      <c r="G651" s="35"/>
      <c r="H651" s="35"/>
      <c r="I651" s="36"/>
      <c r="J651" s="36"/>
      <c r="K651" s="36"/>
      <c r="L651" s="37">
        <f>L652</f>
        <v>27000</v>
      </c>
      <c r="M651" s="37"/>
      <c r="N651" s="58"/>
      <c r="O651" s="87"/>
      <c r="P651" s="18"/>
      <c r="Q651" s="87"/>
      <c r="R651" s="87"/>
      <c r="S651" s="87"/>
      <c r="T651" s="87"/>
      <c r="U651" s="87"/>
      <c r="V651" s="71">
        <f aca="true" t="shared" si="45" ref="V651:X652">V652</f>
        <v>27000</v>
      </c>
      <c r="W651" s="69">
        <f t="shared" si="45"/>
        <v>0</v>
      </c>
      <c r="X651" s="37">
        <f t="shared" si="45"/>
        <v>0</v>
      </c>
    </row>
    <row r="652" spans="1:24" ht="15" outlineLevel="6">
      <c r="A652" s="9" t="s">
        <v>584</v>
      </c>
      <c r="B652" s="35" t="s">
        <v>439</v>
      </c>
      <c r="C652" s="35" t="s">
        <v>494</v>
      </c>
      <c r="D652" s="35" t="s">
        <v>436</v>
      </c>
      <c r="E652" s="35" t="s">
        <v>545</v>
      </c>
      <c r="F652" s="35" t="s">
        <v>441</v>
      </c>
      <c r="G652" s="35"/>
      <c r="H652" s="35"/>
      <c r="I652" s="36"/>
      <c r="J652" s="36"/>
      <c r="K652" s="36"/>
      <c r="L652" s="37">
        <f>L653</f>
        <v>27000</v>
      </c>
      <c r="M652" s="37"/>
      <c r="N652" s="58"/>
      <c r="O652" s="87"/>
      <c r="P652" s="18"/>
      <c r="Q652" s="87"/>
      <c r="R652" s="87"/>
      <c r="S652" s="87"/>
      <c r="T652" s="87"/>
      <c r="U652" s="87"/>
      <c r="V652" s="71">
        <f t="shared" si="45"/>
        <v>27000</v>
      </c>
      <c r="W652" s="69">
        <f t="shared" si="45"/>
        <v>0</v>
      </c>
      <c r="X652" s="37">
        <f t="shared" si="45"/>
        <v>0</v>
      </c>
    </row>
    <row r="653" spans="1:24" ht="25.5" outlineLevel="6">
      <c r="A653" s="39" t="s">
        <v>401</v>
      </c>
      <c r="B653" s="35" t="s">
        <v>439</v>
      </c>
      <c r="C653" s="35" t="s">
        <v>494</v>
      </c>
      <c r="D653" s="35" t="s">
        <v>436</v>
      </c>
      <c r="E653" s="35" t="s">
        <v>545</v>
      </c>
      <c r="F653" s="35" t="s">
        <v>441</v>
      </c>
      <c r="G653" s="35" t="s">
        <v>535</v>
      </c>
      <c r="H653" s="35" t="s">
        <v>179</v>
      </c>
      <c r="I653" s="36"/>
      <c r="J653" s="36"/>
      <c r="K653" s="36"/>
      <c r="L653" s="37">
        <f>L654</f>
        <v>27000</v>
      </c>
      <c r="M653" s="37"/>
      <c r="N653" s="58"/>
      <c r="O653" s="87"/>
      <c r="P653" s="18"/>
      <c r="Q653" s="87"/>
      <c r="R653" s="87"/>
      <c r="S653" s="87"/>
      <c r="T653" s="87"/>
      <c r="U653" s="87"/>
      <c r="V653" s="71">
        <f>V654</f>
        <v>27000</v>
      </c>
      <c r="W653" s="69"/>
      <c r="X653" s="22"/>
    </row>
    <row r="654" spans="1:24" ht="25.5" outlineLevel="6">
      <c r="A654" s="39" t="s">
        <v>402</v>
      </c>
      <c r="B654" s="35" t="s">
        <v>439</v>
      </c>
      <c r="C654" s="35" t="s">
        <v>494</v>
      </c>
      <c r="D654" s="35" t="s">
        <v>436</v>
      </c>
      <c r="E654" s="35" t="s">
        <v>545</v>
      </c>
      <c r="F654" s="35" t="s">
        <v>441</v>
      </c>
      <c r="G654" s="35" t="s">
        <v>535</v>
      </c>
      <c r="H654" s="35" t="s">
        <v>529</v>
      </c>
      <c r="I654" s="36"/>
      <c r="J654" s="36"/>
      <c r="K654" s="36"/>
      <c r="L654" s="37">
        <v>27000</v>
      </c>
      <c r="M654" s="37"/>
      <c r="N654" s="58"/>
      <c r="O654" s="87"/>
      <c r="P654" s="18"/>
      <c r="Q654" s="87"/>
      <c r="R654" s="87"/>
      <c r="S654" s="87"/>
      <c r="T654" s="87"/>
      <c r="U654" s="87"/>
      <c r="V654" s="71">
        <f>L654+K654+J654+I654+M654+N654+O654+P654+Q654+R654+S654+T654+U654</f>
        <v>27000</v>
      </c>
      <c r="W654" s="69"/>
      <c r="X654" s="22"/>
    </row>
    <row r="655" spans="1:24" ht="63.75" outlineLevel="6">
      <c r="A655" s="9" t="s">
        <v>490</v>
      </c>
      <c r="B655" s="35" t="s">
        <v>439</v>
      </c>
      <c r="C655" s="35" t="s">
        <v>507</v>
      </c>
      <c r="D655" s="35"/>
      <c r="E655" s="35"/>
      <c r="F655" s="35"/>
      <c r="G655" s="35"/>
      <c r="H655" s="35"/>
      <c r="I655" s="36"/>
      <c r="J655" s="36"/>
      <c r="K655" s="36"/>
      <c r="L655" s="37">
        <f>L656</f>
        <v>0</v>
      </c>
      <c r="M655" s="37"/>
      <c r="N655" s="58"/>
      <c r="O655" s="87"/>
      <c r="P655" s="18"/>
      <c r="Q655" s="87"/>
      <c r="R655" s="87"/>
      <c r="S655" s="87"/>
      <c r="T655" s="87"/>
      <c r="U655" s="87"/>
      <c r="V655" s="71">
        <f aca="true" t="shared" si="46" ref="V655:X658">V656</f>
        <v>15000</v>
      </c>
      <c r="W655" s="69">
        <f t="shared" si="46"/>
        <v>15000</v>
      </c>
      <c r="X655" s="37">
        <f t="shared" si="46"/>
        <v>15000</v>
      </c>
    </row>
    <row r="656" spans="1:24" ht="25.5" outlineLevel="6">
      <c r="A656" s="9" t="s">
        <v>435</v>
      </c>
      <c r="B656" s="35" t="s">
        <v>439</v>
      </c>
      <c r="C656" s="35" t="s">
        <v>507</v>
      </c>
      <c r="D656" s="35" t="s">
        <v>436</v>
      </c>
      <c r="E656" s="35"/>
      <c r="F656" s="35"/>
      <c r="G656" s="35"/>
      <c r="H656" s="35"/>
      <c r="I656" s="36"/>
      <c r="J656" s="36"/>
      <c r="K656" s="36"/>
      <c r="L656" s="37">
        <f>L657</f>
        <v>0</v>
      </c>
      <c r="M656" s="37"/>
      <c r="N656" s="58"/>
      <c r="O656" s="87"/>
      <c r="P656" s="18"/>
      <c r="Q656" s="87"/>
      <c r="R656" s="87"/>
      <c r="S656" s="87"/>
      <c r="T656" s="87"/>
      <c r="U656" s="87"/>
      <c r="V656" s="71">
        <f t="shared" si="46"/>
        <v>15000</v>
      </c>
      <c r="W656" s="69">
        <f t="shared" si="46"/>
        <v>15000</v>
      </c>
      <c r="X656" s="37">
        <f t="shared" si="46"/>
        <v>15000</v>
      </c>
    </row>
    <row r="657" spans="1:24" ht="15" outlineLevel="6">
      <c r="A657" s="9" t="s">
        <v>438</v>
      </c>
      <c r="B657" s="35" t="s">
        <v>439</v>
      </c>
      <c r="C657" s="35" t="s">
        <v>507</v>
      </c>
      <c r="D657" s="35" t="s">
        <v>436</v>
      </c>
      <c r="E657" s="35" t="s">
        <v>439</v>
      </c>
      <c r="F657" s="35"/>
      <c r="G657" s="35"/>
      <c r="H657" s="35"/>
      <c r="I657" s="36"/>
      <c r="J657" s="36"/>
      <c r="K657" s="36"/>
      <c r="L657" s="37">
        <f>L658</f>
        <v>0</v>
      </c>
      <c r="M657" s="37"/>
      <c r="N657" s="58"/>
      <c r="O657" s="87"/>
      <c r="P657" s="18"/>
      <c r="Q657" s="87"/>
      <c r="R657" s="87"/>
      <c r="S657" s="87"/>
      <c r="T657" s="87"/>
      <c r="U657" s="87"/>
      <c r="V657" s="71">
        <f t="shared" si="46"/>
        <v>15000</v>
      </c>
      <c r="W657" s="69">
        <f t="shared" si="46"/>
        <v>15000</v>
      </c>
      <c r="X657" s="37">
        <f t="shared" si="46"/>
        <v>15000</v>
      </c>
    </row>
    <row r="658" spans="1:24" ht="25.5" outlineLevel="6">
      <c r="A658" s="9" t="s">
        <v>476</v>
      </c>
      <c r="B658" s="35" t="s">
        <v>439</v>
      </c>
      <c r="C658" s="35" t="s">
        <v>507</v>
      </c>
      <c r="D658" s="35" t="s">
        <v>436</v>
      </c>
      <c r="E658" s="35" t="s">
        <v>439</v>
      </c>
      <c r="F658" s="35" t="s">
        <v>477</v>
      </c>
      <c r="G658" s="35"/>
      <c r="H658" s="35"/>
      <c r="I658" s="36"/>
      <c r="J658" s="36"/>
      <c r="K658" s="36"/>
      <c r="L658" s="37">
        <f>L659</f>
        <v>0</v>
      </c>
      <c r="M658" s="37"/>
      <c r="N658" s="58"/>
      <c r="O658" s="87"/>
      <c r="P658" s="18"/>
      <c r="Q658" s="87"/>
      <c r="R658" s="87"/>
      <c r="S658" s="87"/>
      <c r="T658" s="87"/>
      <c r="U658" s="87"/>
      <c r="V658" s="71">
        <f t="shared" si="46"/>
        <v>15000</v>
      </c>
      <c r="W658" s="69">
        <f t="shared" si="46"/>
        <v>15000</v>
      </c>
      <c r="X658" s="37">
        <f t="shared" si="46"/>
        <v>15000</v>
      </c>
    </row>
    <row r="659" spans="1:24" ht="25.5" outlineLevel="6">
      <c r="A659" s="39" t="s">
        <v>401</v>
      </c>
      <c r="B659" s="35" t="s">
        <v>439</v>
      </c>
      <c r="C659" s="35" t="s">
        <v>507</v>
      </c>
      <c r="D659" s="35" t="s">
        <v>436</v>
      </c>
      <c r="E659" s="35" t="s">
        <v>439</v>
      </c>
      <c r="F659" s="35" t="s">
        <v>477</v>
      </c>
      <c r="G659" s="35" t="s">
        <v>491</v>
      </c>
      <c r="H659" s="35" t="s">
        <v>179</v>
      </c>
      <c r="I659" s="36"/>
      <c r="J659" s="36"/>
      <c r="K659" s="36"/>
      <c r="L659" s="37">
        <f>L660+L661</f>
        <v>0</v>
      </c>
      <c r="M659" s="37"/>
      <c r="N659" s="58"/>
      <c r="O659" s="87"/>
      <c r="P659" s="18"/>
      <c r="Q659" s="87"/>
      <c r="R659" s="87"/>
      <c r="S659" s="87"/>
      <c r="T659" s="87"/>
      <c r="U659" s="87"/>
      <c r="V659" s="71">
        <f>V660+V661</f>
        <v>15000</v>
      </c>
      <c r="W659" s="69">
        <f>W660+W661</f>
        <v>15000</v>
      </c>
      <c r="X659" s="22">
        <f>X660+X661</f>
        <v>15000</v>
      </c>
    </row>
    <row r="660" spans="1:24" ht="25.5" outlineLevel="6">
      <c r="A660" s="39" t="s">
        <v>402</v>
      </c>
      <c r="B660" s="35" t="s">
        <v>439</v>
      </c>
      <c r="C660" s="35" t="s">
        <v>507</v>
      </c>
      <c r="D660" s="35" t="s">
        <v>436</v>
      </c>
      <c r="E660" s="35" t="s">
        <v>439</v>
      </c>
      <c r="F660" s="35" t="s">
        <v>477</v>
      </c>
      <c r="G660" s="35" t="s">
        <v>491</v>
      </c>
      <c r="H660" s="35" t="s">
        <v>529</v>
      </c>
      <c r="I660" s="36"/>
      <c r="J660" s="36"/>
      <c r="K660" s="36"/>
      <c r="L660" s="37">
        <v>15000</v>
      </c>
      <c r="M660" s="37"/>
      <c r="N660" s="58"/>
      <c r="O660" s="87"/>
      <c r="P660" s="18"/>
      <c r="Q660" s="87"/>
      <c r="R660" s="87"/>
      <c r="S660" s="87"/>
      <c r="T660" s="87"/>
      <c r="U660" s="87"/>
      <c r="V660" s="71">
        <f>L660+K660+J660+I660+M660+N660+O660+P660+Q660+R660+S660+T660+U660</f>
        <v>15000</v>
      </c>
      <c r="W660" s="69">
        <v>15000</v>
      </c>
      <c r="X660" s="22">
        <v>15000</v>
      </c>
    </row>
    <row r="661" spans="1:24" ht="25.5" hidden="1" outlineLevel="6">
      <c r="A661" s="9" t="s">
        <v>450</v>
      </c>
      <c r="B661" s="35" t="s">
        <v>439</v>
      </c>
      <c r="C661" s="35" t="s">
        <v>507</v>
      </c>
      <c r="D661" s="35" t="s">
        <v>436</v>
      </c>
      <c r="E661" s="35" t="s">
        <v>439</v>
      </c>
      <c r="F661" s="35" t="s">
        <v>477</v>
      </c>
      <c r="G661" s="35" t="s">
        <v>491</v>
      </c>
      <c r="H661" s="35" t="s">
        <v>451</v>
      </c>
      <c r="I661" s="36">
        <v>15000</v>
      </c>
      <c r="J661" s="36"/>
      <c r="K661" s="36"/>
      <c r="L661" s="37">
        <v>-15000</v>
      </c>
      <c r="M661" s="37"/>
      <c r="N661" s="58"/>
      <c r="O661" s="87"/>
      <c r="P661" s="18"/>
      <c r="Q661" s="87"/>
      <c r="R661" s="87"/>
      <c r="S661" s="87"/>
      <c r="T661" s="87"/>
      <c r="U661" s="87"/>
      <c r="V661" s="71">
        <f>L661+K661+J661+I661</f>
        <v>0</v>
      </c>
      <c r="W661" s="69">
        <v>0</v>
      </c>
      <c r="X661" s="22">
        <v>0</v>
      </c>
    </row>
    <row r="662" spans="1:24" ht="76.5" outlineLevel="6">
      <c r="A662" s="9" t="s">
        <v>149</v>
      </c>
      <c r="B662" s="35" t="s">
        <v>439</v>
      </c>
      <c r="C662" s="35" t="s">
        <v>475</v>
      </c>
      <c r="D662" s="35"/>
      <c r="E662" s="35"/>
      <c r="F662" s="35"/>
      <c r="G662" s="35"/>
      <c r="H662" s="35"/>
      <c r="I662" s="36"/>
      <c r="J662" s="36"/>
      <c r="K662" s="36"/>
      <c r="L662" s="37"/>
      <c r="M662" s="37"/>
      <c r="N662" s="58"/>
      <c r="O662" s="87"/>
      <c r="P662" s="18"/>
      <c r="Q662" s="87"/>
      <c r="R662" s="87"/>
      <c r="S662" s="87"/>
      <c r="T662" s="87"/>
      <c r="U662" s="87"/>
      <c r="V662" s="71">
        <f>V663</f>
        <v>609954</v>
      </c>
      <c r="W662" s="69"/>
      <c r="X662" s="59"/>
    </row>
    <row r="663" spans="1:24" ht="25.5" outlineLevel="6">
      <c r="A663" s="9" t="s">
        <v>435</v>
      </c>
      <c r="B663" s="35" t="s">
        <v>439</v>
      </c>
      <c r="C663" s="35" t="s">
        <v>475</v>
      </c>
      <c r="D663" s="35" t="s">
        <v>436</v>
      </c>
      <c r="E663" s="35"/>
      <c r="F663" s="35"/>
      <c r="G663" s="35"/>
      <c r="H663" s="35"/>
      <c r="I663" s="36"/>
      <c r="J663" s="36"/>
      <c r="K663" s="36"/>
      <c r="L663" s="37"/>
      <c r="M663" s="37"/>
      <c r="N663" s="58"/>
      <c r="O663" s="87"/>
      <c r="P663" s="18"/>
      <c r="Q663" s="87"/>
      <c r="R663" s="87"/>
      <c r="S663" s="87"/>
      <c r="T663" s="87"/>
      <c r="U663" s="87"/>
      <c r="V663" s="71">
        <f>V664</f>
        <v>609954</v>
      </c>
      <c r="W663" s="69"/>
      <c r="X663" s="59"/>
    </row>
    <row r="664" spans="1:24" ht="38.25" outlineLevel="6">
      <c r="A664" s="9" t="s">
        <v>492</v>
      </c>
      <c r="B664" s="35" t="s">
        <v>439</v>
      </c>
      <c r="C664" s="35" t="s">
        <v>475</v>
      </c>
      <c r="D664" s="35" t="s">
        <v>436</v>
      </c>
      <c r="E664" s="35" t="s">
        <v>441</v>
      </c>
      <c r="F664" s="35"/>
      <c r="G664" s="35"/>
      <c r="H664" s="35"/>
      <c r="I664" s="36"/>
      <c r="J664" s="36"/>
      <c r="K664" s="36"/>
      <c r="L664" s="37"/>
      <c r="M664" s="37"/>
      <c r="N664" s="58"/>
      <c r="O664" s="87"/>
      <c r="P664" s="18"/>
      <c r="Q664" s="87"/>
      <c r="R664" s="87"/>
      <c r="S664" s="87"/>
      <c r="T664" s="87"/>
      <c r="U664" s="87"/>
      <c r="V664" s="71">
        <f>V665</f>
        <v>609954</v>
      </c>
      <c r="W664" s="69"/>
      <c r="X664" s="59"/>
    </row>
    <row r="665" spans="1:24" ht="38.25" outlineLevel="6">
      <c r="A665" s="9" t="s">
        <v>569</v>
      </c>
      <c r="B665" s="35" t="s">
        <v>439</v>
      </c>
      <c r="C665" s="35" t="s">
        <v>475</v>
      </c>
      <c r="D665" s="35" t="s">
        <v>436</v>
      </c>
      <c r="E665" s="35" t="s">
        <v>441</v>
      </c>
      <c r="F665" s="35" t="s">
        <v>148</v>
      </c>
      <c r="G665" s="35"/>
      <c r="H665" s="35"/>
      <c r="I665" s="36"/>
      <c r="J665" s="36"/>
      <c r="K665" s="36"/>
      <c r="L665" s="37"/>
      <c r="M665" s="37"/>
      <c r="N665" s="58"/>
      <c r="O665" s="87"/>
      <c r="P665" s="18"/>
      <c r="Q665" s="87"/>
      <c r="R665" s="87"/>
      <c r="S665" s="87"/>
      <c r="T665" s="87"/>
      <c r="U665" s="87"/>
      <c r="V665" s="71">
        <f>V666</f>
        <v>609954</v>
      </c>
      <c r="W665" s="69"/>
      <c r="X665" s="59"/>
    </row>
    <row r="666" spans="1:24" ht="25.5" outlineLevel="6">
      <c r="A666" s="39" t="s">
        <v>401</v>
      </c>
      <c r="B666" s="35" t="s">
        <v>439</v>
      </c>
      <c r="C666" s="35" t="s">
        <v>475</v>
      </c>
      <c r="D666" s="35" t="s">
        <v>436</v>
      </c>
      <c r="E666" s="35" t="s">
        <v>441</v>
      </c>
      <c r="F666" s="35" t="s">
        <v>148</v>
      </c>
      <c r="G666" s="35" t="s">
        <v>150</v>
      </c>
      <c r="H666" s="35" t="s">
        <v>179</v>
      </c>
      <c r="I666" s="36"/>
      <c r="J666" s="36"/>
      <c r="K666" s="36"/>
      <c r="L666" s="37"/>
      <c r="M666" s="37"/>
      <c r="N666" s="58"/>
      <c r="O666" s="87"/>
      <c r="P666" s="18"/>
      <c r="Q666" s="87"/>
      <c r="R666" s="87"/>
      <c r="S666" s="87"/>
      <c r="T666" s="87"/>
      <c r="U666" s="87"/>
      <c r="V666" s="71">
        <f>V667</f>
        <v>609954</v>
      </c>
      <c r="W666" s="69"/>
      <c r="X666" s="59"/>
    </row>
    <row r="667" spans="1:24" ht="25.5" outlineLevel="6">
      <c r="A667" s="39" t="s">
        <v>402</v>
      </c>
      <c r="B667" s="35" t="s">
        <v>439</v>
      </c>
      <c r="C667" s="35" t="s">
        <v>475</v>
      </c>
      <c r="D667" s="35" t="s">
        <v>436</v>
      </c>
      <c r="E667" s="35" t="s">
        <v>441</v>
      </c>
      <c r="F667" s="35" t="s">
        <v>148</v>
      </c>
      <c r="G667" s="35" t="s">
        <v>150</v>
      </c>
      <c r="H667" s="35" t="s">
        <v>529</v>
      </c>
      <c r="I667" s="36"/>
      <c r="J667" s="36"/>
      <c r="K667" s="36"/>
      <c r="L667" s="37"/>
      <c r="M667" s="37"/>
      <c r="N667" s="58">
        <v>569754</v>
      </c>
      <c r="O667" s="87"/>
      <c r="P667" s="18"/>
      <c r="Q667" s="87"/>
      <c r="R667" s="87"/>
      <c r="S667" s="87">
        <v>40200</v>
      </c>
      <c r="T667" s="87"/>
      <c r="U667" s="87"/>
      <c r="V667" s="71">
        <f>L667+K667+J667+I667+M667+N667+O667+P667+Q667+R667+S667+T667+U667</f>
        <v>609954</v>
      </c>
      <c r="W667" s="69"/>
      <c r="X667" s="59"/>
    </row>
    <row r="668" spans="1:24" ht="51" outlineLevel="6">
      <c r="A668" s="9" t="s">
        <v>339</v>
      </c>
      <c r="B668" s="35" t="s">
        <v>545</v>
      </c>
      <c r="C668" s="35"/>
      <c r="D668" s="35"/>
      <c r="E668" s="35"/>
      <c r="F668" s="35"/>
      <c r="G668" s="35"/>
      <c r="H668" s="35"/>
      <c r="I668" s="36"/>
      <c r="J668" s="36"/>
      <c r="K668" s="36"/>
      <c r="L668" s="37"/>
      <c r="M668" s="37"/>
      <c r="N668" s="58"/>
      <c r="O668" s="87"/>
      <c r="P668" s="18"/>
      <c r="Q668" s="87"/>
      <c r="R668" s="87"/>
      <c r="S668" s="87"/>
      <c r="T668" s="87"/>
      <c r="U668" s="87"/>
      <c r="V668" s="71">
        <f>V669+V682</f>
        <v>1413910</v>
      </c>
      <c r="W668" s="69"/>
      <c r="X668" s="59"/>
    </row>
    <row r="669" spans="1:24" ht="25.5" outlineLevel="6">
      <c r="A669" s="9" t="s">
        <v>435</v>
      </c>
      <c r="B669" s="35" t="s">
        <v>545</v>
      </c>
      <c r="C669" s="35"/>
      <c r="D669" s="35" t="s">
        <v>436</v>
      </c>
      <c r="E669" s="35"/>
      <c r="F669" s="35"/>
      <c r="G669" s="35"/>
      <c r="H669" s="35"/>
      <c r="I669" s="36"/>
      <c r="J669" s="36"/>
      <c r="K669" s="36"/>
      <c r="L669" s="37"/>
      <c r="M669" s="37"/>
      <c r="N669" s="58"/>
      <c r="O669" s="87"/>
      <c r="P669" s="18"/>
      <c r="Q669" s="87"/>
      <c r="R669" s="87"/>
      <c r="S669" s="87"/>
      <c r="T669" s="87"/>
      <c r="U669" s="87"/>
      <c r="V669" s="71">
        <f>V670</f>
        <v>187190</v>
      </c>
      <c r="W669" s="69"/>
      <c r="X669" s="59"/>
    </row>
    <row r="670" spans="1:24" ht="15" outlineLevel="6">
      <c r="A670" s="9" t="s">
        <v>438</v>
      </c>
      <c r="B670" s="35" t="s">
        <v>545</v>
      </c>
      <c r="C670" s="35"/>
      <c r="D670" s="35" t="s">
        <v>436</v>
      </c>
      <c r="E670" s="35" t="s">
        <v>439</v>
      </c>
      <c r="F670" s="35"/>
      <c r="G670" s="35"/>
      <c r="H670" s="35"/>
      <c r="I670" s="36"/>
      <c r="J670" s="36"/>
      <c r="K670" s="36"/>
      <c r="L670" s="37"/>
      <c r="M670" s="37"/>
      <c r="N670" s="58"/>
      <c r="O670" s="87"/>
      <c r="P670" s="18"/>
      <c r="Q670" s="87"/>
      <c r="R670" s="87"/>
      <c r="S670" s="87"/>
      <c r="T670" s="87"/>
      <c r="U670" s="87"/>
      <c r="V670" s="71">
        <f>V671</f>
        <v>187190</v>
      </c>
      <c r="W670" s="69"/>
      <c r="X670" s="59"/>
    </row>
    <row r="671" spans="1:24" ht="25.5" outlineLevel="6">
      <c r="A671" s="9" t="s">
        <v>476</v>
      </c>
      <c r="B671" s="35" t="s">
        <v>545</v>
      </c>
      <c r="C671" s="35"/>
      <c r="D671" s="35" t="s">
        <v>436</v>
      </c>
      <c r="E671" s="35" t="s">
        <v>439</v>
      </c>
      <c r="F671" s="35" t="s">
        <v>477</v>
      </c>
      <c r="G671" s="35"/>
      <c r="H671" s="35"/>
      <c r="I671" s="36"/>
      <c r="J671" s="36"/>
      <c r="K671" s="36"/>
      <c r="L671" s="37"/>
      <c r="M671" s="37"/>
      <c r="N671" s="58"/>
      <c r="O671" s="87"/>
      <c r="P671" s="18"/>
      <c r="Q671" s="87"/>
      <c r="R671" s="87"/>
      <c r="S671" s="87"/>
      <c r="T671" s="87"/>
      <c r="U671" s="87"/>
      <c r="V671" s="71">
        <f>V672</f>
        <v>187190</v>
      </c>
      <c r="W671" s="69"/>
      <c r="X671" s="59"/>
    </row>
    <row r="672" spans="1:24" ht="25.5" outlineLevel="6">
      <c r="A672" s="9" t="s">
        <v>486</v>
      </c>
      <c r="B672" s="35" t="s">
        <v>545</v>
      </c>
      <c r="C672" s="35"/>
      <c r="D672" s="35" t="s">
        <v>436</v>
      </c>
      <c r="E672" s="35" t="s">
        <v>439</v>
      </c>
      <c r="F672" s="35" t="s">
        <v>477</v>
      </c>
      <c r="G672" s="35" t="s">
        <v>487</v>
      </c>
      <c r="H672" s="35"/>
      <c r="I672" s="36"/>
      <c r="J672" s="36"/>
      <c r="K672" s="36"/>
      <c r="L672" s="37"/>
      <c r="M672" s="37"/>
      <c r="N672" s="58"/>
      <c r="O672" s="87"/>
      <c r="P672" s="18"/>
      <c r="Q672" s="87"/>
      <c r="R672" s="87"/>
      <c r="S672" s="87"/>
      <c r="T672" s="87"/>
      <c r="U672" s="87"/>
      <c r="V672" s="71">
        <f>V674</f>
        <v>187190</v>
      </c>
      <c r="W672" s="69"/>
      <c r="X672" s="59"/>
    </row>
    <row r="673" spans="1:24" ht="51" hidden="1" outlineLevel="6">
      <c r="A673" s="9" t="s">
        <v>339</v>
      </c>
      <c r="B673" s="35" t="s">
        <v>545</v>
      </c>
      <c r="C673" s="35"/>
      <c r="D673" s="35" t="s">
        <v>436</v>
      </c>
      <c r="E673" s="35" t="s">
        <v>439</v>
      </c>
      <c r="F673" s="35" t="s">
        <v>477</v>
      </c>
      <c r="G673" s="35" t="s">
        <v>340</v>
      </c>
      <c r="H673" s="35"/>
      <c r="I673" s="36"/>
      <c r="J673" s="36"/>
      <c r="K673" s="36"/>
      <c r="L673" s="37"/>
      <c r="M673" s="37"/>
      <c r="N673" s="58"/>
      <c r="O673" s="87"/>
      <c r="P673" s="18"/>
      <c r="Q673" s="87"/>
      <c r="R673" s="87"/>
      <c r="S673" s="87"/>
      <c r="T673" s="87"/>
      <c r="U673" s="87"/>
      <c r="V673" s="71"/>
      <c r="W673" s="69"/>
      <c r="X673" s="59"/>
    </row>
    <row r="674" spans="1:24" ht="25.5" outlineLevel="6">
      <c r="A674" s="39" t="s">
        <v>401</v>
      </c>
      <c r="B674" s="35" t="s">
        <v>545</v>
      </c>
      <c r="C674" s="35"/>
      <c r="D674" s="35" t="s">
        <v>436</v>
      </c>
      <c r="E674" s="35" t="s">
        <v>439</v>
      </c>
      <c r="F674" s="35" t="s">
        <v>477</v>
      </c>
      <c r="G674" s="35" t="s">
        <v>340</v>
      </c>
      <c r="H674" s="35" t="s">
        <v>179</v>
      </c>
      <c r="I674" s="36"/>
      <c r="J674" s="36"/>
      <c r="K674" s="36"/>
      <c r="L674" s="37"/>
      <c r="M674" s="37"/>
      <c r="N674" s="58"/>
      <c r="O674" s="87"/>
      <c r="P674" s="18"/>
      <c r="Q674" s="87"/>
      <c r="R674" s="87"/>
      <c r="S674" s="87"/>
      <c r="T674" s="87"/>
      <c r="U674" s="87"/>
      <c r="V674" s="71">
        <f>V675</f>
        <v>187190</v>
      </c>
      <c r="W674" s="69"/>
      <c r="X674" s="59"/>
    </row>
    <row r="675" spans="1:24" ht="25.5" outlineLevel="6">
      <c r="A675" s="39" t="s">
        <v>402</v>
      </c>
      <c r="B675" s="35" t="s">
        <v>545</v>
      </c>
      <c r="C675" s="35"/>
      <c r="D675" s="35" t="s">
        <v>436</v>
      </c>
      <c r="E675" s="35" t="s">
        <v>439</v>
      </c>
      <c r="F675" s="35" t="s">
        <v>477</v>
      </c>
      <c r="G675" s="35" t="s">
        <v>340</v>
      </c>
      <c r="H675" s="35" t="s">
        <v>529</v>
      </c>
      <c r="I675" s="36"/>
      <c r="J675" s="36"/>
      <c r="K675" s="36"/>
      <c r="L675" s="37"/>
      <c r="M675" s="37"/>
      <c r="N675" s="58"/>
      <c r="O675" s="87"/>
      <c r="P675" s="18">
        <v>425198</v>
      </c>
      <c r="Q675" s="87"/>
      <c r="R675" s="87"/>
      <c r="S675" s="87">
        <v>-318008</v>
      </c>
      <c r="T675" s="87">
        <v>80000</v>
      </c>
      <c r="U675" s="87"/>
      <c r="V675" s="71">
        <f>L675+K675+J675+I675+M675+N675+O675+P675+Q675+R675+S675+T675+U675</f>
        <v>187190</v>
      </c>
      <c r="W675" s="69"/>
      <c r="X675" s="59"/>
    </row>
    <row r="676" spans="1:24" ht="76.5" hidden="1" outlineLevel="6">
      <c r="A676" s="132" t="s">
        <v>780</v>
      </c>
      <c r="B676" s="35" t="s">
        <v>471</v>
      </c>
      <c r="C676" s="35"/>
      <c r="D676" s="35"/>
      <c r="E676" s="35"/>
      <c r="F676" s="35"/>
      <c r="G676" s="35"/>
      <c r="H676" s="35"/>
      <c r="I676" s="36"/>
      <c r="J676" s="36"/>
      <c r="K676" s="36"/>
      <c r="L676" s="37"/>
      <c r="M676" s="37"/>
      <c r="N676" s="58"/>
      <c r="O676" s="87"/>
      <c r="P676" s="18"/>
      <c r="Q676" s="87"/>
      <c r="R676" s="87"/>
      <c r="S676" s="87"/>
      <c r="T676" s="87"/>
      <c r="U676" s="87"/>
      <c r="V676" s="71">
        <f>V677</f>
        <v>0</v>
      </c>
      <c r="W676" s="69"/>
      <c r="X676" s="59"/>
    </row>
    <row r="677" spans="1:24" ht="25.5" hidden="1" outlineLevel="6">
      <c r="A677" s="9" t="s">
        <v>435</v>
      </c>
      <c r="B677" s="35" t="s">
        <v>471</v>
      </c>
      <c r="C677" s="35"/>
      <c r="D677" s="35" t="s">
        <v>436</v>
      </c>
      <c r="E677" s="35"/>
      <c r="F677" s="35"/>
      <c r="G677" s="35"/>
      <c r="H677" s="35"/>
      <c r="I677" s="36"/>
      <c r="J677" s="36"/>
      <c r="K677" s="36"/>
      <c r="L677" s="37"/>
      <c r="M677" s="37"/>
      <c r="N677" s="58"/>
      <c r="O677" s="87"/>
      <c r="P677" s="18"/>
      <c r="Q677" s="87"/>
      <c r="R677" s="87"/>
      <c r="S677" s="87"/>
      <c r="T677" s="87"/>
      <c r="U677" s="87"/>
      <c r="V677" s="71">
        <f>V678</f>
        <v>0</v>
      </c>
      <c r="W677" s="69"/>
      <c r="X677" s="59"/>
    </row>
    <row r="678" spans="1:24" ht="15" hidden="1" outlineLevel="6">
      <c r="A678" s="9" t="s">
        <v>228</v>
      </c>
      <c r="B678" s="35" t="s">
        <v>471</v>
      </c>
      <c r="C678" s="35"/>
      <c r="D678" s="35" t="s">
        <v>436</v>
      </c>
      <c r="E678" s="35" t="s">
        <v>459</v>
      </c>
      <c r="F678" s="35"/>
      <c r="G678" s="35"/>
      <c r="H678" s="35"/>
      <c r="I678" s="36"/>
      <c r="J678" s="36"/>
      <c r="K678" s="36"/>
      <c r="L678" s="37"/>
      <c r="M678" s="37"/>
      <c r="N678" s="58"/>
      <c r="O678" s="87"/>
      <c r="P678" s="18"/>
      <c r="Q678" s="87"/>
      <c r="R678" s="87"/>
      <c r="S678" s="87"/>
      <c r="T678" s="87"/>
      <c r="U678" s="87"/>
      <c r="V678" s="71">
        <f>V679</f>
        <v>0</v>
      </c>
      <c r="W678" s="69"/>
      <c r="X678" s="59"/>
    </row>
    <row r="679" spans="1:24" ht="51" hidden="1" outlineLevel="6">
      <c r="A679" s="39" t="s">
        <v>405</v>
      </c>
      <c r="B679" s="35" t="s">
        <v>471</v>
      </c>
      <c r="C679" s="35"/>
      <c r="D679" s="35" t="s">
        <v>436</v>
      </c>
      <c r="E679" s="35" t="s">
        <v>459</v>
      </c>
      <c r="F679" s="35" t="s">
        <v>537</v>
      </c>
      <c r="G679" s="35" t="s">
        <v>781</v>
      </c>
      <c r="H679" s="35" t="s">
        <v>182</v>
      </c>
      <c r="I679" s="36"/>
      <c r="J679" s="36"/>
      <c r="K679" s="36"/>
      <c r="L679" s="37"/>
      <c r="M679" s="37"/>
      <c r="N679" s="58"/>
      <c r="O679" s="87"/>
      <c r="P679" s="18"/>
      <c r="Q679" s="87"/>
      <c r="R679" s="87"/>
      <c r="S679" s="87"/>
      <c r="T679" s="87"/>
      <c r="U679" s="87"/>
      <c r="V679" s="71">
        <f>V680</f>
        <v>0</v>
      </c>
      <c r="W679" s="69"/>
      <c r="X679" s="59"/>
    </row>
    <row r="680" spans="1:24" ht="25.5" hidden="1" outlineLevel="6">
      <c r="A680" s="9" t="s">
        <v>37</v>
      </c>
      <c r="B680" s="35" t="s">
        <v>471</v>
      </c>
      <c r="C680" s="35"/>
      <c r="D680" s="35" t="s">
        <v>436</v>
      </c>
      <c r="E680" s="35" t="s">
        <v>459</v>
      </c>
      <c r="F680" s="35" t="s">
        <v>537</v>
      </c>
      <c r="G680" s="35" t="s">
        <v>781</v>
      </c>
      <c r="H680" s="35" t="s">
        <v>36</v>
      </c>
      <c r="I680" s="36"/>
      <c r="J680" s="36"/>
      <c r="K680" s="36"/>
      <c r="L680" s="37"/>
      <c r="M680" s="37"/>
      <c r="N680" s="58"/>
      <c r="O680" s="87"/>
      <c r="P680" s="18"/>
      <c r="Q680" s="87"/>
      <c r="R680" s="87"/>
      <c r="S680" s="87"/>
      <c r="T680" s="87"/>
      <c r="U680" s="87"/>
      <c r="V680" s="71">
        <f>V681</f>
        <v>0</v>
      </c>
      <c r="W680" s="69"/>
      <c r="X680" s="59"/>
    </row>
    <row r="681" spans="1:24" ht="63.75" hidden="1" outlineLevel="6">
      <c r="A681" s="9" t="s">
        <v>606</v>
      </c>
      <c r="B681" s="35" t="s">
        <v>471</v>
      </c>
      <c r="C681" s="35"/>
      <c r="D681" s="35" t="s">
        <v>436</v>
      </c>
      <c r="E681" s="35" t="s">
        <v>459</v>
      </c>
      <c r="F681" s="35" t="s">
        <v>537</v>
      </c>
      <c r="G681" s="35" t="s">
        <v>781</v>
      </c>
      <c r="H681" s="35" t="s">
        <v>623</v>
      </c>
      <c r="I681" s="36"/>
      <c r="J681" s="36"/>
      <c r="K681" s="36"/>
      <c r="L681" s="37"/>
      <c r="M681" s="37"/>
      <c r="N681" s="58"/>
      <c r="O681" s="87"/>
      <c r="P681" s="18"/>
      <c r="Q681" s="87"/>
      <c r="R681" s="87"/>
      <c r="S681" s="87"/>
      <c r="T681" s="87"/>
      <c r="U681" s="87">
        <v>0</v>
      </c>
      <c r="V681" s="71">
        <f>L681+K681+J681+I681+M681+N681+O681+P681+Q681+R681+S681+T681+U681</f>
        <v>0</v>
      </c>
      <c r="W681" s="69"/>
      <c r="X681" s="59"/>
    </row>
    <row r="682" spans="1:24" ht="25.5" outlineLevel="6">
      <c r="A682" s="9" t="s">
        <v>685</v>
      </c>
      <c r="B682" s="35" t="s">
        <v>545</v>
      </c>
      <c r="C682" s="35"/>
      <c r="D682" s="35" t="s">
        <v>436</v>
      </c>
      <c r="E682" s="35" t="s">
        <v>439</v>
      </c>
      <c r="F682" s="35" t="s">
        <v>477</v>
      </c>
      <c r="G682" s="35" t="s">
        <v>686</v>
      </c>
      <c r="H682" s="35"/>
      <c r="I682" s="36"/>
      <c r="J682" s="36"/>
      <c r="K682" s="36"/>
      <c r="L682" s="37"/>
      <c r="M682" s="37"/>
      <c r="N682" s="58"/>
      <c r="O682" s="87"/>
      <c r="P682" s="18"/>
      <c r="Q682" s="87"/>
      <c r="R682" s="87"/>
      <c r="S682" s="87"/>
      <c r="T682" s="87"/>
      <c r="U682" s="87"/>
      <c r="V682" s="71">
        <f>V683</f>
        <v>1226720</v>
      </c>
      <c r="W682" s="69"/>
      <c r="X682" s="59"/>
    </row>
    <row r="683" spans="1:24" ht="63.75" outlineLevel="6">
      <c r="A683" s="9" t="s">
        <v>45</v>
      </c>
      <c r="B683" s="35" t="s">
        <v>545</v>
      </c>
      <c r="C683" s="35"/>
      <c r="D683" s="35" t="s">
        <v>436</v>
      </c>
      <c r="E683" s="35" t="s">
        <v>439</v>
      </c>
      <c r="F683" s="35" t="s">
        <v>477</v>
      </c>
      <c r="G683" s="35" t="s">
        <v>46</v>
      </c>
      <c r="H683" s="35"/>
      <c r="I683" s="36"/>
      <c r="J683" s="36"/>
      <c r="K683" s="36"/>
      <c r="L683" s="37"/>
      <c r="M683" s="37"/>
      <c r="N683" s="58"/>
      <c r="O683" s="87"/>
      <c r="P683" s="18"/>
      <c r="Q683" s="87"/>
      <c r="R683" s="87"/>
      <c r="S683" s="87"/>
      <c r="T683" s="87"/>
      <c r="U683" s="87"/>
      <c r="V683" s="71">
        <f>V684</f>
        <v>1226720</v>
      </c>
      <c r="W683" s="69"/>
      <c r="X683" s="59"/>
    </row>
    <row r="684" spans="1:24" ht="25.5" outlineLevel="6">
      <c r="A684" s="39" t="s">
        <v>401</v>
      </c>
      <c r="B684" s="35" t="s">
        <v>545</v>
      </c>
      <c r="C684" s="35"/>
      <c r="D684" s="35" t="s">
        <v>436</v>
      </c>
      <c r="E684" s="35" t="s">
        <v>439</v>
      </c>
      <c r="F684" s="35" t="s">
        <v>477</v>
      </c>
      <c r="G684" s="35" t="s">
        <v>46</v>
      </c>
      <c r="H684" s="35" t="s">
        <v>179</v>
      </c>
      <c r="I684" s="36"/>
      <c r="J684" s="36"/>
      <c r="K684" s="36"/>
      <c r="L684" s="37"/>
      <c r="M684" s="37"/>
      <c r="N684" s="58"/>
      <c r="O684" s="87"/>
      <c r="P684" s="18"/>
      <c r="Q684" s="87"/>
      <c r="R684" s="87"/>
      <c r="S684" s="87"/>
      <c r="T684" s="87"/>
      <c r="U684" s="87"/>
      <c r="V684" s="71">
        <f>V685</f>
        <v>1226720</v>
      </c>
      <c r="W684" s="69"/>
      <c r="X684" s="59"/>
    </row>
    <row r="685" spans="1:24" ht="25.5" outlineLevel="6">
      <c r="A685" s="39" t="s">
        <v>402</v>
      </c>
      <c r="B685" s="35" t="s">
        <v>545</v>
      </c>
      <c r="C685" s="35"/>
      <c r="D685" s="35" t="s">
        <v>436</v>
      </c>
      <c r="E685" s="35" t="s">
        <v>439</v>
      </c>
      <c r="F685" s="35" t="s">
        <v>477</v>
      </c>
      <c r="G685" s="35" t="s">
        <v>46</v>
      </c>
      <c r="H685" s="35" t="s">
        <v>529</v>
      </c>
      <c r="I685" s="36"/>
      <c r="J685" s="36"/>
      <c r="K685" s="36"/>
      <c r="L685" s="37"/>
      <c r="M685" s="37"/>
      <c r="N685" s="58"/>
      <c r="O685" s="87"/>
      <c r="P685" s="18"/>
      <c r="Q685" s="87"/>
      <c r="R685" s="87"/>
      <c r="S685" s="87">
        <v>0</v>
      </c>
      <c r="T685" s="87">
        <v>1226720</v>
      </c>
      <c r="U685" s="87"/>
      <c r="V685" s="71">
        <f>L685+K685+J685+I685+M685+N685+O685+P685+Q685+R685+S685+T685+U685</f>
        <v>1226720</v>
      </c>
      <c r="W685" s="69"/>
      <c r="X685" s="59"/>
    </row>
    <row r="686" spans="1:24" ht="25.5" outlineLevel="6">
      <c r="A686" s="9" t="s">
        <v>49</v>
      </c>
      <c r="B686" s="35" t="s">
        <v>170</v>
      </c>
      <c r="C686" s="35" t="s">
        <v>437</v>
      </c>
      <c r="D686" s="35"/>
      <c r="E686" s="35"/>
      <c r="F686" s="35"/>
      <c r="G686" s="35"/>
      <c r="H686" s="35"/>
      <c r="I686" s="36"/>
      <c r="J686" s="36"/>
      <c r="K686" s="36"/>
      <c r="L686" s="37">
        <f>L687</f>
        <v>-377355.4</v>
      </c>
      <c r="M686" s="37"/>
      <c r="N686" s="58"/>
      <c r="O686" s="87"/>
      <c r="P686" s="18"/>
      <c r="Q686" s="87"/>
      <c r="R686" s="87"/>
      <c r="S686" s="87"/>
      <c r="T686" s="87"/>
      <c r="U686" s="87"/>
      <c r="V686" s="71">
        <f aca="true" t="shared" si="47" ref="V686:X687">V687</f>
        <v>7924314.209999999</v>
      </c>
      <c r="W686" s="69">
        <f t="shared" si="47"/>
        <v>10460000</v>
      </c>
      <c r="X686" s="37">
        <f t="shared" si="47"/>
        <v>10460000</v>
      </c>
    </row>
    <row r="687" spans="1:24" ht="25.5" outlineLevel="6">
      <c r="A687" s="9" t="s">
        <v>435</v>
      </c>
      <c r="B687" s="35" t="s">
        <v>170</v>
      </c>
      <c r="C687" s="35" t="s">
        <v>437</v>
      </c>
      <c r="D687" s="35" t="s">
        <v>436</v>
      </c>
      <c r="E687" s="35"/>
      <c r="F687" s="35"/>
      <c r="G687" s="35"/>
      <c r="H687" s="35"/>
      <c r="I687" s="36"/>
      <c r="J687" s="36"/>
      <c r="K687" s="36"/>
      <c r="L687" s="37">
        <f>L688</f>
        <v>-377355.4</v>
      </c>
      <c r="M687" s="37"/>
      <c r="N687" s="58"/>
      <c r="O687" s="87"/>
      <c r="P687" s="18"/>
      <c r="Q687" s="87"/>
      <c r="R687" s="87"/>
      <c r="S687" s="87"/>
      <c r="T687" s="87"/>
      <c r="U687" s="87"/>
      <c r="V687" s="71">
        <f t="shared" si="47"/>
        <v>7924314.209999999</v>
      </c>
      <c r="W687" s="69">
        <f t="shared" si="47"/>
        <v>10460000</v>
      </c>
      <c r="X687" s="37">
        <f t="shared" si="47"/>
        <v>10460000</v>
      </c>
    </row>
    <row r="688" spans="1:24" ht="15" outlineLevel="6">
      <c r="A688" s="9" t="s">
        <v>438</v>
      </c>
      <c r="B688" s="35" t="s">
        <v>170</v>
      </c>
      <c r="C688" s="35" t="s">
        <v>437</v>
      </c>
      <c r="D688" s="35" t="s">
        <v>436</v>
      </c>
      <c r="E688" s="35" t="s">
        <v>439</v>
      </c>
      <c r="F688" s="35"/>
      <c r="G688" s="35"/>
      <c r="H688" s="35"/>
      <c r="I688" s="36"/>
      <c r="J688" s="36"/>
      <c r="K688" s="36"/>
      <c r="L688" s="37">
        <f>L689+L708+L726</f>
        <v>-377355.4</v>
      </c>
      <c r="M688" s="37"/>
      <c r="N688" s="58"/>
      <c r="O688" s="87"/>
      <c r="P688" s="18"/>
      <c r="Q688" s="87"/>
      <c r="R688" s="87"/>
      <c r="S688" s="87"/>
      <c r="T688" s="87"/>
      <c r="U688" s="87"/>
      <c r="V688" s="71">
        <f>V689+V708+V726</f>
        <v>7924314.209999999</v>
      </c>
      <c r="W688" s="69">
        <f>W689+W708+W726</f>
        <v>10460000</v>
      </c>
      <c r="X688" s="37">
        <f>X689+X708+X726</f>
        <v>10460000</v>
      </c>
    </row>
    <row r="689" spans="1:24" ht="63.75" outlineLevel="6">
      <c r="A689" s="9" t="s">
        <v>440</v>
      </c>
      <c r="B689" s="35" t="s">
        <v>170</v>
      </c>
      <c r="C689" s="35" t="s">
        <v>437</v>
      </c>
      <c r="D689" s="35" t="s">
        <v>436</v>
      </c>
      <c r="E689" s="35" t="s">
        <v>439</v>
      </c>
      <c r="F689" s="35" t="s">
        <v>441</v>
      </c>
      <c r="G689" s="35"/>
      <c r="H689" s="35"/>
      <c r="I689" s="36"/>
      <c r="J689" s="36"/>
      <c r="K689" s="36"/>
      <c r="L689" s="37">
        <f>L690</f>
        <v>45756</v>
      </c>
      <c r="M689" s="37"/>
      <c r="N689" s="58"/>
      <c r="O689" s="87"/>
      <c r="P689" s="18"/>
      <c r="Q689" s="87"/>
      <c r="R689" s="87"/>
      <c r="S689" s="87"/>
      <c r="T689" s="87"/>
      <c r="U689" s="87"/>
      <c r="V689" s="71">
        <f>V690</f>
        <v>5516540.36</v>
      </c>
      <c r="W689" s="69">
        <f>W690</f>
        <v>3753100</v>
      </c>
      <c r="X689" s="22">
        <f>X690</f>
        <v>3753100</v>
      </c>
    </row>
    <row r="690" spans="1:24" ht="63.75" outlineLevel="6">
      <c r="A690" s="9" t="s">
        <v>442</v>
      </c>
      <c r="B690" s="35" t="s">
        <v>170</v>
      </c>
      <c r="C690" s="35" t="s">
        <v>437</v>
      </c>
      <c r="D690" s="35" t="s">
        <v>436</v>
      </c>
      <c r="E690" s="35" t="s">
        <v>439</v>
      </c>
      <c r="F690" s="35" t="s">
        <v>441</v>
      </c>
      <c r="G690" s="35" t="s">
        <v>443</v>
      </c>
      <c r="H690" s="35"/>
      <c r="I690" s="36"/>
      <c r="J690" s="36"/>
      <c r="K690" s="36"/>
      <c r="L690" s="37">
        <f>L691+L703</f>
        <v>45756</v>
      </c>
      <c r="M690" s="37"/>
      <c r="N690" s="58"/>
      <c r="O690" s="87"/>
      <c r="P690" s="18"/>
      <c r="Q690" s="87"/>
      <c r="R690" s="87"/>
      <c r="S690" s="87"/>
      <c r="T690" s="87"/>
      <c r="U690" s="87"/>
      <c r="V690" s="71">
        <f>V691+V703</f>
        <v>5516540.36</v>
      </c>
      <c r="W690" s="69">
        <f>W691+W703</f>
        <v>3753100</v>
      </c>
      <c r="X690" s="22">
        <f>X691+X703</f>
        <v>3753100</v>
      </c>
    </row>
    <row r="691" spans="1:24" ht="15" outlineLevel="6">
      <c r="A691" s="9" t="s">
        <v>444</v>
      </c>
      <c r="B691" s="35" t="s">
        <v>170</v>
      </c>
      <c r="C691" s="35" t="s">
        <v>437</v>
      </c>
      <c r="D691" s="35" t="s">
        <v>436</v>
      </c>
      <c r="E691" s="35" t="s">
        <v>439</v>
      </c>
      <c r="F691" s="35" t="s">
        <v>441</v>
      </c>
      <c r="G691" s="35" t="s">
        <v>445</v>
      </c>
      <c r="H691" s="35"/>
      <c r="I691" s="36"/>
      <c r="J691" s="36"/>
      <c r="K691" s="36"/>
      <c r="L691" s="37">
        <f>L692+L696+L699</f>
        <v>45756</v>
      </c>
      <c r="M691" s="37"/>
      <c r="N691" s="58"/>
      <c r="O691" s="87"/>
      <c r="P691" s="18"/>
      <c r="Q691" s="87"/>
      <c r="R691" s="87"/>
      <c r="S691" s="87"/>
      <c r="T691" s="87"/>
      <c r="U691" s="87"/>
      <c r="V691" s="71">
        <f>V692+V696+V699</f>
        <v>3997803.37</v>
      </c>
      <c r="W691" s="69">
        <f>W692+W696+W699</f>
        <v>2042700</v>
      </c>
      <c r="X691" s="22">
        <f>X692+X696+X699</f>
        <v>2042700</v>
      </c>
    </row>
    <row r="692" spans="1:24" ht="51" outlineLevel="6">
      <c r="A692" s="38" t="s">
        <v>400</v>
      </c>
      <c r="B692" s="35" t="s">
        <v>170</v>
      </c>
      <c r="C692" s="35" t="s">
        <v>437</v>
      </c>
      <c r="D692" s="35"/>
      <c r="E692" s="35"/>
      <c r="F692" s="35"/>
      <c r="G692" s="35"/>
      <c r="H692" s="35" t="s">
        <v>178</v>
      </c>
      <c r="I692" s="36"/>
      <c r="J692" s="36"/>
      <c r="K692" s="36"/>
      <c r="L692" s="37">
        <f>L694+L695</f>
        <v>0</v>
      </c>
      <c r="M692" s="37"/>
      <c r="N692" s="58"/>
      <c r="O692" s="87"/>
      <c r="P692" s="18"/>
      <c r="Q692" s="87"/>
      <c r="R692" s="87"/>
      <c r="S692" s="87"/>
      <c r="T692" s="87"/>
      <c r="U692" s="87"/>
      <c r="V692" s="71">
        <f>V693</f>
        <v>1773021.52</v>
      </c>
      <c r="W692" s="71">
        <f>W693</f>
        <v>1338300</v>
      </c>
      <c r="X692" s="19">
        <f>X693</f>
        <v>1338300</v>
      </c>
    </row>
    <row r="693" spans="1:24" ht="25.5" outlineLevel="6">
      <c r="A693" s="38" t="s">
        <v>160</v>
      </c>
      <c r="B693" s="35" t="s">
        <v>170</v>
      </c>
      <c r="C693" s="35" t="s">
        <v>437</v>
      </c>
      <c r="D693" s="35" t="s">
        <v>436</v>
      </c>
      <c r="E693" s="35" t="s">
        <v>439</v>
      </c>
      <c r="F693" s="35" t="s">
        <v>441</v>
      </c>
      <c r="G693" s="35" t="s">
        <v>445</v>
      </c>
      <c r="H693" s="35" t="s">
        <v>158</v>
      </c>
      <c r="I693" s="36"/>
      <c r="J693" s="36"/>
      <c r="K693" s="36"/>
      <c r="L693" s="37"/>
      <c r="M693" s="37"/>
      <c r="N693" s="58"/>
      <c r="O693" s="87"/>
      <c r="P693" s="18"/>
      <c r="Q693" s="87"/>
      <c r="R693" s="87"/>
      <c r="S693" s="87"/>
      <c r="T693" s="87"/>
      <c r="U693" s="87"/>
      <c r="V693" s="71">
        <f>V694+V695</f>
        <v>1773021.52</v>
      </c>
      <c r="W693" s="71">
        <f>W694+W695</f>
        <v>1338300</v>
      </c>
      <c r="X693" s="19">
        <f>X694+X695</f>
        <v>1338300</v>
      </c>
    </row>
    <row r="694" spans="1:24" ht="25.5" outlineLevel="6">
      <c r="A694" s="9" t="s">
        <v>446</v>
      </c>
      <c r="B694" s="35" t="s">
        <v>170</v>
      </c>
      <c r="C694" s="35" t="s">
        <v>437</v>
      </c>
      <c r="D694" s="35" t="s">
        <v>436</v>
      </c>
      <c r="E694" s="35" t="s">
        <v>439</v>
      </c>
      <c r="F694" s="35" t="s">
        <v>441</v>
      </c>
      <c r="G694" s="35" t="s">
        <v>445</v>
      </c>
      <c r="H694" s="35" t="s">
        <v>447</v>
      </c>
      <c r="I694" s="36">
        <v>1280900</v>
      </c>
      <c r="J694" s="36"/>
      <c r="K694" s="36"/>
      <c r="L694" s="37"/>
      <c r="M694" s="37"/>
      <c r="N694" s="58"/>
      <c r="O694" s="87"/>
      <c r="P694" s="18"/>
      <c r="Q694" s="87"/>
      <c r="R694" s="87">
        <v>100000</v>
      </c>
      <c r="S694" s="87">
        <v>334721.52</v>
      </c>
      <c r="T694" s="87"/>
      <c r="U694" s="87"/>
      <c r="V694" s="71">
        <f>L694+K694+J694+I694+M694+N694+O694+P694+Q694+R694+S694+T694+U694</f>
        <v>1715621.52</v>
      </c>
      <c r="W694" s="69">
        <v>1280900</v>
      </c>
      <c r="X694" s="22">
        <v>1280900</v>
      </c>
    </row>
    <row r="695" spans="1:24" ht="25.5" outlineLevel="6">
      <c r="A695" s="9" t="s">
        <v>448</v>
      </c>
      <c r="B695" s="35" t="s">
        <v>170</v>
      </c>
      <c r="C695" s="35" t="s">
        <v>437</v>
      </c>
      <c r="D695" s="35" t="s">
        <v>436</v>
      </c>
      <c r="E695" s="35" t="s">
        <v>439</v>
      </c>
      <c r="F695" s="35" t="s">
        <v>441</v>
      </c>
      <c r="G695" s="35" t="s">
        <v>445</v>
      </c>
      <c r="H695" s="35" t="s">
        <v>449</v>
      </c>
      <c r="I695" s="36">
        <v>57400</v>
      </c>
      <c r="J695" s="36"/>
      <c r="K695" s="36"/>
      <c r="L695" s="37"/>
      <c r="M695" s="37"/>
      <c r="N695" s="58"/>
      <c r="O695" s="87"/>
      <c r="P695" s="18"/>
      <c r="Q695" s="87"/>
      <c r="R695" s="87"/>
      <c r="S695" s="87"/>
      <c r="T695" s="87"/>
      <c r="U695" s="87"/>
      <c r="V695" s="71">
        <f>L695+K695+J695+I695+M695+N695+O695+P695+Q695+R695+S695+T695+U695</f>
        <v>57400</v>
      </c>
      <c r="W695" s="69">
        <v>57400</v>
      </c>
      <c r="X695" s="22">
        <v>57400</v>
      </c>
    </row>
    <row r="696" spans="1:24" ht="25.5" outlineLevel="6">
      <c r="A696" s="39" t="s">
        <v>401</v>
      </c>
      <c r="B696" s="35" t="s">
        <v>170</v>
      </c>
      <c r="C696" s="35" t="s">
        <v>437</v>
      </c>
      <c r="D696" s="35" t="s">
        <v>436</v>
      </c>
      <c r="E696" s="35" t="s">
        <v>439</v>
      </c>
      <c r="F696" s="35" t="s">
        <v>441</v>
      </c>
      <c r="G696" s="35" t="s">
        <v>445</v>
      </c>
      <c r="H696" s="35" t="s">
        <v>179</v>
      </c>
      <c r="I696" s="36"/>
      <c r="J696" s="36"/>
      <c r="K696" s="36"/>
      <c r="L696" s="37">
        <f>L697+L698</f>
        <v>45756</v>
      </c>
      <c r="M696" s="37"/>
      <c r="N696" s="58"/>
      <c r="O696" s="87"/>
      <c r="P696" s="18"/>
      <c r="Q696" s="87"/>
      <c r="R696" s="87"/>
      <c r="S696" s="87"/>
      <c r="T696" s="87"/>
      <c r="U696" s="87"/>
      <c r="V696" s="71">
        <f>V697+V698</f>
        <v>2216281.85</v>
      </c>
      <c r="W696" s="69">
        <f>W697+W698</f>
        <v>697900</v>
      </c>
      <c r="X696" s="22">
        <f>X697+X698</f>
        <v>697900</v>
      </c>
    </row>
    <row r="697" spans="1:24" ht="25.5" outlineLevel="6">
      <c r="A697" s="39" t="s">
        <v>402</v>
      </c>
      <c r="B697" s="35" t="s">
        <v>170</v>
      </c>
      <c r="C697" s="35" t="s">
        <v>437</v>
      </c>
      <c r="D697" s="35" t="s">
        <v>436</v>
      </c>
      <c r="E697" s="35" t="s">
        <v>439</v>
      </c>
      <c r="F697" s="35" t="s">
        <v>441</v>
      </c>
      <c r="G697" s="35" t="s">
        <v>445</v>
      </c>
      <c r="H697" s="35" t="s">
        <v>529</v>
      </c>
      <c r="I697" s="36"/>
      <c r="J697" s="36"/>
      <c r="K697" s="36"/>
      <c r="L697" s="37">
        <v>822656</v>
      </c>
      <c r="M697" s="37"/>
      <c r="N697" s="58"/>
      <c r="O697" s="87">
        <v>1319000</v>
      </c>
      <c r="P697" s="18">
        <v>-80000</v>
      </c>
      <c r="Q697" s="87"/>
      <c r="R697" s="87"/>
      <c r="S697" s="87">
        <v>234625.85</v>
      </c>
      <c r="T697" s="87">
        <v>-80000</v>
      </c>
      <c r="U697" s="87"/>
      <c r="V697" s="71">
        <f>L697+K697+J697+I697+M697+N697+O697+P697+Q697+R697+S697+T697+U697</f>
        <v>2216281.85</v>
      </c>
      <c r="W697" s="69">
        <v>697900</v>
      </c>
      <c r="X697" s="22">
        <v>697900</v>
      </c>
    </row>
    <row r="698" spans="1:24" ht="25.5" hidden="1" outlineLevel="6">
      <c r="A698" s="9" t="s">
        <v>450</v>
      </c>
      <c r="B698" s="35" t="s">
        <v>170</v>
      </c>
      <c r="C698" s="35" t="s">
        <v>437</v>
      </c>
      <c r="D698" s="35" t="s">
        <v>436</v>
      </c>
      <c r="E698" s="35" t="s">
        <v>439</v>
      </c>
      <c r="F698" s="35" t="s">
        <v>441</v>
      </c>
      <c r="G698" s="35" t="s">
        <v>445</v>
      </c>
      <c r="H698" s="35" t="s">
        <v>451</v>
      </c>
      <c r="I698" s="36">
        <v>776900</v>
      </c>
      <c r="J698" s="36"/>
      <c r="K698" s="36"/>
      <c r="L698" s="37">
        <v>-776900</v>
      </c>
      <c r="M698" s="37"/>
      <c r="N698" s="58"/>
      <c r="O698" s="87"/>
      <c r="P698" s="18"/>
      <c r="Q698" s="87"/>
      <c r="R698" s="87"/>
      <c r="S698" s="87"/>
      <c r="T698" s="87"/>
      <c r="U698" s="87"/>
      <c r="V698" s="71">
        <f>L698+K698+J698+I698</f>
        <v>0</v>
      </c>
      <c r="W698" s="69">
        <v>0</v>
      </c>
      <c r="X698" s="22">
        <v>0</v>
      </c>
    </row>
    <row r="699" spans="1:24" ht="15" outlineLevel="6">
      <c r="A699" s="39" t="s">
        <v>403</v>
      </c>
      <c r="B699" s="35" t="s">
        <v>170</v>
      </c>
      <c r="C699" s="35" t="s">
        <v>437</v>
      </c>
      <c r="D699" s="35" t="s">
        <v>436</v>
      </c>
      <c r="E699" s="35" t="s">
        <v>439</v>
      </c>
      <c r="F699" s="35" t="s">
        <v>441</v>
      </c>
      <c r="G699" s="35" t="s">
        <v>445</v>
      </c>
      <c r="H699" s="35" t="s">
        <v>180</v>
      </c>
      <c r="I699" s="36"/>
      <c r="J699" s="36"/>
      <c r="K699" s="36"/>
      <c r="L699" s="37"/>
      <c r="M699" s="37"/>
      <c r="N699" s="58"/>
      <c r="O699" s="87"/>
      <c r="P699" s="18"/>
      <c r="Q699" s="87"/>
      <c r="R699" s="87"/>
      <c r="S699" s="87"/>
      <c r="T699" s="87"/>
      <c r="U699" s="87"/>
      <c r="V699" s="71">
        <f>V700</f>
        <v>8500</v>
      </c>
      <c r="W699" s="69">
        <f>W701+W702</f>
        <v>6500</v>
      </c>
      <c r="X699" s="22">
        <f>X701+X702</f>
        <v>6500</v>
      </c>
    </row>
    <row r="700" spans="1:24" ht="25.5" outlineLevel="6">
      <c r="A700" s="38" t="s">
        <v>33</v>
      </c>
      <c r="B700" s="35" t="s">
        <v>170</v>
      </c>
      <c r="C700" s="35" t="s">
        <v>437</v>
      </c>
      <c r="D700" s="35" t="s">
        <v>436</v>
      </c>
      <c r="E700" s="35" t="s">
        <v>439</v>
      </c>
      <c r="F700" s="35" t="s">
        <v>441</v>
      </c>
      <c r="G700" s="35" t="s">
        <v>445</v>
      </c>
      <c r="H700" s="35" t="s">
        <v>32</v>
      </c>
      <c r="I700" s="36"/>
      <c r="J700" s="36"/>
      <c r="K700" s="36"/>
      <c r="L700" s="37"/>
      <c r="M700" s="37"/>
      <c r="N700" s="58"/>
      <c r="O700" s="87"/>
      <c r="P700" s="18"/>
      <c r="Q700" s="87"/>
      <c r="R700" s="87"/>
      <c r="S700" s="87"/>
      <c r="T700" s="87"/>
      <c r="U700" s="87"/>
      <c r="V700" s="71">
        <f>V701+V702</f>
        <v>8500</v>
      </c>
      <c r="W700" s="69"/>
      <c r="X700" s="22"/>
    </row>
    <row r="701" spans="1:24" ht="25.5" outlineLevel="6">
      <c r="A701" s="9" t="s">
        <v>452</v>
      </c>
      <c r="B701" s="35" t="s">
        <v>170</v>
      </c>
      <c r="C701" s="35" t="s">
        <v>437</v>
      </c>
      <c r="D701" s="35" t="s">
        <v>436</v>
      </c>
      <c r="E701" s="35" t="s">
        <v>439</v>
      </c>
      <c r="F701" s="35" t="s">
        <v>441</v>
      </c>
      <c r="G701" s="35" t="s">
        <v>445</v>
      </c>
      <c r="H701" s="35" t="s">
        <v>453</v>
      </c>
      <c r="I701" s="36">
        <v>1500</v>
      </c>
      <c r="J701" s="36"/>
      <c r="K701" s="36"/>
      <c r="L701" s="37"/>
      <c r="M701" s="37"/>
      <c r="N701" s="58"/>
      <c r="O701" s="87"/>
      <c r="P701" s="18"/>
      <c r="Q701" s="87"/>
      <c r="R701" s="87"/>
      <c r="S701" s="87"/>
      <c r="T701" s="87"/>
      <c r="U701" s="87"/>
      <c r="V701" s="71">
        <f>L701+K701+J701+I701+M701+N701+O701+P701+Q701+R701+S701+T701+U701</f>
        <v>1500</v>
      </c>
      <c r="W701" s="69">
        <v>1500</v>
      </c>
      <c r="X701" s="22">
        <v>1500</v>
      </c>
    </row>
    <row r="702" spans="1:24" ht="25.5" outlineLevel="6">
      <c r="A702" s="9" t="s">
        <v>454</v>
      </c>
      <c r="B702" s="35" t="s">
        <v>170</v>
      </c>
      <c r="C702" s="35" t="s">
        <v>437</v>
      </c>
      <c r="D702" s="35" t="s">
        <v>436</v>
      </c>
      <c r="E702" s="35" t="s">
        <v>439</v>
      </c>
      <c r="F702" s="35" t="s">
        <v>441</v>
      </c>
      <c r="G702" s="35" t="s">
        <v>445</v>
      </c>
      <c r="H702" s="35" t="s">
        <v>455</v>
      </c>
      <c r="I702" s="36">
        <v>5000</v>
      </c>
      <c r="J702" s="36"/>
      <c r="K702" s="36"/>
      <c r="L702" s="37"/>
      <c r="M702" s="37"/>
      <c r="N702" s="58"/>
      <c r="O702" s="87"/>
      <c r="P702" s="18"/>
      <c r="Q702" s="87"/>
      <c r="R702" s="87"/>
      <c r="S702" s="87"/>
      <c r="T702" s="87">
        <v>2000</v>
      </c>
      <c r="U702" s="87"/>
      <c r="V702" s="71">
        <f>L702+K702+J702+I702+M702+N702+O702+P702+Q702+R702+S702+T702+U702</f>
        <v>7000</v>
      </c>
      <c r="W702" s="69">
        <v>5000</v>
      </c>
      <c r="X702" s="22">
        <v>5000</v>
      </c>
    </row>
    <row r="703" spans="1:24" ht="25.5" outlineLevel="6">
      <c r="A703" s="9" t="s">
        <v>456</v>
      </c>
      <c r="B703" s="35" t="s">
        <v>170</v>
      </c>
      <c r="C703" s="35" t="s">
        <v>437</v>
      </c>
      <c r="D703" s="35" t="s">
        <v>436</v>
      </c>
      <c r="E703" s="35" t="s">
        <v>439</v>
      </c>
      <c r="F703" s="35" t="s">
        <v>441</v>
      </c>
      <c r="G703" s="35" t="s">
        <v>457</v>
      </c>
      <c r="H703" s="35"/>
      <c r="I703" s="36"/>
      <c r="J703" s="36"/>
      <c r="K703" s="36"/>
      <c r="L703" s="37"/>
      <c r="M703" s="37"/>
      <c r="N703" s="58"/>
      <c r="O703" s="87"/>
      <c r="P703" s="18"/>
      <c r="Q703" s="87"/>
      <c r="R703" s="87"/>
      <c r="S703" s="87"/>
      <c r="T703" s="87"/>
      <c r="U703" s="87"/>
      <c r="V703" s="71">
        <f aca="true" t="shared" si="48" ref="V703:X704">V704</f>
        <v>1518736.99</v>
      </c>
      <c r="W703" s="69">
        <f t="shared" si="48"/>
        <v>1710400</v>
      </c>
      <c r="X703" s="22">
        <f t="shared" si="48"/>
        <v>1710400</v>
      </c>
    </row>
    <row r="704" spans="1:24" ht="51" outlineLevel="6">
      <c r="A704" s="38" t="s">
        <v>400</v>
      </c>
      <c r="B704" s="35" t="s">
        <v>170</v>
      </c>
      <c r="C704" s="35" t="s">
        <v>437</v>
      </c>
      <c r="D704" s="35" t="s">
        <v>436</v>
      </c>
      <c r="E704" s="35" t="s">
        <v>439</v>
      </c>
      <c r="F704" s="35" t="s">
        <v>441</v>
      </c>
      <c r="G704" s="35" t="s">
        <v>457</v>
      </c>
      <c r="H704" s="35" t="s">
        <v>178</v>
      </c>
      <c r="I704" s="36"/>
      <c r="J704" s="36"/>
      <c r="K704" s="36"/>
      <c r="L704" s="37"/>
      <c r="M704" s="37"/>
      <c r="N704" s="58"/>
      <c r="O704" s="87"/>
      <c r="P704" s="18"/>
      <c r="Q704" s="87"/>
      <c r="R704" s="87"/>
      <c r="S704" s="87"/>
      <c r="T704" s="87"/>
      <c r="U704" s="87"/>
      <c r="V704" s="71">
        <f t="shared" si="48"/>
        <v>1518736.99</v>
      </c>
      <c r="W704" s="71">
        <f t="shared" si="48"/>
        <v>1710400</v>
      </c>
      <c r="X704" s="19">
        <f t="shared" si="48"/>
        <v>1710400</v>
      </c>
    </row>
    <row r="705" spans="1:24" ht="25.5" outlineLevel="6">
      <c r="A705" s="38" t="s">
        <v>160</v>
      </c>
      <c r="B705" s="35" t="s">
        <v>170</v>
      </c>
      <c r="C705" s="35" t="s">
        <v>437</v>
      </c>
      <c r="D705" s="35" t="s">
        <v>436</v>
      </c>
      <c r="E705" s="35" t="s">
        <v>439</v>
      </c>
      <c r="F705" s="35" t="s">
        <v>441</v>
      </c>
      <c r="G705" s="35" t="s">
        <v>457</v>
      </c>
      <c r="H705" s="35" t="s">
        <v>158</v>
      </c>
      <c r="I705" s="36"/>
      <c r="J705" s="36"/>
      <c r="K705" s="36"/>
      <c r="L705" s="37"/>
      <c r="M705" s="37"/>
      <c r="N705" s="58"/>
      <c r="O705" s="87"/>
      <c r="P705" s="18"/>
      <c r="Q705" s="87"/>
      <c r="R705" s="87"/>
      <c r="S705" s="87"/>
      <c r="T705" s="87"/>
      <c r="U705" s="87"/>
      <c r="V705" s="71">
        <f>V706+V707</f>
        <v>1518736.99</v>
      </c>
      <c r="W705" s="71">
        <f>W706+W707</f>
        <v>1710400</v>
      </c>
      <c r="X705" s="19">
        <f>X706+X707</f>
        <v>1710400</v>
      </c>
    </row>
    <row r="706" spans="1:24" ht="25.5" outlineLevel="6">
      <c r="A706" s="9" t="s">
        <v>446</v>
      </c>
      <c r="B706" s="35" t="s">
        <v>170</v>
      </c>
      <c r="C706" s="35" t="s">
        <v>437</v>
      </c>
      <c r="D706" s="35" t="s">
        <v>436</v>
      </c>
      <c r="E706" s="35" t="s">
        <v>439</v>
      </c>
      <c r="F706" s="35" t="s">
        <v>441</v>
      </c>
      <c r="G706" s="35" t="s">
        <v>457</v>
      </c>
      <c r="H706" s="35" t="s">
        <v>447</v>
      </c>
      <c r="I706" s="36">
        <v>1687400</v>
      </c>
      <c r="J706" s="36"/>
      <c r="K706" s="36"/>
      <c r="L706" s="37"/>
      <c r="M706" s="37"/>
      <c r="N706" s="58"/>
      <c r="O706" s="87"/>
      <c r="P706" s="18"/>
      <c r="Q706" s="87"/>
      <c r="R706" s="87"/>
      <c r="S706" s="87">
        <v>-234653.01</v>
      </c>
      <c r="T706" s="87"/>
      <c r="U706" s="87"/>
      <c r="V706" s="71">
        <f>L706+K706+J706+I706+M706+N706+O706+P706+Q706+R706+S706+T706+U706</f>
        <v>1452746.99</v>
      </c>
      <c r="W706" s="69">
        <v>1687400</v>
      </c>
      <c r="X706" s="22">
        <v>1687400</v>
      </c>
    </row>
    <row r="707" spans="1:24" ht="25.5" outlineLevel="6">
      <c r="A707" s="9" t="s">
        <v>448</v>
      </c>
      <c r="B707" s="35" t="s">
        <v>170</v>
      </c>
      <c r="C707" s="35" t="s">
        <v>437</v>
      </c>
      <c r="D707" s="35" t="s">
        <v>436</v>
      </c>
      <c r="E707" s="35" t="s">
        <v>439</v>
      </c>
      <c r="F707" s="35" t="s">
        <v>441</v>
      </c>
      <c r="G707" s="35" t="s">
        <v>457</v>
      </c>
      <c r="H707" s="35" t="s">
        <v>449</v>
      </c>
      <c r="I707" s="36">
        <v>23000</v>
      </c>
      <c r="J707" s="36"/>
      <c r="K707" s="36"/>
      <c r="L707" s="37"/>
      <c r="M707" s="37"/>
      <c r="N707" s="58"/>
      <c r="O707" s="87"/>
      <c r="P707" s="18"/>
      <c r="Q707" s="87"/>
      <c r="R707" s="87"/>
      <c r="S707" s="87">
        <v>42990</v>
      </c>
      <c r="T707" s="87"/>
      <c r="U707" s="87"/>
      <c r="V707" s="71">
        <f>L707+K707+J707+I707+M707+N707+O707+P707+Q707+R707+S707+T707+U707</f>
        <v>65990</v>
      </c>
      <c r="W707" s="69">
        <v>23000</v>
      </c>
      <c r="X707" s="22">
        <v>23000</v>
      </c>
    </row>
    <row r="708" spans="1:24" ht="51" outlineLevel="6">
      <c r="A708" s="9" t="s">
        <v>470</v>
      </c>
      <c r="B708" s="35" t="s">
        <v>170</v>
      </c>
      <c r="C708" s="35" t="s">
        <v>437</v>
      </c>
      <c r="D708" s="35" t="s">
        <v>436</v>
      </c>
      <c r="E708" s="35" t="s">
        <v>439</v>
      </c>
      <c r="F708" s="35" t="s">
        <v>471</v>
      </c>
      <c r="G708" s="35"/>
      <c r="H708" s="35"/>
      <c r="I708" s="36"/>
      <c r="J708" s="36"/>
      <c r="K708" s="36"/>
      <c r="L708" s="37">
        <f>L709</f>
        <v>30504</v>
      </c>
      <c r="M708" s="37"/>
      <c r="N708" s="58"/>
      <c r="O708" s="87"/>
      <c r="P708" s="18"/>
      <c r="Q708" s="87"/>
      <c r="R708" s="87"/>
      <c r="S708" s="87"/>
      <c r="T708" s="87"/>
      <c r="U708" s="87"/>
      <c r="V708" s="71">
        <f>V709</f>
        <v>2070112.48</v>
      </c>
      <c r="W708" s="69">
        <f>W709</f>
        <v>1706900</v>
      </c>
      <c r="X708" s="22">
        <f>X709</f>
        <v>1706900</v>
      </c>
    </row>
    <row r="709" spans="1:24" ht="63.75" outlineLevel="6">
      <c r="A709" s="9" t="s">
        <v>442</v>
      </c>
      <c r="B709" s="35" t="s">
        <v>170</v>
      </c>
      <c r="C709" s="35" t="s">
        <v>437</v>
      </c>
      <c r="D709" s="35" t="s">
        <v>436</v>
      </c>
      <c r="E709" s="35" t="s">
        <v>439</v>
      </c>
      <c r="F709" s="35" t="s">
        <v>471</v>
      </c>
      <c r="G709" s="35" t="s">
        <v>443</v>
      </c>
      <c r="H709" s="35"/>
      <c r="I709" s="36"/>
      <c r="J709" s="36"/>
      <c r="K709" s="36"/>
      <c r="L709" s="37">
        <f>L710+L722</f>
        <v>30504</v>
      </c>
      <c r="M709" s="37"/>
      <c r="N709" s="58"/>
      <c r="O709" s="87"/>
      <c r="P709" s="18"/>
      <c r="Q709" s="87"/>
      <c r="R709" s="87"/>
      <c r="S709" s="87"/>
      <c r="T709" s="87"/>
      <c r="U709" s="87"/>
      <c r="V709" s="71">
        <f>V710+V722</f>
        <v>2070112.48</v>
      </c>
      <c r="W709" s="69">
        <f>W710+W722</f>
        <v>1706900</v>
      </c>
      <c r="X709" s="22">
        <f>X710+X722</f>
        <v>1706900</v>
      </c>
    </row>
    <row r="710" spans="1:24" ht="15" outlineLevel="6">
      <c r="A710" s="9" t="s">
        <v>444</v>
      </c>
      <c r="B710" s="35" t="s">
        <v>170</v>
      </c>
      <c r="C710" s="35" t="s">
        <v>437</v>
      </c>
      <c r="D710" s="35" t="s">
        <v>436</v>
      </c>
      <c r="E710" s="35" t="s">
        <v>439</v>
      </c>
      <c r="F710" s="35" t="s">
        <v>471</v>
      </c>
      <c r="G710" s="35" t="s">
        <v>445</v>
      </c>
      <c r="H710" s="35"/>
      <c r="I710" s="36"/>
      <c r="J710" s="36"/>
      <c r="K710" s="36"/>
      <c r="L710" s="37">
        <f>L711+L715+L718</f>
        <v>30504</v>
      </c>
      <c r="M710" s="37"/>
      <c r="N710" s="58"/>
      <c r="O710" s="87"/>
      <c r="P710" s="18"/>
      <c r="Q710" s="87"/>
      <c r="R710" s="87"/>
      <c r="S710" s="87"/>
      <c r="T710" s="87"/>
      <c r="U710" s="87"/>
      <c r="V710" s="71">
        <f>V711+V715+V718</f>
        <v>613504</v>
      </c>
      <c r="W710" s="69">
        <f>W711+W715+W718</f>
        <v>517900</v>
      </c>
      <c r="X710" s="22">
        <f>X711+X715+X718</f>
        <v>517900</v>
      </c>
    </row>
    <row r="711" spans="1:24" ht="51" outlineLevel="6">
      <c r="A711" s="38" t="s">
        <v>400</v>
      </c>
      <c r="B711" s="35" t="s">
        <v>170</v>
      </c>
      <c r="C711" s="35" t="s">
        <v>437</v>
      </c>
      <c r="D711" s="35" t="s">
        <v>436</v>
      </c>
      <c r="E711" s="35" t="s">
        <v>439</v>
      </c>
      <c r="F711" s="35" t="s">
        <v>471</v>
      </c>
      <c r="G711" s="35" t="s">
        <v>445</v>
      </c>
      <c r="H711" s="35" t="s">
        <v>178</v>
      </c>
      <c r="I711" s="36"/>
      <c r="J711" s="36"/>
      <c r="K711" s="36"/>
      <c r="L711" s="37"/>
      <c r="M711" s="37"/>
      <c r="N711" s="58"/>
      <c r="O711" s="87"/>
      <c r="P711" s="18"/>
      <c r="Q711" s="87"/>
      <c r="R711" s="87"/>
      <c r="S711" s="87"/>
      <c r="T711" s="87"/>
      <c r="U711" s="87"/>
      <c r="V711" s="71">
        <f>V712</f>
        <v>413000</v>
      </c>
      <c r="W711" s="71">
        <f>W712</f>
        <v>347900</v>
      </c>
      <c r="X711" s="19">
        <f>X712</f>
        <v>347900</v>
      </c>
    </row>
    <row r="712" spans="1:24" ht="25.5" outlineLevel="6">
      <c r="A712" s="38" t="s">
        <v>160</v>
      </c>
      <c r="B712" s="35" t="s">
        <v>170</v>
      </c>
      <c r="C712" s="35" t="s">
        <v>437</v>
      </c>
      <c r="D712" s="35" t="s">
        <v>436</v>
      </c>
      <c r="E712" s="35" t="s">
        <v>439</v>
      </c>
      <c r="F712" s="35" t="s">
        <v>471</v>
      </c>
      <c r="G712" s="35" t="s">
        <v>445</v>
      </c>
      <c r="H712" s="35" t="s">
        <v>158</v>
      </c>
      <c r="I712" s="36"/>
      <c r="J712" s="36"/>
      <c r="K712" s="36"/>
      <c r="L712" s="37"/>
      <c r="M712" s="37"/>
      <c r="N712" s="58"/>
      <c r="O712" s="87"/>
      <c r="P712" s="18"/>
      <c r="Q712" s="87"/>
      <c r="R712" s="87"/>
      <c r="S712" s="87"/>
      <c r="T712" s="87"/>
      <c r="U712" s="87"/>
      <c r="V712" s="71">
        <f>V713+V714</f>
        <v>413000</v>
      </c>
      <c r="W712" s="71">
        <f>W713+W714</f>
        <v>347900</v>
      </c>
      <c r="X712" s="19">
        <f>X713+X714</f>
        <v>347900</v>
      </c>
    </row>
    <row r="713" spans="1:24" ht="25.5" outlineLevel="6">
      <c r="A713" s="9" t="s">
        <v>446</v>
      </c>
      <c r="B713" s="35" t="s">
        <v>170</v>
      </c>
      <c r="C713" s="35" t="s">
        <v>437</v>
      </c>
      <c r="D713" s="35" t="s">
        <v>436</v>
      </c>
      <c r="E713" s="35" t="s">
        <v>439</v>
      </c>
      <c r="F713" s="35" t="s">
        <v>471</v>
      </c>
      <c r="G713" s="35" t="s">
        <v>445</v>
      </c>
      <c r="H713" s="35" t="s">
        <v>447</v>
      </c>
      <c r="I713" s="36">
        <v>311000</v>
      </c>
      <c r="J713" s="36"/>
      <c r="K713" s="36"/>
      <c r="L713" s="37"/>
      <c r="M713" s="37"/>
      <c r="N713" s="58"/>
      <c r="O713" s="87"/>
      <c r="P713" s="18"/>
      <c r="Q713" s="87"/>
      <c r="R713" s="87"/>
      <c r="S713" s="87">
        <v>65100</v>
      </c>
      <c r="T713" s="87"/>
      <c r="U713" s="87"/>
      <c r="V713" s="71">
        <f>L713+K713+J713+I713+M713+N713+O713+P713+Q713+R713+S713+T713+U713</f>
        <v>376100</v>
      </c>
      <c r="W713" s="69">
        <v>311000</v>
      </c>
      <c r="X713" s="22">
        <v>311000</v>
      </c>
    </row>
    <row r="714" spans="1:24" ht="25.5" outlineLevel="6">
      <c r="A714" s="9" t="s">
        <v>448</v>
      </c>
      <c r="B714" s="35" t="s">
        <v>170</v>
      </c>
      <c r="C714" s="35" t="s">
        <v>437</v>
      </c>
      <c r="D714" s="35" t="s">
        <v>436</v>
      </c>
      <c r="E714" s="35" t="s">
        <v>439</v>
      </c>
      <c r="F714" s="35" t="s">
        <v>471</v>
      </c>
      <c r="G714" s="35" t="s">
        <v>445</v>
      </c>
      <c r="H714" s="35" t="s">
        <v>449</v>
      </c>
      <c r="I714" s="36">
        <v>36900</v>
      </c>
      <c r="J714" s="36"/>
      <c r="K714" s="36"/>
      <c r="L714" s="37"/>
      <c r="M714" s="37"/>
      <c r="N714" s="58"/>
      <c r="O714" s="87"/>
      <c r="P714" s="18"/>
      <c r="Q714" s="87"/>
      <c r="R714" s="87"/>
      <c r="S714" s="87"/>
      <c r="T714" s="87"/>
      <c r="U714" s="87"/>
      <c r="V714" s="71">
        <f>L714+K714+J714+I714+M714+N714+O714+P714+Q714+R714+S714+T714+U714</f>
        <v>36900</v>
      </c>
      <c r="W714" s="69">
        <v>36900</v>
      </c>
      <c r="X714" s="22">
        <v>36900</v>
      </c>
    </row>
    <row r="715" spans="1:24" ht="25.5" outlineLevel="6">
      <c r="A715" s="39" t="s">
        <v>401</v>
      </c>
      <c r="B715" s="35" t="s">
        <v>170</v>
      </c>
      <c r="C715" s="35" t="s">
        <v>437</v>
      </c>
      <c r="D715" s="35" t="s">
        <v>436</v>
      </c>
      <c r="E715" s="35" t="s">
        <v>439</v>
      </c>
      <c r="F715" s="35" t="s">
        <v>471</v>
      </c>
      <c r="G715" s="35" t="s">
        <v>445</v>
      </c>
      <c r="H715" s="35" t="s">
        <v>179</v>
      </c>
      <c r="I715" s="36"/>
      <c r="J715" s="36"/>
      <c r="K715" s="36"/>
      <c r="L715" s="37">
        <f>L716+L717</f>
        <v>30504</v>
      </c>
      <c r="M715" s="37"/>
      <c r="N715" s="58"/>
      <c r="O715" s="87"/>
      <c r="P715" s="18"/>
      <c r="Q715" s="87"/>
      <c r="R715" s="87"/>
      <c r="S715" s="87"/>
      <c r="T715" s="87"/>
      <c r="U715" s="87"/>
      <c r="V715" s="71">
        <f>V716+V717</f>
        <v>197004</v>
      </c>
      <c r="W715" s="69">
        <f>W716</f>
        <v>166500</v>
      </c>
      <c r="X715" s="22">
        <f>X716</f>
        <v>166500</v>
      </c>
    </row>
    <row r="716" spans="1:24" ht="25.5" outlineLevel="6">
      <c r="A716" s="39" t="s">
        <v>402</v>
      </c>
      <c r="B716" s="35" t="s">
        <v>170</v>
      </c>
      <c r="C716" s="35" t="s">
        <v>437</v>
      </c>
      <c r="D716" s="35" t="s">
        <v>436</v>
      </c>
      <c r="E716" s="35" t="s">
        <v>439</v>
      </c>
      <c r="F716" s="35" t="s">
        <v>471</v>
      </c>
      <c r="G716" s="35" t="s">
        <v>445</v>
      </c>
      <c r="H716" s="35" t="s">
        <v>529</v>
      </c>
      <c r="I716" s="36"/>
      <c r="J716" s="36"/>
      <c r="K716" s="36"/>
      <c r="L716" s="37">
        <v>197004</v>
      </c>
      <c r="M716" s="37"/>
      <c r="N716" s="58"/>
      <c r="O716" s="87"/>
      <c r="P716" s="18"/>
      <c r="Q716" s="87"/>
      <c r="R716" s="87"/>
      <c r="S716" s="87"/>
      <c r="T716" s="87"/>
      <c r="U716" s="87"/>
      <c r="V716" s="71">
        <f>L716+K716+J716+I716+M716+N716+O716+P716+Q716+R716+S716+T716+U716</f>
        <v>197004</v>
      </c>
      <c r="W716" s="69">
        <v>166500</v>
      </c>
      <c r="X716" s="22">
        <v>166500</v>
      </c>
    </row>
    <row r="717" spans="1:24" ht="25.5" hidden="1" outlineLevel="6">
      <c r="A717" s="9" t="s">
        <v>450</v>
      </c>
      <c r="B717" s="35" t="s">
        <v>170</v>
      </c>
      <c r="C717" s="35" t="s">
        <v>437</v>
      </c>
      <c r="D717" s="35" t="s">
        <v>436</v>
      </c>
      <c r="E717" s="35" t="s">
        <v>439</v>
      </c>
      <c r="F717" s="35" t="s">
        <v>471</v>
      </c>
      <c r="G717" s="35" t="s">
        <v>445</v>
      </c>
      <c r="H717" s="35" t="s">
        <v>451</v>
      </c>
      <c r="I717" s="36">
        <v>166500</v>
      </c>
      <c r="J717" s="36"/>
      <c r="K717" s="36"/>
      <c r="L717" s="37">
        <v>-166500</v>
      </c>
      <c r="M717" s="37"/>
      <c r="N717" s="58"/>
      <c r="O717" s="87"/>
      <c r="P717" s="18"/>
      <c r="Q717" s="87"/>
      <c r="R717" s="87"/>
      <c r="S717" s="87"/>
      <c r="T717" s="87"/>
      <c r="U717" s="87"/>
      <c r="V717" s="71">
        <f>L717+K717+J717+I717</f>
        <v>0</v>
      </c>
      <c r="W717" s="69">
        <v>0</v>
      </c>
      <c r="X717" s="22">
        <v>0</v>
      </c>
    </row>
    <row r="718" spans="1:24" ht="15" outlineLevel="6">
      <c r="A718" s="39" t="s">
        <v>403</v>
      </c>
      <c r="B718" s="35" t="s">
        <v>170</v>
      </c>
      <c r="C718" s="35" t="s">
        <v>437</v>
      </c>
      <c r="D718" s="35" t="s">
        <v>436</v>
      </c>
      <c r="E718" s="35" t="s">
        <v>439</v>
      </c>
      <c r="F718" s="35" t="s">
        <v>471</v>
      </c>
      <c r="G718" s="35" t="s">
        <v>445</v>
      </c>
      <c r="H718" s="35" t="s">
        <v>180</v>
      </c>
      <c r="I718" s="36"/>
      <c r="J718" s="36"/>
      <c r="K718" s="36"/>
      <c r="L718" s="37"/>
      <c r="M718" s="37"/>
      <c r="N718" s="58"/>
      <c r="O718" s="87"/>
      <c r="P718" s="18"/>
      <c r="Q718" s="87"/>
      <c r="R718" s="87"/>
      <c r="S718" s="87"/>
      <c r="T718" s="87"/>
      <c r="U718" s="87"/>
      <c r="V718" s="71">
        <f>V720</f>
        <v>3500</v>
      </c>
      <c r="W718" s="69">
        <f>W720</f>
        <v>3500</v>
      </c>
      <c r="X718" s="22">
        <f>X720</f>
        <v>3500</v>
      </c>
    </row>
    <row r="719" spans="1:24" ht="25.5" outlineLevel="6">
      <c r="A719" s="38" t="s">
        <v>33</v>
      </c>
      <c r="B719" s="35" t="s">
        <v>170</v>
      </c>
      <c r="C719" s="35" t="s">
        <v>437</v>
      </c>
      <c r="D719" s="35" t="s">
        <v>436</v>
      </c>
      <c r="E719" s="35" t="s">
        <v>439</v>
      </c>
      <c r="F719" s="35" t="s">
        <v>471</v>
      </c>
      <c r="G719" s="35" t="s">
        <v>445</v>
      </c>
      <c r="H719" s="35" t="s">
        <v>32</v>
      </c>
      <c r="I719" s="36"/>
      <c r="J719" s="36"/>
      <c r="K719" s="36"/>
      <c r="L719" s="37"/>
      <c r="M719" s="37"/>
      <c r="N719" s="58"/>
      <c r="O719" s="87"/>
      <c r="P719" s="18"/>
      <c r="Q719" s="87"/>
      <c r="R719" s="87"/>
      <c r="S719" s="87"/>
      <c r="T719" s="87"/>
      <c r="U719" s="87"/>
      <c r="V719" s="71">
        <f>V720</f>
        <v>3500</v>
      </c>
      <c r="W719" s="69"/>
      <c r="X719" s="22"/>
    </row>
    <row r="720" spans="1:24" ht="25.5" outlineLevel="6">
      <c r="A720" s="9" t="s">
        <v>452</v>
      </c>
      <c r="B720" s="35" t="s">
        <v>170</v>
      </c>
      <c r="C720" s="35" t="s">
        <v>437</v>
      </c>
      <c r="D720" s="35" t="s">
        <v>436</v>
      </c>
      <c r="E720" s="35" t="s">
        <v>439</v>
      </c>
      <c r="F720" s="35" t="s">
        <v>471</v>
      </c>
      <c r="G720" s="35" t="s">
        <v>445</v>
      </c>
      <c r="H720" s="35" t="s">
        <v>453</v>
      </c>
      <c r="I720" s="36">
        <v>3500</v>
      </c>
      <c r="J720" s="36"/>
      <c r="K720" s="36"/>
      <c r="L720" s="37"/>
      <c r="M720" s="37"/>
      <c r="N720" s="58"/>
      <c r="O720" s="87"/>
      <c r="P720" s="18"/>
      <c r="Q720" s="87"/>
      <c r="R720" s="87"/>
      <c r="S720" s="87"/>
      <c r="T720" s="87"/>
      <c r="U720" s="87"/>
      <c r="V720" s="71">
        <f>L720+K720+J720+I720+M720+N720+O720+P720+Q720+R720+S720+T720+U720</f>
        <v>3500</v>
      </c>
      <c r="W720" s="69">
        <v>3500</v>
      </c>
      <c r="X720" s="22">
        <v>3500</v>
      </c>
    </row>
    <row r="721" spans="1:24" ht="38.25" outlineLevel="6">
      <c r="A721" s="9" t="s">
        <v>472</v>
      </c>
      <c r="B721" s="35" t="s">
        <v>170</v>
      </c>
      <c r="C721" s="35" t="s">
        <v>437</v>
      </c>
      <c r="D721" s="35" t="s">
        <v>436</v>
      </c>
      <c r="E721" s="35" t="s">
        <v>439</v>
      </c>
      <c r="F721" s="35" t="s">
        <v>471</v>
      </c>
      <c r="G721" s="35" t="s">
        <v>473</v>
      </c>
      <c r="H721" s="35"/>
      <c r="I721" s="36"/>
      <c r="J721" s="36"/>
      <c r="K721" s="36"/>
      <c r="L721" s="37"/>
      <c r="M721" s="37"/>
      <c r="N721" s="58"/>
      <c r="O721" s="87"/>
      <c r="P721" s="18"/>
      <c r="Q721" s="87"/>
      <c r="R721" s="87"/>
      <c r="S721" s="87"/>
      <c r="T721" s="87"/>
      <c r="U721" s="87"/>
      <c r="V721" s="71">
        <f aca="true" t="shared" si="49" ref="V721:X722">V722</f>
        <v>1456608.48</v>
      </c>
      <c r="W721" s="69">
        <f t="shared" si="49"/>
        <v>1189000</v>
      </c>
      <c r="X721" s="22">
        <f t="shared" si="49"/>
        <v>1189000</v>
      </c>
    </row>
    <row r="722" spans="1:24" ht="51" outlineLevel="6">
      <c r="A722" s="38" t="s">
        <v>400</v>
      </c>
      <c r="B722" s="35" t="s">
        <v>170</v>
      </c>
      <c r="C722" s="35" t="s">
        <v>437</v>
      </c>
      <c r="D722" s="35" t="s">
        <v>436</v>
      </c>
      <c r="E722" s="35" t="s">
        <v>439</v>
      </c>
      <c r="F722" s="35" t="s">
        <v>471</v>
      </c>
      <c r="G722" s="35" t="s">
        <v>473</v>
      </c>
      <c r="H722" s="35" t="s">
        <v>178</v>
      </c>
      <c r="I722" s="36"/>
      <c r="J722" s="36"/>
      <c r="K722" s="36"/>
      <c r="L722" s="37"/>
      <c r="M722" s="37"/>
      <c r="N722" s="58"/>
      <c r="O722" s="87"/>
      <c r="P722" s="18"/>
      <c r="Q722" s="87"/>
      <c r="R722" s="87"/>
      <c r="S722" s="87"/>
      <c r="T722" s="87"/>
      <c r="U722" s="87"/>
      <c r="V722" s="71">
        <f t="shared" si="49"/>
        <v>1456608.48</v>
      </c>
      <c r="W722" s="71">
        <f t="shared" si="49"/>
        <v>1189000</v>
      </c>
      <c r="X722" s="19">
        <f t="shared" si="49"/>
        <v>1189000</v>
      </c>
    </row>
    <row r="723" spans="1:24" ht="25.5" outlineLevel="6">
      <c r="A723" s="38" t="s">
        <v>160</v>
      </c>
      <c r="B723" s="35" t="s">
        <v>170</v>
      </c>
      <c r="C723" s="35" t="s">
        <v>437</v>
      </c>
      <c r="D723" s="35" t="s">
        <v>436</v>
      </c>
      <c r="E723" s="35" t="s">
        <v>439</v>
      </c>
      <c r="F723" s="35" t="s">
        <v>471</v>
      </c>
      <c r="G723" s="35" t="s">
        <v>473</v>
      </c>
      <c r="H723" s="35" t="s">
        <v>158</v>
      </c>
      <c r="I723" s="36"/>
      <c r="J723" s="36"/>
      <c r="K723" s="36"/>
      <c r="L723" s="37"/>
      <c r="M723" s="37"/>
      <c r="N723" s="58"/>
      <c r="O723" s="87"/>
      <c r="P723" s="18"/>
      <c r="Q723" s="87"/>
      <c r="R723" s="87"/>
      <c r="S723" s="87"/>
      <c r="T723" s="87"/>
      <c r="U723" s="87"/>
      <c r="V723" s="71">
        <f>V724+V725</f>
        <v>1456608.48</v>
      </c>
      <c r="W723" s="71">
        <f>W724+W725</f>
        <v>1189000</v>
      </c>
      <c r="X723" s="19">
        <f>X724+X725</f>
        <v>1189000</v>
      </c>
    </row>
    <row r="724" spans="1:24" ht="25.5" outlineLevel="6">
      <c r="A724" s="9" t="s">
        <v>446</v>
      </c>
      <c r="B724" s="35" t="s">
        <v>170</v>
      </c>
      <c r="C724" s="35" t="s">
        <v>437</v>
      </c>
      <c r="D724" s="35" t="s">
        <v>436</v>
      </c>
      <c r="E724" s="35" t="s">
        <v>439</v>
      </c>
      <c r="F724" s="35" t="s">
        <v>471</v>
      </c>
      <c r="G724" s="35" t="s">
        <v>473</v>
      </c>
      <c r="H724" s="35" t="s">
        <v>447</v>
      </c>
      <c r="I724" s="36">
        <v>1161300</v>
      </c>
      <c r="J724" s="36"/>
      <c r="K724" s="36"/>
      <c r="L724" s="37"/>
      <c r="M724" s="37"/>
      <c r="N724" s="58"/>
      <c r="O724" s="87"/>
      <c r="P724" s="18"/>
      <c r="Q724" s="87"/>
      <c r="R724" s="87"/>
      <c r="S724" s="87">
        <v>267608.48</v>
      </c>
      <c r="T724" s="87"/>
      <c r="U724" s="87"/>
      <c r="V724" s="71">
        <f>L724+K724+J724+I724+M724+N724+O724+P724+Q724+R724+S724+T724+U724</f>
        <v>1428908.48</v>
      </c>
      <c r="W724" s="69">
        <v>1161300</v>
      </c>
      <c r="X724" s="22">
        <v>1161300</v>
      </c>
    </row>
    <row r="725" spans="1:24" ht="25.5" outlineLevel="6">
      <c r="A725" s="9" t="s">
        <v>448</v>
      </c>
      <c r="B725" s="35" t="s">
        <v>170</v>
      </c>
      <c r="C725" s="35" t="s">
        <v>437</v>
      </c>
      <c r="D725" s="35" t="s">
        <v>436</v>
      </c>
      <c r="E725" s="35" t="s">
        <v>439</v>
      </c>
      <c r="F725" s="35" t="s">
        <v>471</v>
      </c>
      <c r="G725" s="35" t="s">
        <v>473</v>
      </c>
      <c r="H725" s="35" t="s">
        <v>449</v>
      </c>
      <c r="I725" s="36">
        <v>27700</v>
      </c>
      <c r="J725" s="36"/>
      <c r="K725" s="36"/>
      <c r="L725" s="37"/>
      <c r="M725" s="37"/>
      <c r="N725" s="58"/>
      <c r="O725" s="87"/>
      <c r="P725" s="18"/>
      <c r="Q725" s="87"/>
      <c r="R725" s="87"/>
      <c r="S725" s="87"/>
      <c r="T725" s="87"/>
      <c r="U725" s="87"/>
      <c r="V725" s="71">
        <f>L725+K725+J725+I725+M725+N725+O725+P725+Q725+R725+S725+T725+U725</f>
        <v>27700</v>
      </c>
      <c r="W725" s="69">
        <v>27700</v>
      </c>
      <c r="X725" s="22">
        <v>27700</v>
      </c>
    </row>
    <row r="726" spans="1:24" ht="15" outlineLevel="6">
      <c r="A726" s="9" t="s">
        <v>474</v>
      </c>
      <c r="B726" s="35" t="s">
        <v>170</v>
      </c>
      <c r="C726" s="35" t="s">
        <v>437</v>
      </c>
      <c r="D726" s="35" t="s">
        <v>436</v>
      </c>
      <c r="E726" s="35" t="s">
        <v>439</v>
      </c>
      <c r="F726" s="35" t="s">
        <v>475</v>
      </c>
      <c r="G726" s="35"/>
      <c r="H726" s="35"/>
      <c r="I726" s="36"/>
      <c r="J726" s="36"/>
      <c r="K726" s="36"/>
      <c r="L726" s="37">
        <f>L727</f>
        <v>-453615.4</v>
      </c>
      <c r="M726" s="37"/>
      <c r="N726" s="58"/>
      <c r="O726" s="87"/>
      <c r="P726" s="18"/>
      <c r="Q726" s="87"/>
      <c r="R726" s="87"/>
      <c r="S726" s="87"/>
      <c r="T726" s="87"/>
      <c r="U726" s="87"/>
      <c r="V726" s="71">
        <f aca="true" t="shared" si="50" ref="V726:X729">V727</f>
        <v>337661.3699999992</v>
      </c>
      <c r="W726" s="69">
        <f t="shared" si="50"/>
        <v>5000000</v>
      </c>
      <c r="X726" s="22">
        <f t="shared" si="50"/>
        <v>5000000</v>
      </c>
    </row>
    <row r="727" spans="1:24" ht="15" outlineLevel="6">
      <c r="A727" s="9" t="s">
        <v>464</v>
      </c>
      <c r="B727" s="35" t="s">
        <v>170</v>
      </c>
      <c r="C727" s="35" t="s">
        <v>437</v>
      </c>
      <c r="D727" s="35" t="s">
        <v>436</v>
      </c>
      <c r="E727" s="35" t="s">
        <v>439</v>
      </c>
      <c r="F727" s="35" t="s">
        <v>475</v>
      </c>
      <c r="G727" s="35" t="s">
        <v>465</v>
      </c>
      <c r="H727" s="35"/>
      <c r="I727" s="36"/>
      <c r="J727" s="36"/>
      <c r="K727" s="36"/>
      <c r="L727" s="37">
        <f>L728</f>
        <v>-453615.4</v>
      </c>
      <c r="M727" s="37"/>
      <c r="N727" s="58"/>
      <c r="O727" s="87"/>
      <c r="P727" s="18"/>
      <c r="Q727" s="87"/>
      <c r="R727" s="87"/>
      <c r="S727" s="87"/>
      <c r="T727" s="87"/>
      <c r="U727" s="87"/>
      <c r="V727" s="71">
        <f t="shared" si="50"/>
        <v>337661.3699999992</v>
      </c>
      <c r="W727" s="69">
        <f t="shared" si="50"/>
        <v>5000000</v>
      </c>
      <c r="X727" s="22">
        <f t="shared" si="50"/>
        <v>5000000</v>
      </c>
    </row>
    <row r="728" spans="1:24" ht="25.5" outlineLevel="6">
      <c r="A728" s="9" t="s">
        <v>466</v>
      </c>
      <c r="B728" s="35" t="s">
        <v>170</v>
      </c>
      <c r="C728" s="35" t="s">
        <v>437</v>
      </c>
      <c r="D728" s="35" t="s">
        <v>436</v>
      </c>
      <c r="E728" s="35" t="s">
        <v>439</v>
      </c>
      <c r="F728" s="35" t="s">
        <v>475</v>
      </c>
      <c r="G728" s="35" t="s">
        <v>467</v>
      </c>
      <c r="H728" s="35"/>
      <c r="I728" s="36"/>
      <c r="J728" s="36"/>
      <c r="K728" s="36"/>
      <c r="L728" s="37">
        <f>L729</f>
        <v>-453615.4</v>
      </c>
      <c r="M728" s="37"/>
      <c r="N728" s="58"/>
      <c r="O728" s="87"/>
      <c r="P728" s="18"/>
      <c r="Q728" s="87"/>
      <c r="R728" s="87"/>
      <c r="S728" s="87"/>
      <c r="T728" s="87"/>
      <c r="U728" s="87"/>
      <c r="V728" s="71">
        <f t="shared" si="50"/>
        <v>337661.3699999992</v>
      </c>
      <c r="W728" s="69">
        <f t="shared" si="50"/>
        <v>5000000</v>
      </c>
      <c r="X728" s="22">
        <f t="shared" si="50"/>
        <v>5000000</v>
      </c>
    </row>
    <row r="729" spans="1:24" ht="15" outlineLevel="6">
      <c r="A729" s="39" t="s">
        <v>403</v>
      </c>
      <c r="B729" s="35" t="s">
        <v>170</v>
      </c>
      <c r="C729" s="35" t="s">
        <v>437</v>
      </c>
      <c r="D729" s="35" t="s">
        <v>436</v>
      </c>
      <c r="E729" s="35" t="s">
        <v>439</v>
      </c>
      <c r="F729" s="35" t="s">
        <v>475</v>
      </c>
      <c r="G729" s="35" t="s">
        <v>467</v>
      </c>
      <c r="H729" s="35" t="s">
        <v>180</v>
      </c>
      <c r="I729" s="36"/>
      <c r="J729" s="36"/>
      <c r="K729" s="36"/>
      <c r="L729" s="37">
        <f>L730</f>
        <v>-453615.4</v>
      </c>
      <c r="M729" s="37"/>
      <c r="N729" s="58"/>
      <c r="O729" s="87"/>
      <c r="P729" s="18"/>
      <c r="Q729" s="87"/>
      <c r="R729" s="87"/>
      <c r="S729" s="87"/>
      <c r="T729" s="87"/>
      <c r="U729" s="87"/>
      <c r="V729" s="71">
        <f t="shared" si="50"/>
        <v>337661.3699999992</v>
      </c>
      <c r="W729" s="69">
        <f t="shared" si="50"/>
        <v>5000000</v>
      </c>
      <c r="X729" s="22">
        <f t="shared" si="50"/>
        <v>5000000</v>
      </c>
    </row>
    <row r="730" spans="1:24" ht="15" outlineLevel="6">
      <c r="A730" s="9" t="s">
        <v>468</v>
      </c>
      <c r="B730" s="35" t="s">
        <v>170</v>
      </c>
      <c r="C730" s="35" t="s">
        <v>437</v>
      </c>
      <c r="D730" s="35" t="s">
        <v>436</v>
      </c>
      <c r="E730" s="35" t="s">
        <v>439</v>
      </c>
      <c r="F730" s="35" t="s">
        <v>475</v>
      </c>
      <c r="G730" s="35" t="s">
        <v>467</v>
      </c>
      <c r="H730" s="35" t="s">
        <v>469</v>
      </c>
      <c r="I730" s="36">
        <v>10000000</v>
      </c>
      <c r="J730" s="36"/>
      <c r="K730" s="36"/>
      <c r="L730" s="37">
        <v>-453615.4</v>
      </c>
      <c r="M730" s="37">
        <v>-1158257.9</v>
      </c>
      <c r="N730" s="58">
        <v>-893154</v>
      </c>
      <c r="O730" s="87">
        <v>-1030742.08</v>
      </c>
      <c r="P730" s="18">
        <v>-3320926.44</v>
      </c>
      <c r="Q730" s="87"/>
      <c r="R730" s="87">
        <v>-1322815.85</v>
      </c>
      <c r="S730" s="87">
        <v>-723426.96</v>
      </c>
      <c r="T730" s="87">
        <v>-226861</v>
      </c>
      <c r="U730" s="87">
        <v>-532539</v>
      </c>
      <c r="V730" s="71">
        <f>L730+K730+J730+I730+M730+N730+O730+P730+Q730+R730+S730+T730+U730</f>
        <v>337661.3699999992</v>
      </c>
      <c r="W730" s="69">
        <v>5000000</v>
      </c>
      <c r="X730" s="22">
        <v>5000000</v>
      </c>
    </row>
    <row r="731" spans="1:24" ht="25.5" customHeight="1" hidden="1" outlineLevel="6">
      <c r="A731" s="9" t="s">
        <v>49</v>
      </c>
      <c r="B731" s="35" t="s">
        <v>170</v>
      </c>
      <c r="C731" s="35" t="s">
        <v>437</v>
      </c>
      <c r="D731" s="35"/>
      <c r="E731" s="35"/>
      <c r="F731" s="35"/>
      <c r="G731" s="35"/>
      <c r="H731" s="35"/>
      <c r="I731" s="36"/>
      <c r="J731" s="36"/>
      <c r="K731" s="36"/>
      <c r="L731" s="37"/>
      <c r="M731" s="37"/>
      <c r="N731" s="58"/>
      <c r="O731" s="87"/>
      <c r="P731" s="18"/>
      <c r="Q731" s="87"/>
      <c r="R731" s="87"/>
      <c r="S731" s="87"/>
      <c r="T731" s="87"/>
      <c r="U731" s="87"/>
      <c r="V731" s="71"/>
      <c r="W731" s="69"/>
      <c r="X731" s="22"/>
    </row>
    <row r="732" spans="1:24" ht="51" customHeight="1" hidden="1" outlineLevel="6">
      <c r="A732" s="9" t="s">
        <v>470</v>
      </c>
      <c r="B732" s="35" t="s">
        <v>170</v>
      </c>
      <c r="C732" s="35" t="s">
        <v>437</v>
      </c>
      <c r="D732" s="35" t="s">
        <v>436</v>
      </c>
      <c r="E732" s="35" t="s">
        <v>439</v>
      </c>
      <c r="F732" s="35" t="s">
        <v>471</v>
      </c>
      <c r="G732" s="35"/>
      <c r="H732" s="35"/>
      <c r="I732" s="36"/>
      <c r="J732" s="36"/>
      <c r="K732" s="36"/>
      <c r="L732" s="37">
        <f>L733</f>
        <v>0</v>
      </c>
      <c r="M732" s="37"/>
      <c r="N732" s="58"/>
      <c r="O732" s="87"/>
      <c r="P732" s="18"/>
      <c r="Q732" s="87"/>
      <c r="R732" s="87"/>
      <c r="S732" s="87"/>
      <c r="T732" s="87"/>
      <c r="U732" s="87"/>
      <c r="V732" s="71">
        <f>V733</f>
        <v>1706900</v>
      </c>
      <c r="W732" s="69">
        <f>W733</f>
        <v>1706900</v>
      </c>
      <c r="X732" s="22">
        <f>X733</f>
        <v>1706900</v>
      </c>
    </row>
    <row r="733" spans="1:24" ht="63.75" customHeight="1" hidden="1" outlineLevel="6">
      <c r="A733" s="9" t="s">
        <v>442</v>
      </c>
      <c r="B733" s="35" t="s">
        <v>170</v>
      </c>
      <c r="C733" s="35" t="s">
        <v>437</v>
      </c>
      <c r="D733" s="35" t="s">
        <v>436</v>
      </c>
      <c r="E733" s="35" t="s">
        <v>439</v>
      </c>
      <c r="F733" s="35" t="s">
        <v>471</v>
      </c>
      <c r="G733" s="35" t="s">
        <v>443</v>
      </c>
      <c r="H733" s="35"/>
      <c r="I733" s="36"/>
      <c r="J733" s="36"/>
      <c r="K733" s="36"/>
      <c r="L733" s="37">
        <f>L734+L744</f>
        <v>0</v>
      </c>
      <c r="M733" s="37"/>
      <c r="N733" s="58"/>
      <c r="O733" s="87"/>
      <c r="P733" s="18"/>
      <c r="Q733" s="87"/>
      <c r="R733" s="87"/>
      <c r="S733" s="87"/>
      <c r="T733" s="87"/>
      <c r="U733" s="87"/>
      <c r="V733" s="71">
        <f>V734+V744</f>
        <v>1706900</v>
      </c>
      <c r="W733" s="69">
        <f>W734+W744</f>
        <v>1706900</v>
      </c>
      <c r="X733" s="22">
        <f>X734+X744</f>
        <v>1706900</v>
      </c>
    </row>
    <row r="734" spans="1:24" ht="15" customHeight="1" hidden="1" outlineLevel="6">
      <c r="A734" s="9" t="s">
        <v>444</v>
      </c>
      <c r="B734" s="35" t="s">
        <v>170</v>
      </c>
      <c r="C734" s="35" t="s">
        <v>437</v>
      </c>
      <c r="D734" s="35" t="s">
        <v>436</v>
      </c>
      <c r="E734" s="35" t="s">
        <v>439</v>
      </c>
      <c r="F734" s="35" t="s">
        <v>471</v>
      </c>
      <c r="G734" s="35" t="s">
        <v>445</v>
      </c>
      <c r="H734" s="35"/>
      <c r="I734" s="36"/>
      <c r="J734" s="36"/>
      <c r="K734" s="36"/>
      <c r="L734" s="37">
        <f>L735+L738+L741</f>
        <v>0</v>
      </c>
      <c r="M734" s="37"/>
      <c r="N734" s="58"/>
      <c r="O734" s="87"/>
      <c r="P734" s="18"/>
      <c r="Q734" s="87"/>
      <c r="R734" s="87"/>
      <c r="S734" s="87"/>
      <c r="T734" s="87"/>
      <c r="U734" s="87"/>
      <c r="V734" s="71">
        <f>V735+V738+V741</f>
        <v>517900</v>
      </c>
      <c r="W734" s="69">
        <f>W735+W738+W741</f>
        <v>517900</v>
      </c>
      <c r="X734" s="22">
        <f>X735+X738+X741</f>
        <v>517900</v>
      </c>
    </row>
    <row r="735" spans="1:24" ht="51" customHeight="1" hidden="1" outlineLevel="6">
      <c r="A735" s="38" t="s">
        <v>400</v>
      </c>
      <c r="B735" s="35" t="s">
        <v>170</v>
      </c>
      <c r="C735" s="35" t="s">
        <v>437</v>
      </c>
      <c r="D735" s="35" t="s">
        <v>436</v>
      </c>
      <c r="E735" s="35" t="s">
        <v>439</v>
      </c>
      <c r="F735" s="35" t="s">
        <v>471</v>
      </c>
      <c r="G735" s="35" t="s">
        <v>445</v>
      </c>
      <c r="H735" s="35" t="s">
        <v>178</v>
      </c>
      <c r="I735" s="36"/>
      <c r="J735" s="36"/>
      <c r="K735" s="36"/>
      <c r="L735" s="37"/>
      <c r="M735" s="37"/>
      <c r="N735" s="58"/>
      <c r="O735" s="87"/>
      <c r="P735" s="18"/>
      <c r="Q735" s="87"/>
      <c r="R735" s="87"/>
      <c r="S735" s="87"/>
      <c r="T735" s="87"/>
      <c r="U735" s="87"/>
      <c r="V735" s="71">
        <f>V736+V737</f>
        <v>347900</v>
      </c>
      <c r="W735" s="69">
        <f>W736+W737</f>
        <v>347900</v>
      </c>
      <c r="X735" s="22">
        <f>X736+X737</f>
        <v>347900</v>
      </c>
    </row>
    <row r="736" spans="1:24" ht="25.5" customHeight="1" hidden="1" outlineLevel="6">
      <c r="A736" s="9" t="s">
        <v>446</v>
      </c>
      <c r="B736" s="35" t="s">
        <v>170</v>
      </c>
      <c r="C736" s="35" t="s">
        <v>437</v>
      </c>
      <c r="D736" s="35" t="s">
        <v>436</v>
      </c>
      <c r="E736" s="35" t="s">
        <v>439</v>
      </c>
      <c r="F736" s="35" t="s">
        <v>471</v>
      </c>
      <c r="G736" s="35" t="s">
        <v>445</v>
      </c>
      <c r="H736" s="35" t="s">
        <v>447</v>
      </c>
      <c r="I736" s="36">
        <v>311000</v>
      </c>
      <c r="J736" s="36"/>
      <c r="K736" s="36"/>
      <c r="L736" s="37"/>
      <c r="M736" s="37"/>
      <c r="N736" s="58"/>
      <c r="O736" s="87"/>
      <c r="P736" s="18"/>
      <c r="Q736" s="87"/>
      <c r="R736" s="87"/>
      <c r="S736" s="87"/>
      <c r="T736" s="87"/>
      <c r="U736" s="87"/>
      <c r="V736" s="71">
        <f>L736+K736+J736+I736</f>
        <v>311000</v>
      </c>
      <c r="W736" s="69">
        <v>311000</v>
      </c>
      <c r="X736" s="22">
        <v>311000</v>
      </c>
    </row>
    <row r="737" spans="1:24" ht="25.5" customHeight="1" hidden="1" outlineLevel="6">
      <c r="A737" s="9" t="s">
        <v>448</v>
      </c>
      <c r="B737" s="35" t="s">
        <v>170</v>
      </c>
      <c r="C737" s="35" t="s">
        <v>437</v>
      </c>
      <c r="D737" s="35" t="s">
        <v>436</v>
      </c>
      <c r="E737" s="35" t="s">
        <v>439</v>
      </c>
      <c r="F737" s="35" t="s">
        <v>471</v>
      </c>
      <c r="G737" s="35" t="s">
        <v>445</v>
      </c>
      <c r="H737" s="35" t="s">
        <v>449</v>
      </c>
      <c r="I737" s="36">
        <v>36900</v>
      </c>
      <c r="J737" s="36"/>
      <c r="K737" s="36"/>
      <c r="L737" s="37"/>
      <c r="M737" s="37"/>
      <c r="N737" s="58"/>
      <c r="O737" s="87"/>
      <c r="P737" s="18"/>
      <c r="Q737" s="87"/>
      <c r="R737" s="87"/>
      <c r="S737" s="87"/>
      <c r="T737" s="87"/>
      <c r="U737" s="87"/>
      <c r="V737" s="71">
        <f>L737+K737+J737+I737</f>
        <v>36900</v>
      </c>
      <c r="W737" s="69">
        <v>36900</v>
      </c>
      <c r="X737" s="22">
        <v>36900</v>
      </c>
    </row>
    <row r="738" spans="1:24" ht="25.5" customHeight="1" hidden="1" outlineLevel="6">
      <c r="A738" s="39" t="s">
        <v>401</v>
      </c>
      <c r="B738" s="35" t="s">
        <v>170</v>
      </c>
      <c r="C738" s="35" t="s">
        <v>437</v>
      </c>
      <c r="D738" s="35" t="s">
        <v>436</v>
      </c>
      <c r="E738" s="35" t="s">
        <v>439</v>
      </c>
      <c r="F738" s="35" t="s">
        <v>471</v>
      </c>
      <c r="G738" s="35" t="s">
        <v>445</v>
      </c>
      <c r="H738" s="35" t="s">
        <v>179</v>
      </c>
      <c r="I738" s="36"/>
      <c r="J738" s="36"/>
      <c r="K738" s="36"/>
      <c r="L738" s="37">
        <f>L739+L740</f>
        <v>0</v>
      </c>
      <c r="M738" s="37"/>
      <c r="N738" s="58"/>
      <c r="O738" s="87"/>
      <c r="P738" s="18"/>
      <c r="Q738" s="87"/>
      <c r="R738" s="87"/>
      <c r="S738" s="87"/>
      <c r="T738" s="87"/>
      <c r="U738" s="87"/>
      <c r="V738" s="71">
        <f>V739+V740</f>
        <v>166500</v>
      </c>
      <c r="W738" s="69">
        <f>W739</f>
        <v>166500</v>
      </c>
      <c r="X738" s="22">
        <f>X739</f>
        <v>166500</v>
      </c>
    </row>
    <row r="739" spans="1:24" ht="25.5" customHeight="1" hidden="1" outlineLevel="6">
      <c r="A739" s="39" t="s">
        <v>402</v>
      </c>
      <c r="B739" s="35" t="s">
        <v>170</v>
      </c>
      <c r="C739" s="35" t="s">
        <v>437</v>
      </c>
      <c r="D739" s="35" t="s">
        <v>436</v>
      </c>
      <c r="E739" s="35" t="s">
        <v>439</v>
      </c>
      <c r="F739" s="35" t="s">
        <v>471</v>
      </c>
      <c r="G739" s="35" t="s">
        <v>445</v>
      </c>
      <c r="H739" s="35" t="s">
        <v>529</v>
      </c>
      <c r="I739" s="36"/>
      <c r="J739" s="36"/>
      <c r="K739" s="36"/>
      <c r="L739" s="37">
        <v>166500</v>
      </c>
      <c r="M739" s="37"/>
      <c r="N739" s="58"/>
      <c r="O739" s="87"/>
      <c r="P739" s="18"/>
      <c r="Q739" s="87"/>
      <c r="R739" s="87"/>
      <c r="S739" s="87"/>
      <c r="T739" s="87"/>
      <c r="U739" s="87"/>
      <c r="V739" s="71">
        <f>L739+K739+J739+I739</f>
        <v>166500</v>
      </c>
      <c r="W739" s="69">
        <v>166500</v>
      </c>
      <c r="X739" s="22">
        <v>166500</v>
      </c>
    </row>
    <row r="740" spans="1:24" ht="25.5" customHeight="1" hidden="1" outlineLevel="6">
      <c r="A740" s="9" t="s">
        <v>450</v>
      </c>
      <c r="B740" s="35" t="s">
        <v>170</v>
      </c>
      <c r="C740" s="35" t="s">
        <v>437</v>
      </c>
      <c r="D740" s="35" t="s">
        <v>436</v>
      </c>
      <c r="E740" s="35" t="s">
        <v>439</v>
      </c>
      <c r="F740" s="35" t="s">
        <v>471</v>
      </c>
      <c r="G740" s="35" t="s">
        <v>445</v>
      </c>
      <c r="H740" s="35" t="s">
        <v>451</v>
      </c>
      <c r="I740" s="36">
        <v>166500</v>
      </c>
      <c r="J740" s="36"/>
      <c r="K740" s="36"/>
      <c r="L740" s="37">
        <v>-166500</v>
      </c>
      <c r="M740" s="37"/>
      <c r="N740" s="58"/>
      <c r="O740" s="87"/>
      <c r="P740" s="18"/>
      <c r="Q740" s="87"/>
      <c r="R740" s="87"/>
      <c r="S740" s="87"/>
      <c r="T740" s="87"/>
      <c r="U740" s="87"/>
      <c r="V740" s="71">
        <f>L740+K740+J740+I740</f>
        <v>0</v>
      </c>
      <c r="W740" s="69">
        <v>0</v>
      </c>
      <c r="X740" s="22">
        <v>0</v>
      </c>
    </row>
    <row r="741" spans="1:24" ht="15" customHeight="1" hidden="1" outlineLevel="6">
      <c r="A741" s="39" t="s">
        <v>403</v>
      </c>
      <c r="B741" s="35" t="s">
        <v>170</v>
      </c>
      <c r="C741" s="35" t="s">
        <v>437</v>
      </c>
      <c r="D741" s="35" t="s">
        <v>436</v>
      </c>
      <c r="E741" s="35" t="s">
        <v>439</v>
      </c>
      <c r="F741" s="35" t="s">
        <v>471</v>
      </c>
      <c r="G741" s="35" t="s">
        <v>445</v>
      </c>
      <c r="H741" s="35" t="s">
        <v>180</v>
      </c>
      <c r="I741" s="36"/>
      <c r="J741" s="36"/>
      <c r="K741" s="36"/>
      <c r="L741" s="37"/>
      <c r="M741" s="37"/>
      <c r="N741" s="58"/>
      <c r="O741" s="87"/>
      <c r="P741" s="18"/>
      <c r="Q741" s="87"/>
      <c r="R741" s="87"/>
      <c r="S741" s="87"/>
      <c r="T741" s="87"/>
      <c r="U741" s="87"/>
      <c r="V741" s="71">
        <f>V742</f>
        <v>3500</v>
      </c>
      <c r="W741" s="69">
        <f>W742</f>
        <v>3500</v>
      </c>
      <c r="X741" s="22">
        <f>X742</f>
        <v>3500</v>
      </c>
    </row>
    <row r="742" spans="1:24" ht="25.5" customHeight="1" hidden="1" outlineLevel="6">
      <c r="A742" s="9" t="s">
        <v>452</v>
      </c>
      <c r="B742" s="35" t="s">
        <v>170</v>
      </c>
      <c r="C742" s="35" t="s">
        <v>437</v>
      </c>
      <c r="D742" s="35" t="s">
        <v>436</v>
      </c>
      <c r="E742" s="35" t="s">
        <v>439</v>
      </c>
      <c r="F742" s="35" t="s">
        <v>471</v>
      </c>
      <c r="G742" s="35" t="s">
        <v>445</v>
      </c>
      <c r="H742" s="35" t="s">
        <v>453</v>
      </c>
      <c r="I742" s="36">
        <v>3500</v>
      </c>
      <c r="J742" s="36"/>
      <c r="K742" s="36"/>
      <c r="L742" s="37"/>
      <c r="M742" s="37"/>
      <c r="N742" s="58"/>
      <c r="O742" s="87"/>
      <c r="P742" s="18"/>
      <c r="Q742" s="87"/>
      <c r="R742" s="87"/>
      <c r="S742" s="87"/>
      <c r="T742" s="87"/>
      <c r="U742" s="87"/>
      <c r="V742" s="71">
        <f>L742+K742+J742+I742</f>
        <v>3500</v>
      </c>
      <c r="W742" s="69">
        <v>3500</v>
      </c>
      <c r="X742" s="22">
        <v>3500</v>
      </c>
    </row>
    <row r="743" spans="1:24" ht="38.25" customHeight="1" hidden="1" outlineLevel="6">
      <c r="A743" s="9" t="s">
        <v>472</v>
      </c>
      <c r="B743" s="35" t="s">
        <v>170</v>
      </c>
      <c r="C743" s="35" t="s">
        <v>437</v>
      </c>
      <c r="D743" s="35" t="s">
        <v>436</v>
      </c>
      <c r="E743" s="35" t="s">
        <v>439</v>
      </c>
      <c r="F743" s="35" t="s">
        <v>471</v>
      </c>
      <c r="G743" s="35" t="s">
        <v>473</v>
      </c>
      <c r="H743" s="35"/>
      <c r="I743" s="36"/>
      <c r="J743" s="36"/>
      <c r="K743" s="36"/>
      <c r="L743" s="37"/>
      <c r="M743" s="37"/>
      <c r="N743" s="58"/>
      <c r="O743" s="87"/>
      <c r="P743" s="18"/>
      <c r="Q743" s="87"/>
      <c r="R743" s="87"/>
      <c r="S743" s="87"/>
      <c r="T743" s="87"/>
      <c r="U743" s="87"/>
      <c r="V743" s="71">
        <f>V744</f>
        <v>1189000</v>
      </c>
      <c r="W743" s="69">
        <f>W744</f>
        <v>1189000</v>
      </c>
      <c r="X743" s="22">
        <f>X744</f>
        <v>1189000</v>
      </c>
    </row>
    <row r="744" spans="1:24" ht="51" customHeight="1" hidden="1" outlineLevel="6">
      <c r="A744" s="38" t="s">
        <v>400</v>
      </c>
      <c r="B744" s="35" t="s">
        <v>170</v>
      </c>
      <c r="C744" s="35" t="s">
        <v>437</v>
      </c>
      <c r="D744" s="35" t="s">
        <v>436</v>
      </c>
      <c r="E744" s="35" t="s">
        <v>439</v>
      </c>
      <c r="F744" s="35" t="s">
        <v>471</v>
      </c>
      <c r="G744" s="35" t="s">
        <v>473</v>
      </c>
      <c r="H744" s="35" t="s">
        <v>178</v>
      </c>
      <c r="I744" s="36"/>
      <c r="J744" s="36"/>
      <c r="K744" s="36"/>
      <c r="L744" s="37"/>
      <c r="M744" s="37"/>
      <c r="N744" s="58"/>
      <c r="O744" s="87"/>
      <c r="P744" s="18"/>
      <c r="Q744" s="87"/>
      <c r="R744" s="87"/>
      <c r="S744" s="87"/>
      <c r="T744" s="87"/>
      <c r="U744" s="87"/>
      <c r="V744" s="71">
        <f>V745+V746</f>
        <v>1189000</v>
      </c>
      <c r="W744" s="69">
        <f>W745+W746</f>
        <v>1189000</v>
      </c>
      <c r="X744" s="22">
        <f>X745+X746</f>
        <v>1189000</v>
      </c>
    </row>
    <row r="745" spans="1:24" ht="25.5" customHeight="1" hidden="1" outlineLevel="6">
      <c r="A745" s="9" t="s">
        <v>446</v>
      </c>
      <c r="B745" s="35" t="s">
        <v>170</v>
      </c>
      <c r="C745" s="35" t="s">
        <v>437</v>
      </c>
      <c r="D745" s="35" t="s">
        <v>436</v>
      </c>
      <c r="E745" s="35" t="s">
        <v>439</v>
      </c>
      <c r="F745" s="35" t="s">
        <v>471</v>
      </c>
      <c r="G745" s="35" t="s">
        <v>473</v>
      </c>
      <c r="H745" s="35" t="s">
        <v>447</v>
      </c>
      <c r="I745" s="36">
        <v>1161300</v>
      </c>
      <c r="J745" s="36"/>
      <c r="K745" s="36"/>
      <c r="L745" s="37"/>
      <c r="M745" s="37"/>
      <c r="N745" s="58"/>
      <c r="O745" s="87"/>
      <c r="P745" s="18"/>
      <c r="Q745" s="87"/>
      <c r="R745" s="87"/>
      <c r="S745" s="87"/>
      <c r="T745" s="87"/>
      <c r="U745" s="87"/>
      <c r="V745" s="71">
        <f>L745+K745+J745+I745</f>
        <v>1161300</v>
      </c>
      <c r="W745" s="69">
        <v>1161300</v>
      </c>
      <c r="X745" s="22">
        <v>1161300</v>
      </c>
    </row>
    <row r="746" spans="1:24" ht="25.5" customHeight="1" hidden="1" outlineLevel="6">
      <c r="A746" s="9" t="s">
        <v>448</v>
      </c>
      <c r="B746" s="35" t="s">
        <v>170</v>
      </c>
      <c r="C746" s="35" t="s">
        <v>437</v>
      </c>
      <c r="D746" s="35" t="s">
        <v>436</v>
      </c>
      <c r="E746" s="35" t="s">
        <v>439</v>
      </c>
      <c r="F746" s="35" t="s">
        <v>471</v>
      </c>
      <c r="G746" s="35" t="s">
        <v>473</v>
      </c>
      <c r="H746" s="35" t="s">
        <v>449</v>
      </c>
      <c r="I746" s="36">
        <v>27700</v>
      </c>
      <c r="J746" s="36"/>
      <c r="K746" s="36"/>
      <c r="L746" s="37"/>
      <c r="M746" s="37"/>
      <c r="N746" s="58"/>
      <c r="O746" s="87"/>
      <c r="P746" s="18"/>
      <c r="Q746" s="87"/>
      <c r="R746" s="87"/>
      <c r="S746" s="87"/>
      <c r="T746" s="87"/>
      <c r="U746" s="87"/>
      <c r="V746" s="71">
        <f>L746+K746+J746+I746</f>
        <v>27700</v>
      </c>
      <c r="W746" s="69">
        <v>27700</v>
      </c>
      <c r="X746" s="22">
        <v>27700</v>
      </c>
    </row>
    <row r="747" spans="1:24" ht="15" customHeight="1" hidden="1" outlineLevel="6">
      <c r="A747" s="9" t="s">
        <v>474</v>
      </c>
      <c r="B747" s="35" t="s">
        <v>170</v>
      </c>
      <c r="C747" s="35" t="s">
        <v>437</v>
      </c>
      <c r="D747" s="35" t="s">
        <v>436</v>
      </c>
      <c r="E747" s="35" t="s">
        <v>439</v>
      </c>
      <c r="F747" s="35" t="s">
        <v>475</v>
      </c>
      <c r="G747" s="35"/>
      <c r="H747" s="35"/>
      <c r="I747" s="36"/>
      <c r="J747" s="36"/>
      <c r="K747" s="36"/>
      <c r="L747" s="37">
        <f>L748</f>
        <v>-453615.4</v>
      </c>
      <c r="M747" s="37"/>
      <c r="N747" s="58"/>
      <c r="O747" s="87"/>
      <c r="P747" s="18"/>
      <c r="Q747" s="87"/>
      <c r="R747" s="87"/>
      <c r="S747" s="87"/>
      <c r="T747" s="87"/>
      <c r="U747" s="87"/>
      <c r="V747" s="71">
        <f aca="true" t="shared" si="51" ref="V747:X750">V748</f>
        <v>9546384.6</v>
      </c>
      <c r="W747" s="69">
        <f t="shared" si="51"/>
        <v>5000000</v>
      </c>
      <c r="X747" s="22">
        <f t="shared" si="51"/>
        <v>5000000</v>
      </c>
    </row>
    <row r="748" spans="1:24" ht="15" customHeight="1" hidden="1" outlineLevel="6">
      <c r="A748" s="9" t="s">
        <v>464</v>
      </c>
      <c r="B748" s="35" t="s">
        <v>170</v>
      </c>
      <c r="C748" s="35" t="s">
        <v>437</v>
      </c>
      <c r="D748" s="35" t="s">
        <v>436</v>
      </c>
      <c r="E748" s="35" t="s">
        <v>439</v>
      </c>
      <c r="F748" s="35" t="s">
        <v>475</v>
      </c>
      <c r="G748" s="35" t="s">
        <v>465</v>
      </c>
      <c r="H748" s="35"/>
      <c r="I748" s="36"/>
      <c r="J748" s="36"/>
      <c r="K748" s="36"/>
      <c r="L748" s="37">
        <f>L749</f>
        <v>-453615.4</v>
      </c>
      <c r="M748" s="37"/>
      <c r="N748" s="58"/>
      <c r="O748" s="87"/>
      <c r="P748" s="18"/>
      <c r="Q748" s="87"/>
      <c r="R748" s="87"/>
      <c r="S748" s="87"/>
      <c r="T748" s="87"/>
      <c r="U748" s="87"/>
      <c r="V748" s="71">
        <f t="shared" si="51"/>
        <v>9546384.6</v>
      </c>
      <c r="W748" s="69">
        <f t="shared" si="51"/>
        <v>5000000</v>
      </c>
      <c r="X748" s="22">
        <f t="shared" si="51"/>
        <v>5000000</v>
      </c>
    </row>
    <row r="749" spans="1:24" ht="25.5" customHeight="1" hidden="1" outlineLevel="6">
      <c r="A749" s="9" t="s">
        <v>466</v>
      </c>
      <c r="B749" s="35" t="s">
        <v>170</v>
      </c>
      <c r="C749" s="35" t="s">
        <v>437</v>
      </c>
      <c r="D749" s="35" t="s">
        <v>436</v>
      </c>
      <c r="E749" s="35" t="s">
        <v>439</v>
      </c>
      <c r="F749" s="35" t="s">
        <v>475</v>
      </c>
      <c r="G749" s="35" t="s">
        <v>467</v>
      </c>
      <c r="H749" s="35"/>
      <c r="I749" s="36"/>
      <c r="J749" s="36"/>
      <c r="K749" s="36"/>
      <c r="L749" s="37">
        <f>L750</f>
        <v>-453615.4</v>
      </c>
      <c r="M749" s="37"/>
      <c r="N749" s="58"/>
      <c r="O749" s="87"/>
      <c r="P749" s="18"/>
      <c r="Q749" s="87"/>
      <c r="R749" s="87"/>
      <c r="S749" s="87"/>
      <c r="T749" s="87"/>
      <c r="U749" s="87"/>
      <c r="V749" s="71">
        <f t="shared" si="51"/>
        <v>9546384.6</v>
      </c>
      <c r="W749" s="69">
        <f t="shared" si="51"/>
        <v>5000000</v>
      </c>
      <c r="X749" s="22">
        <f t="shared" si="51"/>
        <v>5000000</v>
      </c>
    </row>
    <row r="750" spans="1:24" ht="15" customHeight="1" hidden="1" outlineLevel="6">
      <c r="A750" s="39" t="s">
        <v>403</v>
      </c>
      <c r="B750" s="35" t="s">
        <v>170</v>
      </c>
      <c r="C750" s="35" t="s">
        <v>437</v>
      </c>
      <c r="D750" s="35" t="s">
        <v>436</v>
      </c>
      <c r="E750" s="35" t="s">
        <v>439</v>
      </c>
      <c r="F750" s="35" t="s">
        <v>475</v>
      </c>
      <c r="G750" s="35" t="s">
        <v>467</v>
      </c>
      <c r="H750" s="35" t="s">
        <v>180</v>
      </c>
      <c r="I750" s="36"/>
      <c r="J750" s="36"/>
      <c r="K750" s="36"/>
      <c r="L750" s="37">
        <f>L751</f>
        <v>-453615.4</v>
      </c>
      <c r="M750" s="37"/>
      <c r="N750" s="58"/>
      <c r="O750" s="87"/>
      <c r="P750" s="18"/>
      <c r="Q750" s="87"/>
      <c r="R750" s="87"/>
      <c r="S750" s="87"/>
      <c r="T750" s="87"/>
      <c r="U750" s="87"/>
      <c r="V750" s="71">
        <f t="shared" si="51"/>
        <v>9546384.6</v>
      </c>
      <c r="W750" s="69">
        <f t="shared" si="51"/>
        <v>5000000</v>
      </c>
      <c r="X750" s="22">
        <f t="shared" si="51"/>
        <v>5000000</v>
      </c>
    </row>
    <row r="751" spans="1:24" ht="15" customHeight="1" hidden="1" outlineLevel="6">
      <c r="A751" s="9" t="s">
        <v>468</v>
      </c>
      <c r="B751" s="35" t="s">
        <v>170</v>
      </c>
      <c r="C751" s="35" t="s">
        <v>437</v>
      </c>
      <c r="D751" s="35" t="s">
        <v>436</v>
      </c>
      <c r="E751" s="35" t="s">
        <v>439</v>
      </c>
      <c r="F751" s="35" t="s">
        <v>475</v>
      </c>
      <c r="G751" s="35" t="s">
        <v>467</v>
      </c>
      <c r="H751" s="35" t="s">
        <v>469</v>
      </c>
      <c r="I751" s="36">
        <v>10000000</v>
      </c>
      <c r="J751" s="36"/>
      <c r="K751" s="36"/>
      <c r="L751" s="37">
        <v>-453615.4</v>
      </c>
      <c r="M751" s="37"/>
      <c r="N751" s="58"/>
      <c r="O751" s="87"/>
      <c r="P751" s="18"/>
      <c r="Q751" s="87"/>
      <c r="R751" s="87"/>
      <c r="S751" s="87"/>
      <c r="T751" s="87"/>
      <c r="U751" s="87"/>
      <c r="V751" s="71">
        <f>L751+K751+J751+I751</f>
        <v>9546384.6</v>
      </c>
      <c r="W751" s="69">
        <v>5000000</v>
      </c>
      <c r="X751" s="22">
        <v>5000000</v>
      </c>
    </row>
    <row r="752" spans="1:24" ht="63.75" outlineLevel="6">
      <c r="A752" s="9" t="s">
        <v>50</v>
      </c>
      <c r="B752" s="35" t="s">
        <v>581</v>
      </c>
      <c r="C752" s="35"/>
      <c r="D752" s="35"/>
      <c r="E752" s="35"/>
      <c r="F752" s="35"/>
      <c r="G752" s="35"/>
      <c r="H752" s="35"/>
      <c r="I752" s="36"/>
      <c r="J752" s="36"/>
      <c r="K752" s="36"/>
      <c r="L752" s="37">
        <f>L753</f>
        <v>0</v>
      </c>
      <c r="M752" s="37"/>
      <c r="N752" s="58"/>
      <c r="O752" s="87"/>
      <c r="P752" s="18"/>
      <c r="Q752" s="87"/>
      <c r="R752" s="87"/>
      <c r="S752" s="87"/>
      <c r="T752" s="87"/>
      <c r="U752" s="87"/>
      <c r="V752" s="71">
        <f aca="true" t="shared" si="52" ref="V752:X754">V753</f>
        <v>5840832.390000001</v>
      </c>
      <c r="W752" s="69">
        <f t="shared" si="52"/>
        <v>4209700</v>
      </c>
      <c r="X752" s="37">
        <f t="shared" si="52"/>
        <v>4209700</v>
      </c>
    </row>
    <row r="753" spans="1:24" ht="25.5">
      <c r="A753" s="9" t="s">
        <v>702</v>
      </c>
      <c r="B753" s="35" t="s">
        <v>581</v>
      </c>
      <c r="C753" s="97"/>
      <c r="D753" s="35" t="s">
        <v>703</v>
      </c>
      <c r="E753" s="35"/>
      <c r="F753" s="35"/>
      <c r="G753" s="35"/>
      <c r="H753" s="35"/>
      <c r="I753" s="36"/>
      <c r="J753" s="36"/>
      <c r="K753" s="36"/>
      <c r="L753" s="37">
        <f>L754</f>
        <v>0</v>
      </c>
      <c r="M753" s="37"/>
      <c r="N753" s="58"/>
      <c r="O753" s="87"/>
      <c r="P753" s="18"/>
      <c r="Q753" s="87"/>
      <c r="R753" s="87"/>
      <c r="S753" s="87"/>
      <c r="T753" s="87"/>
      <c r="U753" s="87"/>
      <c r="V753" s="71">
        <f>V754+V787</f>
        <v>5840832.390000001</v>
      </c>
      <c r="W753" s="69">
        <f t="shared" si="52"/>
        <v>4209700</v>
      </c>
      <c r="X753" s="22">
        <f t="shared" si="52"/>
        <v>4209700</v>
      </c>
    </row>
    <row r="754" spans="1:24" ht="15.75" outlineLevel="1">
      <c r="A754" s="9" t="s">
        <v>438</v>
      </c>
      <c r="B754" s="35" t="s">
        <v>581</v>
      </c>
      <c r="C754" s="97"/>
      <c r="D754" s="35" t="s">
        <v>703</v>
      </c>
      <c r="E754" s="35" t="s">
        <v>439</v>
      </c>
      <c r="F754" s="35"/>
      <c r="G754" s="35"/>
      <c r="H754" s="35"/>
      <c r="I754" s="36"/>
      <c r="J754" s="36"/>
      <c r="K754" s="36"/>
      <c r="L754" s="37">
        <f>L755</f>
        <v>0</v>
      </c>
      <c r="M754" s="37"/>
      <c r="N754" s="58"/>
      <c r="O754" s="87"/>
      <c r="P754" s="18"/>
      <c r="Q754" s="87"/>
      <c r="R754" s="87"/>
      <c r="S754" s="87"/>
      <c r="T754" s="87"/>
      <c r="U754" s="87"/>
      <c r="V754" s="71">
        <f t="shared" si="52"/>
        <v>5545672.390000001</v>
      </c>
      <c r="W754" s="69">
        <f t="shared" si="52"/>
        <v>4209700</v>
      </c>
      <c r="X754" s="22">
        <f t="shared" si="52"/>
        <v>4209700</v>
      </c>
    </row>
    <row r="755" spans="1:24" ht="25.5" outlineLevel="2">
      <c r="A755" s="9" t="s">
        <v>476</v>
      </c>
      <c r="B755" s="35" t="s">
        <v>581</v>
      </c>
      <c r="C755" s="97"/>
      <c r="D755" s="35" t="s">
        <v>703</v>
      </c>
      <c r="E755" s="35" t="s">
        <v>439</v>
      </c>
      <c r="F755" s="35" t="s">
        <v>477</v>
      </c>
      <c r="G755" s="35"/>
      <c r="H755" s="35"/>
      <c r="I755" s="36"/>
      <c r="J755" s="36"/>
      <c r="K755" s="36"/>
      <c r="L755" s="37">
        <f>L756+L774</f>
        <v>0</v>
      </c>
      <c r="M755" s="37"/>
      <c r="N755" s="58"/>
      <c r="O755" s="87"/>
      <c r="P755" s="18"/>
      <c r="Q755" s="87"/>
      <c r="R755" s="87"/>
      <c r="S755" s="87"/>
      <c r="T755" s="87"/>
      <c r="U755" s="87"/>
      <c r="V755" s="71">
        <f>V756+V774+V783+V770+V779</f>
        <v>5545672.390000001</v>
      </c>
      <c r="W755" s="69">
        <f>W756+W774</f>
        <v>4209700</v>
      </c>
      <c r="X755" s="22">
        <f>X756+X774</f>
        <v>4209700</v>
      </c>
    </row>
    <row r="756" spans="1:24" ht="63.75" outlineLevel="3">
      <c r="A756" s="9" t="s">
        <v>442</v>
      </c>
      <c r="B756" s="35" t="s">
        <v>581</v>
      </c>
      <c r="C756" s="97"/>
      <c r="D756" s="35" t="s">
        <v>703</v>
      </c>
      <c r="E756" s="35" t="s">
        <v>439</v>
      </c>
      <c r="F756" s="35" t="s">
        <v>477</v>
      </c>
      <c r="G756" s="35" t="s">
        <v>443</v>
      </c>
      <c r="H756" s="35"/>
      <c r="I756" s="36"/>
      <c r="J756" s="36"/>
      <c r="K756" s="36"/>
      <c r="L756" s="37">
        <f>L757</f>
        <v>0</v>
      </c>
      <c r="M756" s="37"/>
      <c r="N756" s="58"/>
      <c r="O756" s="87"/>
      <c r="P756" s="18"/>
      <c r="Q756" s="87"/>
      <c r="R756" s="87"/>
      <c r="S756" s="87"/>
      <c r="T756" s="87"/>
      <c r="U756" s="87"/>
      <c r="V756" s="71">
        <f aca="true" t="shared" si="53" ref="V756:X757">V757</f>
        <v>4135205</v>
      </c>
      <c r="W756" s="69">
        <f t="shared" si="53"/>
        <v>3209700</v>
      </c>
      <c r="X756" s="22">
        <f t="shared" si="53"/>
        <v>3209700</v>
      </c>
    </row>
    <row r="757" spans="1:24" ht="15.75" outlineLevel="4">
      <c r="A757" s="9" t="s">
        <v>444</v>
      </c>
      <c r="B757" s="35" t="s">
        <v>581</v>
      </c>
      <c r="C757" s="97"/>
      <c r="D757" s="35" t="s">
        <v>703</v>
      </c>
      <c r="E757" s="35" t="s">
        <v>439</v>
      </c>
      <c r="F757" s="35" t="s">
        <v>477</v>
      </c>
      <c r="G757" s="35" t="s">
        <v>445</v>
      </c>
      <c r="H757" s="35"/>
      <c r="I757" s="36"/>
      <c r="J757" s="36"/>
      <c r="K757" s="36"/>
      <c r="L757" s="37">
        <f>L758</f>
        <v>0</v>
      </c>
      <c r="M757" s="37"/>
      <c r="N757" s="58"/>
      <c r="O757" s="87"/>
      <c r="P757" s="18"/>
      <c r="Q757" s="87"/>
      <c r="R757" s="87"/>
      <c r="S757" s="87"/>
      <c r="T757" s="87"/>
      <c r="U757" s="87"/>
      <c r="V757" s="71">
        <f t="shared" si="53"/>
        <v>4135205</v>
      </c>
      <c r="W757" s="69">
        <f t="shared" si="53"/>
        <v>3209700</v>
      </c>
      <c r="X757" s="22">
        <f t="shared" si="53"/>
        <v>3209700</v>
      </c>
    </row>
    <row r="758" spans="1:24" ht="38.25" outlineLevel="5">
      <c r="A758" s="9" t="s">
        <v>704</v>
      </c>
      <c r="B758" s="35" t="s">
        <v>581</v>
      </c>
      <c r="C758" s="97"/>
      <c r="D758" s="35" t="s">
        <v>703</v>
      </c>
      <c r="E758" s="35" t="s">
        <v>439</v>
      </c>
      <c r="F758" s="35" t="s">
        <v>477</v>
      </c>
      <c r="G758" s="35" t="s">
        <v>705</v>
      </c>
      <c r="H758" s="35"/>
      <c r="I758" s="36"/>
      <c r="J758" s="36"/>
      <c r="K758" s="36"/>
      <c r="L758" s="37">
        <f>L759+L763+L766</f>
        <v>0</v>
      </c>
      <c r="M758" s="37"/>
      <c r="N758" s="58"/>
      <c r="O758" s="87"/>
      <c r="P758" s="18"/>
      <c r="Q758" s="87"/>
      <c r="R758" s="87"/>
      <c r="S758" s="87"/>
      <c r="T758" s="87"/>
      <c r="U758" s="87"/>
      <c r="V758" s="71">
        <f>V759+V763+V766</f>
        <v>4135205</v>
      </c>
      <c r="W758" s="69">
        <f>W759+W763+W766</f>
        <v>3209700</v>
      </c>
      <c r="X758" s="22">
        <f>X759+X763+X766</f>
        <v>3209700</v>
      </c>
    </row>
    <row r="759" spans="1:24" ht="51" outlineLevel="5">
      <c r="A759" s="38" t="s">
        <v>400</v>
      </c>
      <c r="B759" s="35" t="s">
        <v>581</v>
      </c>
      <c r="C759" s="98"/>
      <c r="D759" s="35" t="s">
        <v>703</v>
      </c>
      <c r="E759" s="35" t="s">
        <v>439</v>
      </c>
      <c r="F759" s="35" t="s">
        <v>477</v>
      </c>
      <c r="G759" s="35" t="s">
        <v>705</v>
      </c>
      <c r="H759" s="35" t="s">
        <v>178</v>
      </c>
      <c r="I759" s="36"/>
      <c r="J759" s="36"/>
      <c r="K759" s="36"/>
      <c r="L759" s="37"/>
      <c r="M759" s="37"/>
      <c r="N759" s="58"/>
      <c r="O759" s="87"/>
      <c r="P759" s="18"/>
      <c r="Q759" s="87"/>
      <c r="R759" s="87"/>
      <c r="S759" s="87"/>
      <c r="T759" s="87"/>
      <c r="U759" s="87"/>
      <c r="V759" s="71">
        <f>V760</f>
        <v>3224084</v>
      </c>
      <c r="W759" s="71">
        <f>W760</f>
        <v>2463000</v>
      </c>
      <c r="X759" s="19">
        <f>X760</f>
        <v>2463000</v>
      </c>
    </row>
    <row r="760" spans="1:24" ht="25.5" outlineLevel="5">
      <c r="A760" s="38" t="s">
        <v>160</v>
      </c>
      <c r="B760" s="35" t="s">
        <v>581</v>
      </c>
      <c r="C760" s="97"/>
      <c r="D760" s="35" t="s">
        <v>703</v>
      </c>
      <c r="E760" s="35" t="s">
        <v>439</v>
      </c>
      <c r="F760" s="35" t="s">
        <v>477</v>
      </c>
      <c r="G760" s="35" t="s">
        <v>705</v>
      </c>
      <c r="H760" s="35" t="s">
        <v>158</v>
      </c>
      <c r="I760" s="36"/>
      <c r="J760" s="36"/>
      <c r="K760" s="36"/>
      <c r="L760" s="37"/>
      <c r="M760" s="37"/>
      <c r="N760" s="58"/>
      <c r="O760" s="87"/>
      <c r="P760" s="18"/>
      <c r="Q760" s="87"/>
      <c r="R760" s="87"/>
      <c r="S760" s="87"/>
      <c r="T760" s="87"/>
      <c r="U760" s="87"/>
      <c r="V760" s="71">
        <f>V761+V762</f>
        <v>3224084</v>
      </c>
      <c r="W760" s="71">
        <f>W761+W762</f>
        <v>2463000</v>
      </c>
      <c r="X760" s="19">
        <f>X761+X762</f>
        <v>2463000</v>
      </c>
    </row>
    <row r="761" spans="1:24" ht="25.5" outlineLevel="6">
      <c r="A761" s="9" t="s">
        <v>446</v>
      </c>
      <c r="B761" s="35" t="s">
        <v>581</v>
      </c>
      <c r="C761" s="97"/>
      <c r="D761" s="35" t="s">
        <v>703</v>
      </c>
      <c r="E761" s="35" t="s">
        <v>439</v>
      </c>
      <c r="F761" s="35" t="s">
        <v>477</v>
      </c>
      <c r="G761" s="35" t="s">
        <v>705</v>
      </c>
      <c r="H761" s="35" t="s">
        <v>447</v>
      </c>
      <c r="I761" s="36">
        <v>2375000</v>
      </c>
      <c r="J761" s="36"/>
      <c r="K761" s="36"/>
      <c r="L761" s="37"/>
      <c r="M761" s="37"/>
      <c r="N761" s="58"/>
      <c r="O761" s="87"/>
      <c r="P761" s="18"/>
      <c r="Q761" s="87"/>
      <c r="R761" s="87"/>
      <c r="S761" s="87">
        <v>666834</v>
      </c>
      <c r="T761" s="87"/>
      <c r="U761" s="87">
        <v>83550</v>
      </c>
      <c r="V761" s="71">
        <f>L761+K761+J761+I761+M761+N761+O761+P761+Q761+R761+S761+T761+U761</f>
        <v>3125384</v>
      </c>
      <c r="W761" s="69">
        <v>2375000</v>
      </c>
      <c r="X761" s="22">
        <v>2375000</v>
      </c>
    </row>
    <row r="762" spans="1:24" ht="25.5" outlineLevel="6">
      <c r="A762" s="9" t="s">
        <v>448</v>
      </c>
      <c r="B762" s="35" t="s">
        <v>581</v>
      </c>
      <c r="C762" s="97"/>
      <c r="D762" s="35" t="s">
        <v>703</v>
      </c>
      <c r="E762" s="35" t="s">
        <v>439</v>
      </c>
      <c r="F762" s="35" t="s">
        <v>477</v>
      </c>
      <c r="G762" s="35" t="s">
        <v>705</v>
      </c>
      <c r="H762" s="35" t="s">
        <v>449</v>
      </c>
      <c r="I762" s="36">
        <v>88000</v>
      </c>
      <c r="J762" s="36"/>
      <c r="K762" s="36"/>
      <c r="L762" s="37"/>
      <c r="M762" s="37"/>
      <c r="N762" s="58"/>
      <c r="O762" s="87"/>
      <c r="P762" s="18"/>
      <c r="Q762" s="87"/>
      <c r="R762" s="87"/>
      <c r="S762" s="87">
        <v>10700</v>
      </c>
      <c r="T762" s="87"/>
      <c r="U762" s="87"/>
      <c r="V762" s="71">
        <f>L762+K762+J762+I762+M762+N762+O762+P762+Q762+R762+S762+T762+U762</f>
        <v>98700</v>
      </c>
      <c r="W762" s="69">
        <v>88000</v>
      </c>
      <c r="X762" s="22">
        <v>88000</v>
      </c>
    </row>
    <row r="763" spans="1:24" ht="25.5" outlineLevel="6">
      <c r="A763" s="39" t="s">
        <v>401</v>
      </c>
      <c r="B763" s="35" t="s">
        <v>581</v>
      </c>
      <c r="C763" s="99"/>
      <c r="D763" s="35" t="s">
        <v>703</v>
      </c>
      <c r="E763" s="35" t="s">
        <v>439</v>
      </c>
      <c r="F763" s="35" t="s">
        <v>477</v>
      </c>
      <c r="G763" s="35" t="s">
        <v>705</v>
      </c>
      <c r="H763" s="35" t="s">
        <v>179</v>
      </c>
      <c r="I763" s="36"/>
      <c r="J763" s="36"/>
      <c r="K763" s="36"/>
      <c r="L763" s="37">
        <f>L764+L765</f>
        <v>0</v>
      </c>
      <c r="M763" s="37"/>
      <c r="N763" s="58"/>
      <c r="O763" s="87"/>
      <c r="P763" s="18"/>
      <c r="Q763" s="87"/>
      <c r="R763" s="87"/>
      <c r="S763" s="87"/>
      <c r="T763" s="87"/>
      <c r="U763" s="87"/>
      <c r="V763" s="71">
        <f>V764+V765</f>
        <v>519550</v>
      </c>
      <c r="W763" s="69">
        <f>W764+W765</f>
        <v>621700</v>
      </c>
      <c r="X763" s="22">
        <f>X764+X765</f>
        <v>621700</v>
      </c>
    </row>
    <row r="764" spans="1:24" ht="25.5" outlineLevel="6">
      <c r="A764" s="39" t="s">
        <v>402</v>
      </c>
      <c r="B764" s="35" t="s">
        <v>581</v>
      </c>
      <c r="C764" s="99"/>
      <c r="D764" s="35" t="s">
        <v>703</v>
      </c>
      <c r="E764" s="35" t="s">
        <v>439</v>
      </c>
      <c r="F764" s="35" t="s">
        <v>477</v>
      </c>
      <c r="G764" s="35" t="s">
        <v>705</v>
      </c>
      <c r="H764" s="35" t="s">
        <v>529</v>
      </c>
      <c r="I764" s="36"/>
      <c r="J764" s="36"/>
      <c r="K764" s="36"/>
      <c r="L764" s="37">
        <v>621700</v>
      </c>
      <c r="M764" s="37"/>
      <c r="N764" s="58"/>
      <c r="O764" s="87"/>
      <c r="P764" s="18">
        <v>-41600</v>
      </c>
      <c r="Q764" s="87"/>
      <c r="R764" s="87"/>
      <c r="S764" s="87"/>
      <c r="T764" s="87"/>
      <c r="U764" s="87">
        <v>-60550</v>
      </c>
      <c r="V764" s="71">
        <f>L764+K764+J764+I764+M764+N764+O764+P764+Q764+R764+S764+T764+U764</f>
        <v>519550</v>
      </c>
      <c r="W764" s="69">
        <v>621700</v>
      </c>
      <c r="X764" s="22">
        <v>621700</v>
      </c>
    </row>
    <row r="765" spans="1:24" ht="25.5" hidden="1" outlineLevel="6">
      <c r="A765" s="9" t="s">
        <v>450</v>
      </c>
      <c r="B765" s="35" t="s">
        <v>581</v>
      </c>
      <c r="C765" s="97"/>
      <c r="D765" s="35" t="s">
        <v>703</v>
      </c>
      <c r="E765" s="35" t="s">
        <v>439</v>
      </c>
      <c r="F765" s="35" t="s">
        <v>477</v>
      </c>
      <c r="G765" s="35" t="s">
        <v>705</v>
      </c>
      <c r="H765" s="35" t="s">
        <v>451</v>
      </c>
      <c r="I765" s="36">
        <v>621700</v>
      </c>
      <c r="J765" s="36"/>
      <c r="K765" s="36"/>
      <c r="L765" s="37">
        <v>-621700</v>
      </c>
      <c r="M765" s="37"/>
      <c r="N765" s="58"/>
      <c r="O765" s="87"/>
      <c r="P765" s="18"/>
      <c r="Q765" s="87"/>
      <c r="R765" s="87"/>
      <c r="S765" s="87"/>
      <c r="T765" s="87"/>
      <c r="U765" s="87"/>
      <c r="V765" s="71">
        <f>L765+K765+J765+I765</f>
        <v>0</v>
      </c>
      <c r="W765" s="69">
        <v>0</v>
      </c>
      <c r="X765" s="22">
        <v>0</v>
      </c>
    </row>
    <row r="766" spans="1:24" ht="15.75" outlineLevel="6">
      <c r="A766" s="39" t="s">
        <v>403</v>
      </c>
      <c r="B766" s="35" t="s">
        <v>581</v>
      </c>
      <c r="C766" s="99"/>
      <c r="D766" s="35" t="s">
        <v>703</v>
      </c>
      <c r="E766" s="35" t="s">
        <v>439</v>
      </c>
      <c r="F766" s="35" t="s">
        <v>477</v>
      </c>
      <c r="G766" s="35" t="s">
        <v>705</v>
      </c>
      <c r="H766" s="35" t="s">
        <v>180</v>
      </c>
      <c r="I766" s="36"/>
      <c r="J766" s="36"/>
      <c r="K766" s="36"/>
      <c r="L766" s="37"/>
      <c r="M766" s="37"/>
      <c r="N766" s="58"/>
      <c r="O766" s="87"/>
      <c r="P766" s="18"/>
      <c r="Q766" s="87"/>
      <c r="R766" s="87"/>
      <c r="S766" s="87"/>
      <c r="T766" s="87"/>
      <c r="U766" s="87"/>
      <c r="V766" s="71">
        <f>V767</f>
        <v>391571</v>
      </c>
      <c r="W766" s="69">
        <f>W768+W769</f>
        <v>125000</v>
      </c>
      <c r="X766" s="22">
        <f>X768+X769</f>
        <v>125000</v>
      </c>
    </row>
    <row r="767" spans="1:24" ht="25.5" outlineLevel="6">
      <c r="A767" s="38" t="s">
        <v>33</v>
      </c>
      <c r="B767" s="35" t="s">
        <v>581</v>
      </c>
      <c r="C767" s="99"/>
      <c r="D767" s="35" t="s">
        <v>703</v>
      </c>
      <c r="E767" s="35" t="s">
        <v>439</v>
      </c>
      <c r="F767" s="35" t="s">
        <v>477</v>
      </c>
      <c r="G767" s="35" t="s">
        <v>705</v>
      </c>
      <c r="H767" s="35" t="s">
        <v>32</v>
      </c>
      <c r="I767" s="36"/>
      <c r="J767" s="36"/>
      <c r="K767" s="36"/>
      <c r="L767" s="37"/>
      <c r="M767" s="37"/>
      <c r="N767" s="58"/>
      <c r="O767" s="87"/>
      <c r="P767" s="18"/>
      <c r="Q767" s="87"/>
      <c r="R767" s="87"/>
      <c r="S767" s="87"/>
      <c r="T767" s="87"/>
      <c r="U767" s="87"/>
      <c r="V767" s="71">
        <f>V768+V769</f>
        <v>391571</v>
      </c>
      <c r="W767" s="69"/>
      <c r="X767" s="22"/>
    </row>
    <row r="768" spans="1:24" ht="25.5" outlineLevel="6">
      <c r="A768" s="9" t="s">
        <v>452</v>
      </c>
      <c r="B768" s="35" t="s">
        <v>581</v>
      </c>
      <c r="C768" s="97"/>
      <c r="D768" s="35" t="s">
        <v>703</v>
      </c>
      <c r="E768" s="35" t="s">
        <v>439</v>
      </c>
      <c r="F768" s="35" t="s">
        <v>477</v>
      </c>
      <c r="G768" s="35" t="s">
        <v>705</v>
      </c>
      <c r="H768" s="35" t="s">
        <v>453</v>
      </c>
      <c r="I768" s="36">
        <v>100000</v>
      </c>
      <c r="J768" s="36"/>
      <c r="K768" s="36"/>
      <c r="L768" s="37"/>
      <c r="M768" s="37"/>
      <c r="N768" s="58"/>
      <c r="O768" s="87"/>
      <c r="P768" s="18"/>
      <c r="Q768" s="87"/>
      <c r="R768" s="87">
        <v>289571</v>
      </c>
      <c r="S768" s="87"/>
      <c r="T768" s="87"/>
      <c r="U768" s="87"/>
      <c r="V768" s="71">
        <f>L768+K768+J768+I768+M768+N768+O768+P768+Q768+R768+S768+T768+U768</f>
        <v>389571</v>
      </c>
      <c r="W768" s="69">
        <v>100000</v>
      </c>
      <c r="X768" s="22">
        <v>100000</v>
      </c>
    </row>
    <row r="769" spans="1:24" ht="25.5" outlineLevel="6">
      <c r="A769" s="9" t="s">
        <v>454</v>
      </c>
      <c r="B769" s="35" t="s">
        <v>581</v>
      </c>
      <c r="C769" s="97"/>
      <c r="D769" s="35" t="s">
        <v>703</v>
      </c>
      <c r="E769" s="35" t="s">
        <v>439</v>
      </c>
      <c r="F769" s="35" t="s">
        <v>477</v>
      </c>
      <c r="G769" s="35" t="s">
        <v>705</v>
      </c>
      <c r="H769" s="35" t="s">
        <v>455</v>
      </c>
      <c r="I769" s="36">
        <v>25000</v>
      </c>
      <c r="J769" s="36"/>
      <c r="K769" s="36"/>
      <c r="L769" s="37"/>
      <c r="M769" s="37"/>
      <c r="N769" s="58"/>
      <c r="O769" s="87"/>
      <c r="P769" s="18"/>
      <c r="Q769" s="87"/>
      <c r="R769" s="87"/>
      <c r="S769" s="87"/>
      <c r="T769" s="87"/>
      <c r="U769" s="87">
        <v>-23000</v>
      </c>
      <c r="V769" s="71">
        <f>L769+K769+J769+I769+M769+N769+O769+P769+Q769+R769+S769+T769+U769</f>
        <v>2000</v>
      </c>
      <c r="W769" s="69">
        <v>25000</v>
      </c>
      <c r="X769" s="22">
        <v>25000</v>
      </c>
    </row>
    <row r="770" spans="1:24" ht="25.5" hidden="1" outlineLevel="6">
      <c r="A770" s="9" t="s">
        <v>685</v>
      </c>
      <c r="B770" s="35" t="s">
        <v>581</v>
      </c>
      <c r="C770" s="97"/>
      <c r="D770" s="35" t="s">
        <v>703</v>
      </c>
      <c r="E770" s="35" t="s">
        <v>439</v>
      </c>
      <c r="F770" s="35" t="s">
        <v>477</v>
      </c>
      <c r="G770" s="35" t="s">
        <v>686</v>
      </c>
      <c r="H770" s="35"/>
      <c r="I770" s="36"/>
      <c r="J770" s="36"/>
      <c r="K770" s="36"/>
      <c r="L770" s="37"/>
      <c r="M770" s="37"/>
      <c r="N770" s="58"/>
      <c r="O770" s="87"/>
      <c r="P770" s="18"/>
      <c r="Q770" s="87"/>
      <c r="R770" s="87"/>
      <c r="S770" s="87"/>
      <c r="T770" s="87"/>
      <c r="U770" s="87"/>
      <c r="V770" s="71">
        <f>V771</f>
        <v>0</v>
      </c>
      <c r="W770" s="69"/>
      <c r="X770" s="22"/>
    </row>
    <row r="771" spans="1:24" ht="63.75" hidden="1" outlineLevel="6">
      <c r="A771" s="9" t="s">
        <v>45</v>
      </c>
      <c r="B771" s="35" t="s">
        <v>581</v>
      </c>
      <c r="C771" s="97"/>
      <c r="D771" s="35" t="s">
        <v>703</v>
      </c>
      <c r="E771" s="35" t="s">
        <v>439</v>
      </c>
      <c r="F771" s="35" t="s">
        <v>477</v>
      </c>
      <c r="G771" s="35" t="s">
        <v>46</v>
      </c>
      <c r="H771" s="35"/>
      <c r="I771" s="36"/>
      <c r="J771" s="36"/>
      <c r="K771" s="36"/>
      <c r="L771" s="37"/>
      <c r="M771" s="37"/>
      <c r="N771" s="58"/>
      <c r="O771" s="87"/>
      <c r="P771" s="18"/>
      <c r="Q771" s="87"/>
      <c r="R771" s="87"/>
      <c r="S771" s="87"/>
      <c r="T771" s="87"/>
      <c r="U771" s="87"/>
      <c r="V771" s="71">
        <f>V772</f>
        <v>0</v>
      </c>
      <c r="W771" s="69"/>
      <c r="X771" s="22"/>
    </row>
    <row r="772" spans="1:24" ht="25.5" hidden="1" outlineLevel="6">
      <c r="A772" s="39" t="s">
        <v>401</v>
      </c>
      <c r="B772" s="35" t="s">
        <v>581</v>
      </c>
      <c r="C772" s="97"/>
      <c r="D772" s="35" t="s">
        <v>703</v>
      </c>
      <c r="E772" s="35" t="s">
        <v>439</v>
      </c>
      <c r="F772" s="35" t="s">
        <v>477</v>
      </c>
      <c r="G772" s="35" t="s">
        <v>46</v>
      </c>
      <c r="H772" s="35" t="s">
        <v>179</v>
      </c>
      <c r="I772" s="36"/>
      <c r="J772" s="36"/>
      <c r="K772" s="36"/>
      <c r="L772" s="37"/>
      <c r="M772" s="37"/>
      <c r="N772" s="58"/>
      <c r="O772" s="87"/>
      <c r="P772" s="18"/>
      <c r="Q772" s="87"/>
      <c r="R772" s="87"/>
      <c r="S772" s="87"/>
      <c r="T772" s="87"/>
      <c r="U772" s="87"/>
      <c r="V772" s="71">
        <f>V773</f>
        <v>0</v>
      </c>
      <c r="W772" s="69"/>
      <c r="X772" s="22"/>
    </row>
    <row r="773" spans="1:24" ht="25.5" hidden="1" outlineLevel="6">
      <c r="A773" s="39" t="s">
        <v>402</v>
      </c>
      <c r="B773" s="35" t="s">
        <v>581</v>
      </c>
      <c r="C773" s="97"/>
      <c r="D773" s="35" t="s">
        <v>703</v>
      </c>
      <c r="E773" s="35" t="s">
        <v>439</v>
      </c>
      <c r="F773" s="35" t="s">
        <v>477</v>
      </c>
      <c r="G773" s="35" t="s">
        <v>46</v>
      </c>
      <c r="H773" s="35" t="s">
        <v>529</v>
      </c>
      <c r="I773" s="36"/>
      <c r="J773" s="36"/>
      <c r="K773" s="36"/>
      <c r="L773" s="37"/>
      <c r="M773" s="37"/>
      <c r="N773" s="58"/>
      <c r="O773" s="87"/>
      <c r="P773" s="18"/>
      <c r="Q773" s="87"/>
      <c r="R773" s="87"/>
      <c r="S773" s="87">
        <v>0</v>
      </c>
      <c r="T773" s="87"/>
      <c r="U773" s="87"/>
      <c r="V773" s="71">
        <f>L773+K773+J773+I773+M773+N773+O773+P773+Q773+R773+S773</f>
        <v>0</v>
      </c>
      <c r="W773" s="69"/>
      <c r="X773" s="22"/>
    </row>
    <row r="774" spans="1:24" ht="51" outlineLevel="3" collapsed="1">
      <c r="A774" s="9" t="s">
        <v>706</v>
      </c>
      <c r="B774" s="35" t="s">
        <v>581</v>
      </c>
      <c r="C774" s="97"/>
      <c r="D774" s="35" t="s">
        <v>703</v>
      </c>
      <c r="E774" s="35" t="s">
        <v>439</v>
      </c>
      <c r="F774" s="35" t="s">
        <v>477</v>
      </c>
      <c r="G774" s="35" t="s">
        <v>707</v>
      </c>
      <c r="H774" s="35"/>
      <c r="I774" s="36"/>
      <c r="J774" s="36"/>
      <c r="K774" s="36"/>
      <c r="L774" s="37">
        <f>L775</f>
        <v>0</v>
      </c>
      <c r="M774" s="37"/>
      <c r="N774" s="58"/>
      <c r="O774" s="87"/>
      <c r="P774" s="18"/>
      <c r="Q774" s="87"/>
      <c r="R774" s="87"/>
      <c r="S774" s="87"/>
      <c r="T774" s="87"/>
      <c r="U774" s="87"/>
      <c r="V774" s="71">
        <f aca="true" t="shared" si="54" ref="V774:X775">V775</f>
        <v>1406567.3900000001</v>
      </c>
      <c r="W774" s="69">
        <f t="shared" si="54"/>
        <v>1000000</v>
      </c>
      <c r="X774" s="22">
        <f t="shared" si="54"/>
        <v>1000000</v>
      </c>
    </row>
    <row r="775" spans="1:24" ht="51" outlineLevel="4">
      <c r="A775" s="9" t="s">
        <v>708</v>
      </c>
      <c r="B775" s="35" t="s">
        <v>581</v>
      </c>
      <c r="C775" s="97"/>
      <c r="D775" s="35" t="s">
        <v>703</v>
      </c>
      <c r="E775" s="35" t="s">
        <v>439</v>
      </c>
      <c r="F775" s="35" t="s">
        <v>477</v>
      </c>
      <c r="G775" s="35" t="s">
        <v>709</v>
      </c>
      <c r="H775" s="35"/>
      <c r="I775" s="36"/>
      <c r="J775" s="36"/>
      <c r="K775" s="36"/>
      <c r="L775" s="37">
        <f>L776</f>
        <v>0</v>
      </c>
      <c r="M775" s="37"/>
      <c r="N775" s="58"/>
      <c r="O775" s="87"/>
      <c r="P775" s="18"/>
      <c r="Q775" s="87"/>
      <c r="R775" s="87"/>
      <c r="S775" s="87"/>
      <c r="T775" s="87"/>
      <c r="U775" s="87"/>
      <c r="V775" s="71">
        <f t="shared" si="54"/>
        <v>1406567.3900000001</v>
      </c>
      <c r="W775" s="69">
        <f t="shared" si="54"/>
        <v>1000000</v>
      </c>
      <c r="X775" s="22">
        <f t="shared" si="54"/>
        <v>1000000</v>
      </c>
    </row>
    <row r="776" spans="1:24" ht="25.5" outlineLevel="4">
      <c r="A776" s="39" t="s">
        <v>401</v>
      </c>
      <c r="B776" s="35" t="s">
        <v>581</v>
      </c>
      <c r="C776" s="99"/>
      <c r="D776" s="35" t="s">
        <v>703</v>
      </c>
      <c r="E776" s="35" t="s">
        <v>439</v>
      </c>
      <c r="F776" s="35" t="s">
        <v>477</v>
      </c>
      <c r="G776" s="35" t="s">
        <v>709</v>
      </c>
      <c r="H776" s="35" t="s">
        <v>179</v>
      </c>
      <c r="I776" s="36"/>
      <c r="J776" s="36"/>
      <c r="K776" s="36"/>
      <c r="L776" s="37">
        <f>L777+L778</f>
        <v>0</v>
      </c>
      <c r="M776" s="37"/>
      <c r="N776" s="58"/>
      <c r="O776" s="87"/>
      <c r="P776" s="18"/>
      <c r="Q776" s="87"/>
      <c r="R776" s="87"/>
      <c r="S776" s="87"/>
      <c r="T776" s="87"/>
      <c r="U776" s="87"/>
      <c r="V776" s="71">
        <f>V777+V778</f>
        <v>1406567.3900000001</v>
      </c>
      <c r="W776" s="69">
        <f>W777+W778</f>
        <v>1000000</v>
      </c>
      <c r="X776" s="22">
        <f>X777+X778</f>
        <v>1000000</v>
      </c>
    </row>
    <row r="777" spans="1:24" ht="25.5" outlineLevel="4">
      <c r="A777" s="39" t="s">
        <v>402</v>
      </c>
      <c r="B777" s="35" t="s">
        <v>581</v>
      </c>
      <c r="C777" s="99"/>
      <c r="D777" s="35" t="s">
        <v>703</v>
      </c>
      <c r="E777" s="35" t="s">
        <v>439</v>
      </c>
      <c r="F777" s="35" t="s">
        <v>477</v>
      </c>
      <c r="G777" s="35" t="s">
        <v>709</v>
      </c>
      <c r="H777" s="35" t="s">
        <v>529</v>
      </c>
      <c r="I777" s="36"/>
      <c r="J777" s="36"/>
      <c r="K777" s="36"/>
      <c r="L777" s="37">
        <v>1000000</v>
      </c>
      <c r="M777" s="37"/>
      <c r="N777" s="58"/>
      <c r="O777" s="87"/>
      <c r="P777" s="18"/>
      <c r="Q777" s="87"/>
      <c r="R777" s="87">
        <v>406567.39</v>
      </c>
      <c r="S777" s="87"/>
      <c r="T777" s="87"/>
      <c r="U777" s="87"/>
      <c r="V777" s="71">
        <f>L777+K777+J777+I777+M777+N777+O777+P777+Q777+R777+S777+T777+U777</f>
        <v>1406567.3900000001</v>
      </c>
      <c r="W777" s="69">
        <v>1000000</v>
      </c>
      <c r="X777" s="22">
        <v>1000000</v>
      </c>
    </row>
    <row r="778" spans="1:24" ht="25.5" hidden="1" outlineLevel="6">
      <c r="A778" s="9" t="s">
        <v>450</v>
      </c>
      <c r="B778" s="35" t="s">
        <v>581</v>
      </c>
      <c r="C778" s="97"/>
      <c r="D778" s="35" t="s">
        <v>703</v>
      </c>
      <c r="E778" s="35" t="s">
        <v>439</v>
      </c>
      <c r="F778" s="35" t="s">
        <v>477</v>
      </c>
      <c r="G778" s="35" t="s">
        <v>709</v>
      </c>
      <c r="H778" s="35" t="s">
        <v>451</v>
      </c>
      <c r="I778" s="36">
        <v>1000000</v>
      </c>
      <c r="J778" s="36"/>
      <c r="K778" s="36"/>
      <c r="L778" s="37">
        <v>-1000000</v>
      </c>
      <c r="M778" s="37"/>
      <c r="N778" s="58"/>
      <c r="O778" s="87"/>
      <c r="P778" s="18"/>
      <c r="Q778" s="87"/>
      <c r="R778" s="87"/>
      <c r="S778" s="87"/>
      <c r="T778" s="87"/>
      <c r="U778" s="87"/>
      <c r="V778" s="71">
        <f>L778+K778+J778+I778</f>
        <v>0</v>
      </c>
      <c r="W778" s="69">
        <v>0</v>
      </c>
      <c r="X778" s="22">
        <v>0</v>
      </c>
    </row>
    <row r="779" spans="1:24" ht="25.5" hidden="1" outlineLevel="6">
      <c r="A779" s="9" t="s">
        <v>685</v>
      </c>
      <c r="B779" s="35" t="s">
        <v>581</v>
      </c>
      <c r="C779" s="97"/>
      <c r="D779" s="35" t="s">
        <v>703</v>
      </c>
      <c r="E779" s="35" t="s">
        <v>439</v>
      </c>
      <c r="F779" s="35" t="s">
        <v>477</v>
      </c>
      <c r="G779" s="35" t="s">
        <v>686</v>
      </c>
      <c r="H779" s="35"/>
      <c r="I779" s="36"/>
      <c r="J779" s="36"/>
      <c r="K779" s="36"/>
      <c r="L779" s="37"/>
      <c r="M779" s="37"/>
      <c r="N779" s="58"/>
      <c r="O779" s="87"/>
      <c r="P779" s="18"/>
      <c r="Q779" s="87"/>
      <c r="R779" s="87"/>
      <c r="S779" s="87"/>
      <c r="T779" s="87"/>
      <c r="U779" s="87"/>
      <c r="V779" s="71">
        <f>V780</f>
        <v>0</v>
      </c>
      <c r="W779" s="69"/>
      <c r="X779" s="59"/>
    </row>
    <row r="780" spans="1:24" ht="63.75" hidden="1" outlineLevel="6">
      <c r="A780" s="9" t="s">
        <v>45</v>
      </c>
      <c r="B780" s="35" t="s">
        <v>581</v>
      </c>
      <c r="C780" s="97"/>
      <c r="D780" s="35" t="s">
        <v>703</v>
      </c>
      <c r="E780" s="35" t="s">
        <v>439</v>
      </c>
      <c r="F780" s="35" t="s">
        <v>477</v>
      </c>
      <c r="G780" s="35" t="s">
        <v>46</v>
      </c>
      <c r="H780" s="35"/>
      <c r="I780" s="36"/>
      <c r="J780" s="36"/>
      <c r="K780" s="36"/>
      <c r="L780" s="37"/>
      <c r="M780" s="37"/>
      <c r="N780" s="58"/>
      <c r="O780" s="87"/>
      <c r="P780" s="18"/>
      <c r="Q780" s="87"/>
      <c r="R780" s="87"/>
      <c r="S780" s="87"/>
      <c r="T780" s="87"/>
      <c r="U780" s="87"/>
      <c r="V780" s="71">
        <f>V781</f>
        <v>0</v>
      </c>
      <c r="W780" s="69"/>
      <c r="X780" s="59"/>
    </row>
    <row r="781" spans="1:24" ht="25.5" hidden="1" outlineLevel="6">
      <c r="A781" s="39" t="s">
        <v>401</v>
      </c>
      <c r="B781" s="35" t="s">
        <v>581</v>
      </c>
      <c r="C781" s="97"/>
      <c r="D781" s="35" t="s">
        <v>703</v>
      </c>
      <c r="E781" s="35" t="s">
        <v>439</v>
      </c>
      <c r="F781" s="35" t="s">
        <v>477</v>
      </c>
      <c r="G781" s="35" t="s">
        <v>46</v>
      </c>
      <c r="H781" s="35" t="s">
        <v>179</v>
      </c>
      <c r="I781" s="36"/>
      <c r="J781" s="36"/>
      <c r="K781" s="36"/>
      <c r="L781" s="37"/>
      <c r="M781" s="37"/>
      <c r="N781" s="58"/>
      <c r="O781" s="87"/>
      <c r="P781" s="18"/>
      <c r="Q781" s="87"/>
      <c r="R781" s="87"/>
      <c r="S781" s="87"/>
      <c r="T781" s="87"/>
      <c r="U781" s="87"/>
      <c r="V781" s="71">
        <f>V782</f>
        <v>0</v>
      </c>
      <c r="W781" s="69"/>
      <c r="X781" s="59"/>
    </row>
    <row r="782" spans="1:24" ht="25.5" hidden="1" outlineLevel="6">
      <c r="A782" s="39" t="s">
        <v>402</v>
      </c>
      <c r="B782" s="35" t="s">
        <v>581</v>
      </c>
      <c r="C782" s="97"/>
      <c r="D782" s="35" t="s">
        <v>703</v>
      </c>
      <c r="E782" s="35" t="s">
        <v>439</v>
      </c>
      <c r="F782" s="35" t="s">
        <v>477</v>
      </c>
      <c r="G782" s="35" t="s">
        <v>46</v>
      </c>
      <c r="H782" s="35" t="s">
        <v>529</v>
      </c>
      <c r="I782" s="36"/>
      <c r="J782" s="36"/>
      <c r="K782" s="36"/>
      <c r="L782" s="37"/>
      <c r="M782" s="37"/>
      <c r="N782" s="58"/>
      <c r="O782" s="87"/>
      <c r="P782" s="18"/>
      <c r="Q782" s="87"/>
      <c r="R782" s="87"/>
      <c r="S782" s="87"/>
      <c r="T782" s="87">
        <v>167480</v>
      </c>
      <c r="U782" s="87"/>
      <c r="V782" s="71">
        <v>0</v>
      </c>
      <c r="W782" s="69"/>
      <c r="X782" s="59"/>
    </row>
    <row r="783" spans="1:24" ht="25.5" outlineLevel="6">
      <c r="A783" s="9" t="s">
        <v>486</v>
      </c>
      <c r="B783" s="35" t="s">
        <v>581</v>
      </c>
      <c r="C783" s="97"/>
      <c r="D783" s="35" t="s">
        <v>703</v>
      </c>
      <c r="E783" s="35" t="s">
        <v>439</v>
      </c>
      <c r="F783" s="35" t="s">
        <v>477</v>
      </c>
      <c r="G783" s="35" t="s">
        <v>487</v>
      </c>
      <c r="H783" s="35"/>
      <c r="I783" s="36"/>
      <c r="J783" s="36"/>
      <c r="K783" s="36"/>
      <c r="L783" s="37"/>
      <c r="M783" s="37"/>
      <c r="N783" s="58"/>
      <c r="O783" s="87"/>
      <c r="P783" s="18"/>
      <c r="Q783" s="87"/>
      <c r="R783" s="87"/>
      <c r="S783" s="87"/>
      <c r="T783" s="87"/>
      <c r="U783" s="87"/>
      <c r="V783" s="71">
        <f>V784</f>
        <v>3900</v>
      </c>
      <c r="W783" s="69"/>
      <c r="X783" s="59"/>
    </row>
    <row r="784" spans="1:24" ht="76.5" outlineLevel="6">
      <c r="A784" s="9" t="s">
        <v>542</v>
      </c>
      <c r="B784" s="35" t="s">
        <v>581</v>
      </c>
      <c r="C784" s="97"/>
      <c r="D784" s="35" t="s">
        <v>703</v>
      </c>
      <c r="E784" s="35" t="s">
        <v>439</v>
      </c>
      <c r="F784" s="35" t="s">
        <v>477</v>
      </c>
      <c r="G784" s="35" t="s">
        <v>543</v>
      </c>
      <c r="H784" s="35"/>
      <c r="I784" s="36"/>
      <c r="J784" s="36"/>
      <c r="K784" s="36"/>
      <c r="L784" s="37"/>
      <c r="M784" s="37"/>
      <c r="N784" s="58"/>
      <c r="O784" s="87"/>
      <c r="P784" s="18"/>
      <c r="Q784" s="87"/>
      <c r="R784" s="87"/>
      <c r="S784" s="87"/>
      <c r="T784" s="87"/>
      <c r="U784" s="87"/>
      <c r="V784" s="71">
        <f>V785</f>
        <v>3900</v>
      </c>
      <c r="W784" s="69"/>
      <c r="X784" s="59"/>
    </row>
    <row r="785" spans="1:24" ht="25.5" outlineLevel="6">
      <c r="A785" s="39" t="s">
        <v>401</v>
      </c>
      <c r="B785" s="35" t="s">
        <v>581</v>
      </c>
      <c r="C785" s="97"/>
      <c r="D785" s="35" t="s">
        <v>703</v>
      </c>
      <c r="E785" s="35" t="s">
        <v>439</v>
      </c>
      <c r="F785" s="35" t="s">
        <v>477</v>
      </c>
      <c r="G785" s="35" t="s">
        <v>543</v>
      </c>
      <c r="H785" s="35" t="s">
        <v>179</v>
      </c>
      <c r="I785" s="36"/>
      <c r="J785" s="36"/>
      <c r="K785" s="36"/>
      <c r="L785" s="37"/>
      <c r="M785" s="37"/>
      <c r="N785" s="58"/>
      <c r="O785" s="87"/>
      <c r="P785" s="18"/>
      <c r="Q785" s="87"/>
      <c r="R785" s="87"/>
      <c r="S785" s="87"/>
      <c r="T785" s="87"/>
      <c r="U785" s="87"/>
      <c r="V785" s="71">
        <f>V786</f>
        <v>3900</v>
      </c>
      <c r="W785" s="69"/>
      <c r="X785" s="59"/>
    </row>
    <row r="786" spans="1:24" ht="25.5" outlineLevel="6">
      <c r="A786" s="39" t="s">
        <v>402</v>
      </c>
      <c r="B786" s="35" t="s">
        <v>581</v>
      </c>
      <c r="C786" s="97"/>
      <c r="D786" s="35" t="s">
        <v>703</v>
      </c>
      <c r="E786" s="35" t="s">
        <v>439</v>
      </c>
      <c r="F786" s="35" t="s">
        <v>477</v>
      </c>
      <c r="G786" s="35" t="s">
        <v>543</v>
      </c>
      <c r="H786" s="35" t="s">
        <v>529</v>
      </c>
      <c r="I786" s="36"/>
      <c r="J786" s="36"/>
      <c r="K786" s="36"/>
      <c r="L786" s="37"/>
      <c r="M786" s="37"/>
      <c r="N786" s="58"/>
      <c r="O786" s="87"/>
      <c r="P786" s="18">
        <v>3900</v>
      </c>
      <c r="Q786" s="87"/>
      <c r="R786" s="87"/>
      <c r="S786" s="87"/>
      <c r="T786" s="87"/>
      <c r="U786" s="87"/>
      <c r="V786" s="71">
        <f>L786+K786+J786+I786+M786+N786+O786+P786+Q786+R786+S786+T786+U786</f>
        <v>3900</v>
      </c>
      <c r="W786" s="69"/>
      <c r="X786" s="59"/>
    </row>
    <row r="787" spans="1:24" ht="25.5" outlineLevel="6">
      <c r="A787" s="9" t="s">
        <v>544</v>
      </c>
      <c r="B787" s="35" t="s">
        <v>581</v>
      </c>
      <c r="C787" s="97"/>
      <c r="D787" s="35" t="s">
        <v>703</v>
      </c>
      <c r="E787" s="35" t="s">
        <v>545</v>
      </c>
      <c r="F787" s="35"/>
      <c r="G787" s="35"/>
      <c r="H787" s="35"/>
      <c r="I787" s="36"/>
      <c r="J787" s="36"/>
      <c r="K787" s="36"/>
      <c r="L787" s="37"/>
      <c r="M787" s="37"/>
      <c r="N787" s="58"/>
      <c r="O787" s="87"/>
      <c r="P787" s="18"/>
      <c r="Q787" s="87"/>
      <c r="R787" s="87"/>
      <c r="S787" s="87"/>
      <c r="T787" s="87"/>
      <c r="U787" s="87"/>
      <c r="V787" s="71">
        <f>V788</f>
        <v>295160</v>
      </c>
      <c r="W787" s="69"/>
      <c r="X787" s="59"/>
    </row>
    <row r="788" spans="1:24" ht="15.75" outlineLevel="6">
      <c r="A788" s="9" t="s">
        <v>584</v>
      </c>
      <c r="B788" s="35" t="s">
        <v>581</v>
      </c>
      <c r="C788" s="97"/>
      <c r="D788" s="35" t="s">
        <v>703</v>
      </c>
      <c r="E788" s="35" t="s">
        <v>545</v>
      </c>
      <c r="F788" s="35" t="s">
        <v>441</v>
      </c>
      <c r="G788" s="35"/>
      <c r="H788" s="35"/>
      <c r="I788" s="36"/>
      <c r="J788" s="36"/>
      <c r="K788" s="36"/>
      <c r="L788" s="37"/>
      <c r="M788" s="37"/>
      <c r="N788" s="58"/>
      <c r="O788" s="87"/>
      <c r="P788" s="18"/>
      <c r="Q788" s="87"/>
      <c r="R788" s="87"/>
      <c r="S788" s="87"/>
      <c r="T788" s="87"/>
      <c r="U788" s="87"/>
      <c r="V788" s="71">
        <f>V789</f>
        <v>295160</v>
      </c>
      <c r="W788" s="69"/>
      <c r="X788" s="59"/>
    </row>
    <row r="789" spans="1:24" ht="25.5" outlineLevel="6">
      <c r="A789" s="9" t="s">
        <v>486</v>
      </c>
      <c r="B789" s="35" t="s">
        <v>581</v>
      </c>
      <c r="C789" s="97"/>
      <c r="D789" s="35" t="s">
        <v>703</v>
      </c>
      <c r="E789" s="35" t="s">
        <v>545</v>
      </c>
      <c r="F789" s="35" t="s">
        <v>441</v>
      </c>
      <c r="G789" s="35" t="s">
        <v>487</v>
      </c>
      <c r="H789" s="35"/>
      <c r="I789" s="36"/>
      <c r="J789" s="36"/>
      <c r="K789" s="36"/>
      <c r="L789" s="37"/>
      <c r="M789" s="37"/>
      <c r="N789" s="58"/>
      <c r="O789" s="87"/>
      <c r="P789" s="18"/>
      <c r="Q789" s="87"/>
      <c r="R789" s="87"/>
      <c r="S789" s="87"/>
      <c r="T789" s="87"/>
      <c r="U789" s="87"/>
      <c r="V789" s="71">
        <f>V790</f>
        <v>295160</v>
      </c>
      <c r="W789" s="69"/>
      <c r="X789" s="59"/>
    </row>
    <row r="790" spans="1:24" ht="51" outlineLevel="6">
      <c r="A790" s="9" t="s">
        <v>593</v>
      </c>
      <c r="B790" s="35" t="s">
        <v>581</v>
      </c>
      <c r="C790" s="97"/>
      <c r="D790" s="35" t="s">
        <v>703</v>
      </c>
      <c r="E790" s="35" t="s">
        <v>545</v>
      </c>
      <c r="F790" s="35" t="s">
        <v>441</v>
      </c>
      <c r="G790" s="35" t="s">
        <v>594</v>
      </c>
      <c r="H790" s="35"/>
      <c r="I790" s="36"/>
      <c r="J790" s="36"/>
      <c r="K790" s="36"/>
      <c r="L790" s="37"/>
      <c r="M790" s="37"/>
      <c r="N790" s="58"/>
      <c r="O790" s="87"/>
      <c r="P790" s="18"/>
      <c r="Q790" s="87"/>
      <c r="R790" s="87"/>
      <c r="S790" s="87"/>
      <c r="T790" s="87"/>
      <c r="U790" s="87"/>
      <c r="V790" s="71">
        <f>V791</f>
        <v>295160</v>
      </c>
      <c r="W790" s="69"/>
      <c r="X790" s="59"/>
    </row>
    <row r="791" spans="1:24" ht="25.5" outlineLevel="6">
      <c r="A791" s="39" t="s">
        <v>401</v>
      </c>
      <c r="B791" s="35" t="s">
        <v>581</v>
      </c>
      <c r="C791" s="97"/>
      <c r="D791" s="35" t="s">
        <v>703</v>
      </c>
      <c r="E791" s="35" t="s">
        <v>545</v>
      </c>
      <c r="F791" s="35" t="s">
        <v>441</v>
      </c>
      <c r="G791" s="35" t="s">
        <v>594</v>
      </c>
      <c r="H791" s="35" t="s">
        <v>179</v>
      </c>
      <c r="I791" s="36"/>
      <c r="J791" s="36"/>
      <c r="K791" s="36"/>
      <c r="L791" s="37"/>
      <c r="M791" s="37"/>
      <c r="N791" s="58"/>
      <c r="O791" s="87"/>
      <c r="P791" s="18"/>
      <c r="Q791" s="87"/>
      <c r="R791" s="87"/>
      <c r="S791" s="87"/>
      <c r="T791" s="87"/>
      <c r="U791" s="87"/>
      <c r="V791" s="71">
        <f>V792</f>
        <v>295160</v>
      </c>
      <c r="W791" s="69"/>
      <c r="X791" s="59"/>
    </row>
    <row r="792" spans="1:24" ht="25.5" outlineLevel="6">
      <c r="A792" s="39" t="s">
        <v>402</v>
      </c>
      <c r="B792" s="35" t="s">
        <v>581</v>
      </c>
      <c r="C792" s="97"/>
      <c r="D792" s="35" t="s">
        <v>703</v>
      </c>
      <c r="E792" s="35" t="s">
        <v>545</v>
      </c>
      <c r="F792" s="35" t="s">
        <v>441</v>
      </c>
      <c r="G792" s="35" t="s">
        <v>594</v>
      </c>
      <c r="H792" s="35" t="s">
        <v>529</v>
      </c>
      <c r="I792" s="36"/>
      <c r="J792" s="36"/>
      <c r="K792" s="36"/>
      <c r="L792" s="37"/>
      <c r="M792" s="37"/>
      <c r="N792" s="58"/>
      <c r="O792" s="87"/>
      <c r="P792" s="18"/>
      <c r="Q792" s="87"/>
      <c r="R792" s="87"/>
      <c r="S792" s="87"/>
      <c r="T792" s="87">
        <v>295160</v>
      </c>
      <c r="U792" s="87"/>
      <c r="V792" s="71">
        <f>L792+K792+J792+I792+M792+N792+O792+P792+Q792+R792+S792+T792+U792</f>
        <v>295160</v>
      </c>
      <c r="W792" s="69"/>
      <c r="X792" s="59"/>
    </row>
    <row r="793" spans="1:24" ht="51" outlineLevel="6">
      <c r="A793" s="9" t="s">
        <v>339</v>
      </c>
      <c r="B793" s="35" t="s">
        <v>545</v>
      </c>
      <c r="C793" s="97"/>
      <c r="D793" s="35"/>
      <c r="E793" s="35"/>
      <c r="F793" s="35"/>
      <c r="G793" s="35"/>
      <c r="H793" s="35"/>
      <c r="I793" s="36"/>
      <c r="J793" s="36"/>
      <c r="K793" s="36"/>
      <c r="L793" s="37"/>
      <c r="M793" s="37"/>
      <c r="N793" s="58"/>
      <c r="O793" s="87"/>
      <c r="P793" s="18"/>
      <c r="Q793" s="87"/>
      <c r="R793" s="87"/>
      <c r="S793" s="87"/>
      <c r="T793" s="87"/>
      <c r="U793" s="87"/>
      <c r="V793" s="71">
        <f>V794+V800+V804</f>
        <v>251480</v>
      </c>
      <c r="W793" s="69"/>
      <c r="X793" s="59"/>
    </row>
    <row r="794" spans="1:24" ht="25.5" outlineLevel="6">
      <c r="A794" s="9" t="s">
        <v>702</v>
      </c>
      <c r="B794" s="35" t="s">
        <v>545</v>
      </c>
      <c r="C794" s="97"/>
      <c r="D794" s="35" t="s">
        <v>703</v>
      </c>
      <c r="E794" s="35"/>
      <c r="F794" s="35"/>
      <c r="G794" s="35"/>
      <c r="H794" s="35"/>
      <c r="I794" s="36"/>
      <c r="J794" s="36"/>
      <c r="K794" s="36"/>
      <c r="L794" s="37"/>
      <c r="M794" s="37"/>
      <c r="N794" s="58"/>
      <c r="O794" s="87"/>
      <c r="P794" s="18"/>
      <c r="Q794" s="87"/>
      <c r="R794" s="87"/>
      <c r="S794" s="87"/>
      <c r="T794" s="87"/>
      <c r="U794" s="87"/>
      <c r="V794" s="71">
        <f>V795</f>
        <v>84000</v>
      </c>
      <c r="W794" s="69"/>
      <c r="X794" s="59"/>
    </row>
    <row r="795" spans="1:24" ht="15.75" outlineLevel="6">
      <c r="A795" s="9" t="s">
        <v>438</v>
      </c>
      <c r="B795" s="35" t="s">
        <v>545</v>
      </c>
      <c r="C795" s="97"/>
      <c r="D795" s="35" t="s">
        <v>703</v>
      </c>
      <c r="E795" s="35" t="s">
        <v>439</v>
      </c>
      <c r="F795" s="35"/>
      <c r="G795" s="35"/>
      <c r="H795" s="35"/>
      <c r="I795" s="36"/>
      <c r="J795" s="36"/>
      <c r="K795" s="36"/>
      <c r="L795" s="37"/>
      <c r="M795" s="37"/>
      <c r="N795" s="58"/>
      <c r="O795" s="87"/>
      <c r="P795" s="18"/>
      <c r="Q795" s="87"/>
      <c r="R795" s="87"/>
      <c r="S795" s="87"/>
      <c r="T795" s="87"/>
      <c r="U795" s="87"/>
      <c r="V795" s="71">
        <f>V796</f>
        <v>84000</v>
      </c>
      <c r="W795" s="69"/>
      <c r="X795" s="59"/>
    </row>
    <row r="796" spans="1:24" ht="25.5" outlineLevel="6">
      <c r="A796" s="9" t="s">
        <v>476</v>
      </c>
      <c r="B796" s="35" t="s">
        <v>545</v>
      </c>
      <c r="C796" s="97"/>
      <c r="D796" s="35" t="s">
        <v>703</v>
      </c>
      <c r="E796" s="35" t="s">
        <v>439</v>
      </c>
      <c r="F796" s="35" t="s">
        <v>477</v>
      </c>
      <c r="G796" s="35"/>
      <c r="H796" s="35"/>
      <c r="I796" s="36"/>
      <c r="J796" s="36"/>
      <c r="K796" s="36"/>
      <c r="L796" s="37"/>
      <c r="M796" s="37"/>
      <c r="N796" s="58"/>
      <c r="O796" s="87"/>
      <c r="P796" s="18"/>
      <c r="Q796" s="87"/>
      <c r="R796" s="87"/>
      <c r="S796" s="87"/>
      <c r="T796" s="87"/>
      <c r="U796" s="87"/>
      <c r="V796" s="71">
        <f>V797</f>
        <v>84000</v>
      </c>
      <c r="W796" s="69"/>
      <c r="X796" s="59"/>
    </row>
    <row r="797" spans="1:27" ht="51" outlineLevel="6">
      <c r="A797" s="9" t="s">
        <v>339</v>
      </c>
      <c r="B797" s="35" t="s">
        <v>545</v>
      </c>
      <c r="C797" s="97"/>
      <c r="D797" s="35" t="s">
        <v>703</v>
      </c>
      <c r="E797" s="35" t="s">
        <v>439</v>
      </c>
      <c r="F797" s="35" t="s">
        <v>477</v>
      </c>
      <c r="G797" s="35" t="s">
        <v>340</v>
      </c>
      <c r="H797" s="35"/>
      <c r="I797" s="36"/>
      <c r="J797" s="36"/>
      <c r="K797" s="36"/>
      <c r="L797" s="37"/>
      <c r="M797" s="37"/>
      <c r="N797" s="58"/>
      <c r="O797" s="87"/>
      <c r="P797" s="18"/>
      <c r="Q797" s="87"/>
      <c r="R797" s="87"/>
      <c r="S797" s="87"/>
      <c r="T797" s="87"/>
      <c r="U797" s="87"/>
      <c r="V797" s="71">
        <f>V798</f>
        <v>84000</v>
      </c>
      <c r="W797" s="69"/>
      <c r="X797" s="59"/>
      <c r="AA797" s="137"/>
    </row>
    <row r="798" spans="1:24" ht="25.5" outlineLevel="6">
      <c r="A798" s="39" t="s">
        <v>401</v>
      </c>
      <c r="B798" s="35" t="s">
        <v>545</v>
      </c>
      <c r="C798" s="97"/>
      <c r="D798" s="35" t="s">
        <v>703</v>
      </c>
      <c r="E798" s="35" t="s">
        <v>439</v>
      </c>
      <c r="F798" s="35" t="s">
        <v>477</v>
      </c>
      <c r="G798" s="35" t="s">
        <v>340</v>
      </c>
      <c r="H798" s="35" t="s">
        <v>179</v>
      </c>
      <c r="I798" s="36"/>
      <c r="J798" s="36"/>
      <c r="K798" s="36"/>
      <c r="L798" s="37"/>
      <c r="M798" s="37"/>
      <c r="N798" s="58"/>
      <c r="O798" s="87"/>
      <c r="P798" s="18"/>
      <c r="Q798" s="87"/>
      <c r="R798" s="87"/>
      <c r="S798" s="87"/>
      <c r="T798" s="87"/>
      <c r="U798" s="87"/>
      <c r="V798" s="71">
        <f>V799</f>
        <v>84000</v>
      </c>
      <c r="W798" s="69"/>
      <c r="X798" s="59"/>
    </row>
    <row r="799" spans="1:24" ht="25.5" outlineLevel="6">
      <c r="A799" s="9" t="s">
        <v>758</v>
      </c>
      <c r="B799" s="35" t="s">
        <v>545</v>
      </c>
      <c r="C799" s="97"/>
      <c r="D799" s="35" t="s">
        <v>703</v>
      </c>
      <c r="E799" s="35" t="s">
        <v>439</v>
      </c>
      <c r="F799" s="35" t="s">
        <v>477</v>
      </c>
      <c r="G799" s="35" t="s">
        <v>340</v>
      </c>
      <c r="H799" s="35" t="s">
        <v>529</v>
      </c>
      <c r="I799" s="36"/>
      <c r="J799" s="36"/>
      <c r="K799" s="36"/>
      <c r="L799" s="37"/>
      <c r="M799" s="37"/>
      <c r="N799" s="58"/>
      <c r="O799" s="87"/>
      <c r="P799" s="18">
        <v>84000</v>
      </c>
      <c r="Q799" s="87"/>
      <c r="R799" s="87"/>
      <c r="S799" s="87"/>
      <c r="T799" s="87"/>
      <c r="U799" s="87"/>
      <c r="V799" s="71">
        <f>L799+K799+J799+I799+M799+N799+O799+P799+Q799+R799+S799+T799+U799</f>
        <v>84000</v>
      </c>
      <c r="W799" s="69"/>
      <c r="X799" s="59"/>
    </row>
    <row r="800" spans="1:24" ht="25.5" customHeight="1" hidden="1" outlineLevel="6">
      <c r="A800" s="9" t="s">
        <v>685</v>
      </c>
      <c r="B800" s="35" t="s">
        <v>581</v>
      </c>
      <c r="C800" s="97"/>
      <c r="D800" s="35" t="s">
        <v>703</v>
      </c>
      <c r="E800" s="35" t="s">
        <v>439</v>
      </c>
      <c r="F800" s="35" t="s">
        <v>477</v>
      </c>
      <c r="G800" s="35" t="s">
        <v>686</v>
      </c>
      <c r="H800" s="35"/>
      <c r="I800" s="36"/>
      <c r="J800" s="36"/>
      <c r="K800" s="36"/>
      <c r="L800" s="37"/>
      <c r="M800" s="37"/>
      <c r="N800" s="58"/>
      <c r="O800" s="87"/>
      <c r="P800" s="18"/>
      <c r="Q800" s="87"/>
      <c r="R800" s="87"/>
      <c r="S800" s="87"/>
      <c r="T800" s="87"/>
      <c r="U800" s="87"/>
      <c r="V800" s="71">
        <f>V801</f>
        <v>0</v>
      </c>
      <c r="W800" s="69"/>
      <c r="X800" s="59"/>
    </row>
    <row r="801" spans="1:24" ht="63.75" customHeight="1" hidden="1" outlineLevel="6">
      <c r="A801" s="9" t="s">
        <v>45</v>
      </c>
      <c r="B801" s="35" t="s">
        <v>581</v>
      </c>
      <c r="C801" s="97"/>
      <c r="D801" s="35" t="s">
        <v>703</v>
      </c>
      <c r="E801" s="35" t="s">
        <v>439</v>
      </c>
      <c r="F801" s="35" t="s">
        <v>477</v>
      </c>
      <c r="G801" s="35" t="s">
        <v>46</v>
      </c>
      <c r="H801" s="35"/>
      <c r="I801" s="36"/>
      <c r="J801" s="36"/>
      <c r="K801" s="36"/>
      <c r="L801" s="37"/>
      <c r="M801" s="37"/>
      <c r="N801" s="58"/>
      <c r="O801" s="87"/>
      <c r="P801" s="18"/>
      <c r="Q801" s="87"/>
      <c r="R801" s="87"/>
      <c r="S801" s="87"/>
      <c r="T801" s="87"/>
      <c r="U801" s="87"/>
      <c r="V801" s="71">
        <f>V802</f>
        <v>0</v>
      </c>
      <c r="W801" s="69"/>
      <c r="X801" s="59"/>
    </row>
    <row r="802" spans="1:24" ht="25.5" customHeight="1" hidden="1" outlineLevel="6">
      <c r="A802" s="39" t="s">
        <v>401</v>
      </c>
      <c r="B802" s="35" t="s">
        <v>581</v>
      </c>
      <c r="C802" s="97"/>
      <c r="D802" s="35" t="s">
        <v>703</v>
      </c>
      <c r="E802" s="35" t="s">
        <v>439</v>
      </c>
      <c r="F802" s="35" t="s">
        <v>477</v>
      </c>
      <c r="G802" s="35" t="s">
        <v>46</v>
      </c>
      <c r="H802" s="35" t="s">
        <v>179</v>
      </c>
      <c r="I802" s="36"/>
      <c r="J802" s="36"/>
      <c r="K802" s="36"/>
      <c r="L802" s="37"/>
      <c r="M802" s="37"/>
      <c r="N802" s="58"/>
      <c r="O802" s="87"/>
      <c r="P802" s="18"/>
      <c r="Q802" s="87"/>
      <c r="R802" s="87"/>
      <c r="S802" s="87"/>
      <c r="T802" s="87"/>
      <c r="U802" s="87"/>
      <c r="V802" s="71">
        <f>V803</f>
        <v>0</v>
      </c>
      <c r="W802" s="69"/>
      <c r="X802" s="59"/>
    </row>
    <row r="803" spans="1:24" ht="25.5" customHeight="1" hidden="1" outlineLevel="6">
      <c r="A803" s="39" t="s">
        <v>402</v>
      </c>
      <c r="B803" s="35" t="s">
        <v>581</v>
      </c>
      <c r="C803" s="97"/>
      <c r="D803" s="35" t="s">
        <v>703</v>
      </c>
      <c r="E803" s="35" t="s">
        <v>439</v>
      </c>
      <c r="F803" s="35" t="s">
        <v>477</v>
      </c>
      <c r="G803" s="35" t="s">
        <v>46</v>
      </c>
      <c r="H803" s="35" t="s">
        <v>529</v>
      </c>
      <c r="I803" s="36"/>
      <c r="J803" s="36"/>
      <c r="K803" s="36"/>
      <c r="L803" s="37"/>
      <c r="M803" s="37"/>
      <c r="N803" s="58"/>
      <c r="O803" s="87"/>
      <c r="P803" s="18"/>
      <c r="Q803" s="87"/>
      <c r="R803" s="87"/>
      <c r="S803" s="87"/>
      <c r="T803" s="87">
        <v>167480</v>
      </c>
      <c r="U803" s="87"/>
      <c r="V803" s="71">
        <v>0</v>
      </c>
      <c r="W803" s="69"/>
      <c r="X803" s="59"/>
    </row>
    <row r="804" spans="1:24" ht="25.5" customHeight="1" outlineLevel="6">
      <c r="A804" s="9" t="s">
        <v>685</v>
      </c>
      <c r="B804" s="35" t="s">
        <v>545</v>
      </c>
      <c r="C804" s="97"/>
      <c r="D804" s="35" t="s">
        <v>703</v>
      </c>
      <c r="E804" s="35" t="s">
        <v>439</v>
      </c>
      <c r="F804" s="35" t="s">
        <v>477</v>
      </c>
      <c r="G804" s="35" t="s">
        <v>686</v>
      </c>
      <c r="H804" s="35"/>
      <c r="I804" s="36"/>
      <c r="J804" s="36"/>
      <c r="K804" s="36"/>
      <c r="L804" s="37"/>
      <c r="M804" s="37"/>
      <c r="N804" s="58"/>
      <c r="O804" s="87"/>
      <c r="P804" s="18"/>
      <c r="Q804" s="87"/>
      <c r="R804" s="87"/>
      <c r="S804" s="87"/>
      <c r="T804" s="87"/>
      <c r="U804" s="87"/>
      <c r="V804" s="71">
        <f>V805</f>
        <v>167480</v>
      </c>
      <c r="W804" s="69"/>
      <c r="X804" s="59"/>
    </row>
    <row r="805" spans="1:24" ht="25.5" customHeight="1" outlineLevel="6">
      <c r="A805" s="9" t="s">
        <v>45</v>
      </c>
      <c r="B805" s="35" t="s">
        <v>545</v>
      </c>
      <c r="C805" s="97"/>
      <c r="D805" s="35" t="s">
        <v>703</v>
      </c>
      <c r="E805" s="35" t="s">
        <v>439</v>
      </c>
      <c r="F805" s="35" t="s">
        <v>477</v>
      </c>
      <c r="G805" s="35" t="s">
        <v>46</v>
      </c>
      <c r="H805" s="35"/>
      <c r="I805" s="36"/>
      <c r="J805" s="36"/>
      <c r="K805" s="36"/>
      <c r="L805" s="37"/>
      <c r="M805" s="37"/>
      <c r="N805" s="58"/>
      <c r="O805" s="87"/>
      <c r="P805" s="18"/>
      <c r="Q805" s="87"/>
      <c r="R805" s="87"/>
      <c r="S805" s="87"/>
      <c r="T805" s="87"/>
      <c r="U805" s="87"/>
      <c r="V805" s="71">
        <f>V806</f>
        <v>167480</v>
      </c>
      <c r="W805" s="69"/>
      <c r="X805" s="59"/>
    </row>
    <row r="806" spans="1:24" ht="25.5" customHeight="1" outlineLevel="6">
      <c r="A806" s="39" t="s">
        <v>401</v>
      </c>
      <c r="B806" s="35" t="s">
        <v>545</v>
      </c>
      <c r="C806" s="97"/>
      <c r="D806" s="35" t="s">
        <v>703</v>
      </c>
      <c r="E806" s="35" t="s">
        <v>439</v>
      </c>
      <c r="F806" s="35" t="s">
        <v>477</v>
      </c>
      <c r="G806" s="35" t="s">
        <v>46</v>
      </c>
      <c r="H806" s="35" t="s">
        <v>179</v>
      </c>
      <c r="I806" s="36"/>
      <c r="J806" s="36"/>
      <c r="K806" s="36"/>
      <c r="L806" s="37"/>
      <c r="M806" s="37"/>
      <c r="N806" s="58"/>
      <c r="O806" s="87"/>
      <c r="P806" s="18"/>
      <c r="Q806" s="87"/>
      <c r="R806" s="87"/>
      <c r="S806" s="87"/>
      <c r="T806" s="87"/>
      <c r="U806" s="87"/>
      <c r="V806" s="71">
        <f>V807</f>
        <v>167480</v>
      </c>
      <c r="W806" s="69"/>
      <c r="X806" s="59"/>
    </row>
    <row r="807" spans="1:24" ht="25.5" customHeight="1" outlineLevel="6">
      <c r="A807" s="39" t="s">
        <v>402</v>
      </c>
      <c r="B807" s="35" t="s">
        <v>545</v>
      </c>
      <c r="C807" s="97"/>
      <c r="D807" s="35" t="s">
        <v>703</v>
      </c>
      <c r="E807" s="35" t="s">
        <v>439</v>
      </c>
      <c r="F807" s="35" t="s">
        <v>477</v>
      </c>
      <c r="G807" s="35" t="s">
        <v>46</v>
      </c>
      <c r="H807" s="35" t="s">
        <v>529</v>
      </c>
      <c r="I807" s="36"/>
      <c r="J807" s="36"/>
      <c r="K807" s="36"/>
      <c r="L807" s="37"/>
      <c r="M807" s="37"/>
      <c r="N807" s="58"/>
      <c r="O807" s="87"/>
      <c r="P807" s="18"/>
      <c r="Q807" s="87"/>
      <c r="R807" s="87"/>
      <c r="S807" s="87"/>
      <c r="T807" s="87">
        <v>167480</v>
      </c>
      <c r="U807" s="87"/>
      <c r="V807" s="71">
        <f>L807+K807+J807+I807+M807+N807+O807+P807+Q807+R807+S807+T807+U807</f>
        <v>167480</v>
      </c>
      <c r="W807" s="69"/>
      <c r="X807" s="59"/>
    </row>
    <row r="808" spans="1:24" ht="48" customHeight="1" outlineLevel="6">
      <c r="A808" s="9" t="s">
        <v>51</v>
      </c>
      <c r="B808" s="35" t="s">
        <v>441</v>
      </c>
      <c r="C808" s="97"/>
      <c r="D808" s="35"/>
      <c r="E808" s="35"/>
      <c r="F808" s="35"/>
      <c r="G808" s="35"/>
      <c r="H808" s="35"/>
      <c r="I808" s="36"/>
      <c r="J808" s="36"/>
      <c r="K808" s="36"/>
      <c r="L808" s="37">
        <f>L809+L1151+L1188+L1202</f>
        <v>1044275</v>
      </c>
      <c r="M808" s="37"/>
      <c r="N808" s="58"/>
      <c r="O808" s="87"/>
      <c r="P808" s="18"/>
      <c r="Q808" s="87"/>
      <c r="R808" s="87"/>
      <c r="S808" s="87"/>
      <c r="T808" s="87"/>
      <c r="U808" s="87"/>
      <c r="V808" s="71">
        <f>V809+V1151+V1188+V1202</f>
        <v>428002576.34</v>
      </c>
      <c r="W808" s="69">
        <f>W809+W1151+W1188+W1202</f>
        <v>385013361.83</v>
      </c>
      <c r="X808" s="37">
        <f>X809+X1151+X1188+X1202</f>
        <v>394742914.89</v>
      </c>
    </row>
    <row r="809" spans="1:24" ht="38.25" outlineLevel="6">
      <c r="A809" s="9" t="s">
        <v>52</v>
      </c>
      <c r="B809" s="35" t="s">
        <v>441</v>
      </c>
      <c r="C809" s="35" t="s">
        <v>439</v>
      </c>
      <c r="D809" s="35"/>
      <c r="E809" s="35"/>
      <c r="F809" s="35"/>
      <c r="G809" s="35"/>
      <c r="H809" s="35"/>
      <c r="I809" s="36"/>
      <c r="J809" s="36"/>
      <c r="K809" s="36"/>
      <c r="L809" s="37">
        <f>L810</f>
        <v>835200</v>
      </c>
      <c r="M809" s="37"/>
      <c r="N809" s="58"/>
      <c r="O809" s="87"/>
      <c r="P809" s="18"/>
      <c r="Q809" s="87"/>
      <c r="R809" s="87"/>
      <c r="S809" s="87"/>
      <c r="T809" s="87"/>
      <c r="U809" s="87"/>
      <c r="V809" s="71">
        <f>V810</f>
        <v>389489533.46</v>
      </c>
      <c r="W809" s="69">
        <f>W810</f>
        <v>381317161.83</v>
      </c>
      <c r="X809" s="37">
        <f>X810</f>
        <v>391046714.89</v>
      </c>
    </row>
    <row r="810" spans="1:24" ht="25.5">
      <c r="A810" s="9" t="s">
        <v>710</v>
      </c>
      <c r="B810" s="35" t="s">
        <v>441</v>
      </c>
      <c r="C810" s="35" t="s">
        <v>439</v>
      </c>
      <c r="D810" s="35" t="s">
        <v>711</v>
      </c>
      <c r="E810" s="35"/>
      <c r="F810" s="35"/>
      <c r="G810" s="35"/>
      <c r="H810" s="35"/>
      <c r="I810" s="36"/>
      <c r="J810" s="36"/>
      <c r="K810" s="36"/>
      <c r="L810" s="37">
        <f>L818+L1144</f>
        <v>835200</v>
      </c>
      <c r="M810" s="37"/>
      <c r="N810" s="58"/>
      <c r="O810" s="87"/>
      <c r="P810" s="18"/>
      <c r="Q810" s="87"/>
      <c r="R810" s="87"/>
      <c r="S810" s="87"/>
      <c r="T810" s="87"/>
      <c r="U810" s="87"/>
      <c r="V810" s="71">
        <f>V818+V1144+V811</f>
        <v>389489533.46</v>
      </c>
      <c r="W810" s="69">
        <f>W818+W1144</f>
        <v>381317161.83</v>
      </c>
      <c r="X810" s="37">
        <f>X818+X1144</f>
        <v>391046714.89</v>
      </c>
    </row>
    <row r="811" spans="1:24" ht="16.5" customHeight="1" hidden="1">
      <c r="A811" s="9" t="s">
        <v>510</v>
      </c>
      <c r="B811" s="35" t="s">
        <v>441</v>
      </c>
      <c r="C811" s="35" t="s">
        <v>439</v>
      </c>
      <c r="D811" s="35" t="s">
        <v>711</v>
      </c>
      <c r="E811" s="35" t="s">
        <v>459</v>
      </c>
      <c r="F811" s="35"/>
      <c r="G811" s="35"/>
      <c r="H811" s="35"/>
      <c r="I811" s="36"/>
      <c r="J811" s="36"/>
      <c r="K811" s="36"/>
      <c r="L811" s="37"/>
      <c r="M811" s="37"/>
      <c r="N811" s="58"/>
      <c r="O811" s="87"/>
      <c r="P811" s="18"/>
      <c r="Q811" s="87"/>
      <c r="R811" s="87"/>
      <c r="S811" s="87"/>
      <c r="T811" s="87"/>
      <c r="U811" s="87"/>
      <c r="V811" s="71">
        <f aca="true" t="shared" si="55" ref="V811:V816">V812</f>
        <v>0</v>
      </c>
      <c r="W811" s="69"/>
      <c r="X811" s="37"/>
    </row>
    <row r="812" spans="1:24" ht="23.25" customHeight="1" hidden="1">
      <c r="A812" s="9" t="s">
        <v>330</v>
      </c>
      <c r="B812" s="35" t="s">
        <v>441</v>
      </c>
      <c r="C812" s="35" t="s">
        <v>439</v>
      </c>
      <c r="D812" s="35" t="s">
        <v>711</v>
      </c>
      <c r="E812" s="35" t="s">
        <v>459</v>
      </c>
      <c r="F812" s="35" t="s">
        <v>439</v>
      </c>
      <c r="G812" s="35"/>
      <c r="H812" s="35"/>
      <c r="I812" s="36"/>
      <c r="J812" s="36"/>
      <c r="K812" s="36"/>
      <c r="L812" s="37"/>
      <c r="M812" s="37"/>
      <c r="N812" s="58"/>
      <c r="O812" s="87"/>
      <c r="P812" s="18"/>
      <c r="Q812" s="87"/>
      <c r="R812" s="87"/>
      <c r="S812" s="87"/>
      <c r="T812" s="87"/>
      <c r="U812" s="87"/>
      <c r="V812" s="71">
        <f t="shared" si="55"/>
        <v>0</v>
      </c>
      <c r="W812" s="69"/>
      <c r="X812" s="37"/>
    </row>
    <row r="813" spans="1:24" ht="32.25" customHeight="1" hidden="1">
      <c r="A813" s="9" t="s">
        <v>337</v>
      </c>
      <c r="B813" s="35" t="s">
        <v>441</v>
      </c>
      <c r="C813" s="35" t="s">
        <v>439</v>
      </c>
      <c r="D813" s="35" t="s">
        <v>711</v>
      </c>
      <c r="E813" s="35" t="s">
        <v>459</v>
      </c>
      <c r="F813" s="35" t="s">
        <v>439</v>
      </c>
      <c r="G813" s="35" t="s">
        <v>338</v>
      </c>
      <c r="H813" s="35"/>
      <c r="I813" s="36"/>
      <c r="J813" s="36"/>
      <c r="K813" s="36"/>
      <c r="L813" s="37"/>
      <c r="M813" s="37"/>
      <c r="N813" s="58"/>
      <c r="O813" s="87"/>
      <c r="P813" s="18"/>
      <c r="Q813" s="87"/>
      <c r="R813" s="87"/>
      <c r="S813" s="87"/>
      <c r="T813" s="87"/>
      <c r="U813" s="87"/>
      <c r="V813" s="71">
        <f t="shared" si="55"/>
        <v>0</v>
      </c>
      <c r="W813" s="69"/>
      <c r="X813" s="37"/>
    </row>
    <row r="814" spans="1:24" ht="54.75" customHeight="1" hidden="1">
      <c r="A814" s="9" t="s">
        <v>331</v>
      </c>
      <c r="B814" s="35" t="s">
        <v>441</v>
      </c>
      <c r="C814" s="35" t="s">
        <v>439</v>
      </c>
      <c r="D814" s="35" t="s">
        <v>711</v>
      </c>
      <c r="E814" s="35" t="s">
        <v>459</v>
      </c>
      <c r="F814" s="35" t="s">
        <v>439</v>
      </c>
      <c r="G814" s="35" t="s">
        <v>332</v>
      </c>
      <c r="H814" s="35"/>
      <c r="I814" s="36"/>
      <c r="J814" s="36"/>
      <c r="K814" s="36"/>
      <c r="L814" s="37"/>
      <c r="M814" s="37"/>
      <c r="N814" s="58"/>
      <c r="O814" s="87"/>
      <c r="P814" s="18"/>
      <c r="Q814" s="87"/>
      <c r="R814" s="87"/>
      <c r="S814" s="87"/>
      <c r="T814" s="87"/>
      <c r="U814" s="87"/>
      <c r="V814" s="71">
        <f t="shared" si="55"/>
        <v>0</v>
      </c>
      <c r="W814" s="69"/>
      <c r="X814" s="37"/>
    </row>
    <row r="815" spans="1:24" ht="55.5" customHeight="1" hidden="1">
      <c r="A815" s="39" t="s">
        <v>405</v>
      </c>
      <c r="B815" s="35" t="s">
        <v>441</v>
      </c>
      <c r="C815" s="35" t="s">
        <v>439</v>
      </c>
      <c r="D815" s="35" t="s">
        <v>711</v>
      </c>
      <c r="E815" s="35" t="s">
        <v>459</v>
      </c>
      <c r="F815" s="35" t="s">
        <v>439</v>
      </c>
      <c r="G815" s="35" t="s">
        <v>332</v>
      </c>
      <c r="H815" s="35" t="s">
        <v>182</v>
      </c>
      <c r="I815" s="36"/>
      <c r="J815" s="36"/>
      <c r="K815" s="36"/>
      <c r="L815" s="37"/>
      <c r="M815" s="37"/>
      <c r="N815" s="58"/>
      <c r="O815" s="87"/>
      <c r="P815" s="18"/>
      <c r="Q815" s="87"/>
      <c r="R815" s="87"/>
      <c r="S815" s="87"/>
      <c r="T815" s="87"/>
      <c r="U815" s="87"/>
      <c r="V815" s="71">
        <f t="shared" si="55"/>
        <v>0</v>
      </c>
      <c r="W815" s="69"/>
      <c r="X815" s="37"/>
    </row>
    <row r="816" spans="1:24" ht="30" customHeight="1" hidden="1">
      <c r="A816" s="9" t="s">
        <v>37</v>
      </c>
      <c r="B816" s="35" t="s">
        <v>441</v>
      </c>
      <c r="C816" s="35" t="s">
        <v>439</v>
      </c>
      <c r="D816" s="35" t="s">
        <v>711</v>
      </c>
      <c r="E816" s="35" t="s">
        <v>459</v>
      </c>
      <c r="F816" s="35" t="s">
        <v>439</v>
      </c>
      <c r="G816" s="35" t="s">
        <v>332</v>
      </c>
      <c r="H816" s="35" t="s">
        <v>36</v>
      </c>
      <c r="I816" s="36"/>
      <c r="J816" s="36"/>
      <c r="K816" s="36"/>
      <c r="L816" s="37"/>
      <c r="M816" s="37"/>
      <c r="N816" s="58"/>
      <c r="O816" s="87"/>
      <c r="P816" s="18"/>
      <c r="Q816" s="87"/>
      <c r="R816" s="87"/>
      <c r="S816" s="87"/>
      <c r="T816" s="87"/>
      <c r="U816" s="87"/>
      <c r="V816" s="71">
        <f t="shared" si="55"/>
        <v>0</v>
      </c>
      <c r="W816" s="69"/>
      <c r="X816" s="37"/>
    </row>
    <row r="817" spans="1:24" ht="33" customHeight="1" hidden="1">
      <c r="A817" s="9" t="s">
        <v>759</v>
      </c>
      <c r="B817" s="35" t="s">
        <v>441</v>
      </c>
      <c r="C817" s="35" t="s">
        <v>439</v>
      </c>
      <c r="D817" s="35" t="s">
        <v>711</v>
      </c>
      <c r="E817" s="35" t="s">
        <v>459</v>
      </c>
      <c r="F817" s="35" t="s">
        <v>439</v>
      </c>
      <c r="G817" s="35" t="s">
        <v>332</v>
      </c>
      <c r="H817" s="35" t="s">
        <v>623</v>
      </c>
      <c r="I817" s="36"/>
      <c r="J817" s="36"/>
      <c r="K817" s="36"/>
      <c r="L817" s="37"/>
      <c r="M817" s="37"/>
      <c r="N817" s="58"/>
      <c r="O817" s="87"/>
      <c r="P817" s="18">
        <v>454546.5</v>
      </c>
      <c r="Q817" s="87"/>
      <c r="R817" s="87"/>
      <c r="S817" s="87">
        <v>-454546.5</v>
      </c>
      <c r="T817" s="87"/>
      <c r="U817" s="87"/>
      <c r="V817" s="71">
        <f>L817+K817+J817+I817+M817+N817+O817+P817+Q817+R817+S817</f>
        <v>0</v>
      </c>
      <c r="W817" s="69"/>
      <c r="X817" s="37"/>
    </row>
    <row r="818" spans="1:24" ht="15" outlineLevel="1">
      <c r="A818" s="9" t="s">
        <v>597</v>
      </c>
      <c r="B818" s="35" t="s">
        <v>441</v>
      </c>
      <c r="C818" s="35" t="s">
        <v>439</v>
      </c>
      <c r="D818" s="35" t="s">
        <v>711</v>
      </c>
      <c r="E818" s="35" t="s">
        <v>598</v>
      </c>
      <c r="F818" s="35"/>
      <c r="G818" s="35"/>
      <c r="H818" s="35"/>
      <c r="I818" s="36"/>
      <c r="J818" s="36"/>
      <c r="K818" s="36"/>
      <c r="L818" s="37">
        <f>L819+L851+L1050+L1101+L1121</f>
        <v>835200</v>
      </c>
      <c r="M818" s="37"/>
      <c r="N818" s="58"/>
      <c r="O818" s="87"/>
      <c r="P818" s="18"/>
      <c r="Q818" s="87"/>
      <c r="R818" s="87"/>
      <c r="S818" s="87"/>
      <c r="T818" s="87"/>
      <c r="U818" s="87"/>
      <c r="V818" s="71">
        <f>V819+V851+V1050+V1101+V1121</f>
        <v>389489533.46</v>
      </c>
      <c r="W818" s="69">
        <f>W819+W851+W1050+W1101+W1121</f>
        <v>377055661.83</v>
      </c>
      <c r="X818" s="37">
        <f>X819+X851+X1050+X1101+X1121</f>
        <v>386785214.89</v>
      </c>
    </row>
    <row r="819" spans="1:24" ht="15" outlineLevel="2">
      <c r="A819" s="9" t="s">
        <v>712</v>
      </c>
      <c r="B819" s="35" t="s">
        <v>441</v>
      </c>
      <c r="C819" s="35" t="s">
        <v>439</v>
      </c>
      <c r="D819" s="35" t="s">
        <v>711</v>
      </c>
      <c r="E819" s="35" t="s">
        <v>598</v>
      </c>
      <c r="F819" s="35" t="s">
        <v>439</v>
      </c>
      <c r="G819" s="35"/>
      <c r="H819" s="35"/>
      <c r="I819" s="36"/>
      <c r="J819" s="36"/>
      <c r="K819" s="36"/>
      <c r="L819" s="37"/>
      <c r="M819" s="37"/>
      <c r="N819" s="58"/>
      <c r="O819" s="87"/>
      <c r="P819" s="18"/>
      <c r="Q819" s="87"/>
      <c r="R819" s="87"/>
      <c r="S819" s="87"/>
      <c r="T819" s="87"/>
      <c r="U819" s="87"/>
      <c r="V819" s="71">
        <f>V820+V834+V847+V825+V842</f>
        <v>134906651.76</v>
      </c>
      <c r="W819" s="69">
        <f>W820+W834</f>
        <v>108602600</v>
      </c>
      <c r="X819" s="22">
        <f>X820+X834</f>
        <v>108602600</v>
      </c>
    </row>
    <row r="820" spans="1:24" ht="15" outlineLevel="3">
      <c r="A820" s="9" t="s">
        <v>713</v>
      </c>
      <c r="B820" s="35" t="s">
        <v>441</v>
      </c>
      <c r="C820" s="35" t="s">
        <v>439</v>
      </c>
      <c r="D820" s="35" t="s">
        <v>711</v>
      </c>
      <c r="E820" s="35" t="s">
        <v>598</v>
      </c>
      <c r="F820" s="35" t="s">
        <v>439</v>
      </c>
      <c r="G820" s="35" t="s">
        <v>714</v>
      </c>
      <c r="H820" s="35"/>
      <c r="I820" s="36"/>
      <c r="J820" s="36"/>
      <c r="K820" s="36"/>
      <c r="L820" s="37"/>
      <c r="M820" s="37"/>
      <c r="N820" s="58"/>
      <c r="O820" s="87"/>
      <c r="P820" s="18"/>
      <c r="Q820" s="87"/>
      <c r="R820" s="87"/>
      <c r="S820" s="87"/>
      <c r="T820" s="87"/>
      <c r="U820" s="87"/>
      <c r="V820" s="71">
        <f aca="true" t="shared" si="56" ref="V820:X821">V821</f>
        <v>124685168.76</v>
      </c>
      <c r="W820" s="69">
        <f t="shared" si="56"/>
        <v>108431600</v>
      </c>
      <c r="X820" s="22">
        <f t="shared" si="56"/>
        <v>108431600</v>
      </c>
    </row>
    <row r="821" spans="1:24" ht="25.5" outlineLevel="4">
      <c r="A821" s="9" t="s">
        <v>602</v>
      </c>
      <c r="B821" s="35" t="s">
        <v>441</v>
      </c>
      <c r="C821" s="35" t="s">
        <v>439</v>
      </c>
      <c r="D821" s="35" t="s">
        <v>711</v>
      </c>
      <c r="E821" s="35" t="s">
        <v>598</v>
      </c>
      <c r="F821" s="35" t="s">
        <v>439</v>
      </c>
      <c r="G821" s="35" t="s">
        <v>715</v>
      </c>
      <c r="H821" s="35"/>
      <c r="I821" s="36"/>
      <c r="J821" s="36"/>
      <c r="K821" s="36"/>
      <c r="L821" s="37"/>
      <c r="M821" s="37"/>
      <c r="N821" s="58"/>
      <c r="O821" s="87"/>
      <c r="P821" s="18"/>
      <c r="Q821" s="87"/>
      <c r="R821" s="87"/>
      <c r="S821" s="87"/>
      <c r="T821" s="87"/>
      <c r="U821" s="87"/>
      <c r="V821" s="71">
        <f t="shared" si="56"/>
        <v>124685168.76</v>
      </c>
      <c r="W821" s="69">
        <f t="shared" si="56"/>
        <v>108431600</v>
      </c>
      <c r="X821" s="22">
        <f t="shared" si="56"/>
        <v>108431600</v>
      </c>
    </row>
    <row r="822" spans="1:24" ht="51" outlineLevel="4">
      <c r="A822" s="39" t="s">
        <v>405</v>
      </c>
      <c r="B822" s="35" t="s">
        <v>441</v>
      </c>
      <c r="C822" s="35" t="s">
        <v>439</v>
      </c>
      <c r="D822" s="35" t="s">
        <v>711</v>
      </c>
      <c r="E822" s="35" t="s">
        <v>598</v>
      </c>
      <c r="F822" s="35" t="s">
        <v>439</v>
      </c>
      <c r="G822" s="35" t="s">
        <v>715</v>
      </c>
      <c r="H822" s="35" t="s">
        <v>182</v>
      </c>
      <c r="I822" s="36"/>
      <c r="J822" s="36"/>
      <c r="K822" s="36"/>
      <c r="L822" s="37"/>
      <c r="M822" s="37"/>
      <c r="N822" s="58"/>
      <c r="O822" s="87"/>
      <c r="P822" s="18"/>
      <c r="Q822" s="87"/>
      <c r="R822" s="87"/>
      <c r="S822" s="87"/>
      <c r="T822" s="87"/>
      <c r="U822" s="87"/>
      <c r="V822" s="71">
        <f>V823</f>
        <v>124685168.76</v>
      </c>
      <c r="W822" s="69">
        <f>W824</f>
        <v>108431600</v>
      </c>
      <c r="X822" s="22">
        <f>X824</f>
        <v>108431600</v>
      </c>
    </row>
    <row r="823" spans="1:24" ht="25.5" outlineLevel="4">
      <c r="A823" s="9" t="s">
        <v>37</v>
      </c>
      <c r="B823" s="35" t="s">
        <v>441</v>
      </c>
      <c r="C823" s="35" t="s">
        <v>439</v>
      </c>
      <c r="D823" s="35" t="s">
        <v>711</v>
      </c>
      <c r="E823" s="35" t="s">
        <v>598</v>
      </c>
      <c r="F823" s="35" t="s">
        <v>439</v>
      </c>
      <c r="G823" s="35" t="s">
        <v>715</v>
      </c>
      <c r="H823" s="35" t="s">
        <v>36</v>
      </c>
      <c r="I823" s="36"/>
      <c r="J823" s="36"/>
      <c r="K823" s="36"/>
      <c r="L823" s="37"/>
      <c r="M823" s="37"/>
      <c r="N823" s="58"/>
      <c r="O823" s="87"/>
      <c r="P823" s="18"/>
      <c r="Q823" s="87"/>
      <c r="R823" s="87"/>
      <c r="S823" s="87"/>
      <c r="T823" s="87"/>
      <c r="U823" s="87"/>
      <c r="V823" s="71">
        <f>V824</f>
        <v>124685168.76</v>
      </c>
      <c r="W823" s="69"/>
      <c r="X823" s="22"/>
    </row>
    <row r="824" spans="1:24" ht="63.75" outlineLevel="6">
      <c r="A824" s="9" t="s">
        <v>606</v>
      </c>
      <c r="B824" s="35" t="s">
        <v>441</v>
      </c>
      <c r="C824" s="35" t="s">
        <v>439</v>
      </c>
      <c r="D824" s="35" t="s">
        <v>711</v>
      </c>
      <c r="E824" s="35" t="s">
        <v>598</v>
      </c>
      <c r="F824" s="35" t="s">
        <v>439</v>
      </c>
      <c r="G824" s="35" t="s">
        <v>715</v>
      </c>
      <c r="H824" s="35" t="s">
        <v>607</v>
      </c>
      <c r="I824" s="36">
        <v>115820364</v>
      </c>
      <c r="J824" s="36"/>
      <c r="K824" s="36"/>
      <c r="L824" s="37"/>
      <c r="M824" s="37"/>
      <c r="N824" s="58"/>
      <c r="O824" s="87"/>
      <c r="P824" s="18"/>
      <c r="Q824" s="87"/>
      <c r="R824" s="87">
        <v>7236600</v>
      </c>
      <c r="S824" s="87">
        <v>2810550</v>
      </c>
      <c r="T824" s="87">
        <v>-1100000</v>
      </c>
      <c r="U824" s="87">
        <v>-82345.24</v>
      </c>
      <c r="V824" s="71">
        <f>L824+K824+J824+I824+M824+N824+O824+P824+Q824+R824+S824+T824+U824</f>
        <v>124685168.76</v>
      </c>
      <c r="W824" s="69">
        <v>108431600</v>
      </c>
      <c r="X824" s="22">
        <v>108431600</v>
      </c>
    </row>
    <row r="825" spans="1:24" ht="20.25" customHeight="1" outlineLevel="6">
      <c r="A825" s="9" t="s">
        <v>143</v>
      </c>
      <c r="B825" s="35" t="s">
        <v>441</v>
      </c>
      <c r="C825" s="35" t="s">
        <v>439</v>
      </c>
      <c r="D825" s="35" t="s">
        <v>711</v>
      </c>
      <c r="E825" s="35" t="s">
        <v>598</v>
      </c>
      <c r="F825" s="35" t="s">
        <v>439</v>
      </c>
      <c r="G825" s="35" t="s">
        <v>142</v>
      </c>
      <c r="H825" s="35"/>
      <c r="I825" s="36"/>
      <c r="J825" s="36"/>
      <c r="K825" s="36"/>
      <c r="L825" s="37"/>
      <c r="M825" s="37"/>
      <c r="N825" s="58"/>
      <c r="O825" s="87"/>
      <c r="P825" s="18"/>
      <c r="Q825" s="87"/>
      <c r="R825" s="87"/>
      <c r="S825" s="87"/>
      <c r="T825" s="87"/>
      <c r="U825" s="87"/>
      <c r="V825" s="71">
        <f>V830+V826</f>
        <v>6760700</v>
      </c>
      <c r="W825" s="69"/>
      <c r="X825" s="22"/>
    </row>
    <row r="826" spans="1:24" ht="32.25" customHeight="1" outlineLevel="6">
      <c r="A826" s="9" t="s">
        <v>41</v>
      </c>
      <c r="B826" s="35" t="s">
        <v>441</v>
      </c>
      <c r="C826" s="35" t="s">
        <v>439</v>
      </c>
      <c r="D826" s="35" t="s">
        <v>711</v>
      </c>
      <c r="E826" s="35" t="s">
        <v>598</v>
      </c>
      <c r="F826" s="35" t="s">
        <v>439</v>
      </c>
      <c r="G826" s="35" t="s">
        <v>42</v>
      </c>
      <c r="H826" s="35"/>
      <c r="I826" s="36"/>
      <c r="J826" s="36"/>
      <c r="K826" s="36"/>
      <c r="L826" s="37"/>
      <c r="M826" s="37"/>
      <c r="N826" s="58"/>
      <c r="O826" s="87"/>
      <c r="P826" s="18"/>
      <c r="Q826" s="87"/>
      <c r="R826" s="87"/>
      <c r="S826" s="87"/>
      <c r="T826" s="87"/>
      <c r="U826" s="87"/>
      <c r="V826" s="71">
        <f>V827</f>
        <v>6507200</v>
      </c>
      <c r="W826" s="69"/>
      <c r="X826" s="22"/>
    </row>
    <row r="827" spans="1:24" ht="60.75" customHeight="1" outlineLevel="6">
      <c r="A827" s="39" t="s">
        <v>405</v>
      </c>
      <c r="B827" s="35" t="s">
        <v>441</v>
      </c>
      <c r="C827" s="35" t="s">
        <v>439</v>
      </c>
      <c r="D827" s="35" t="s">
        <v>711</v>
      </c>
      <c r="E827" s="35" t="s">
        <v>598</v>
      </c>
      <c r="F827" s="35" t="s">
        <v>439</v>
      </c>
      <c r="G827" s="35" t="s">
        <v>42</v>
      </c>
      <c r="H827" s="35" t="s">
        <v>182</v>
      </c>
      <c r="I827" s="36"/>
      <c r="J827" s="36"/>
      <c r="K827" s="36"/>
      <c r="L827" s="37"/>
      <c r="M827" s="37"/>
      <c r="N827" s="58"/>
      <c r="O827" s="87"/>
      <c r="P827" s="18"/>
      <c r="Q827" s="87"/>
      <c r="R827" s="87"/>
      <c r="S827" s="87"/>
      <c r="T827" s="87"/>
      <c r="U827" s="87"/>
      <c r="V827" s="71">
        <f>V828</f>
        <v>6507200</v>
      </c>
      <c r="W827" s="69"/>
      <c r="X827" s="22"/>
    </row>
    <row r="828" spans="1:24" ht="32.25" customHeight="1" outlineLevel="6">
      <c r="A828" s="9" t="s">
        <v>37</v>
      </c>
      <c r="B828" s="35" t="s">
        <v>441</v>
      </c>
      <c r="C828" s="35" t="s">
        <v>439</v>
      </c>
      <c r="D828" s="35" t="s">
        <v>711</v>
      </c>
      <c r="E828" s="35" t="s">
        <v>598</v>
      </c>
      <c r="F828" s="35" t="s">
        <v>439</v>
      </c>
      <c r="G828" s="35" t="s">
        <v>42</v>
      </c>
      <c r="H828" s="35" t="s">
        <v>36</v>
      </c>
      <c r="I828" s="36"/>
      <c r="J828" s="36"/>
      <c r="K828" s="36"/>
      <c r="L828" s="37"/>
      <c r="M828" s="37"/>
      <c r="N828" s="58"/>
      <c r="O828" s="87"/>
      <c r="P828" s="18"/>
      <c r="Q828" s="87"/>
      <c r="R828" s="87"/>
      <c r="S828" s="87"/>
      <c r="T828" s="87"/>
      <c r="U828" s="87"/>
      <c r="V828" s="71">
        <f>V829</f>
        <v>6507200</v>
      </c>
      <c r="W828" s="69"/>
      <c r="X828" s="22"/>
    </row>
    <row r="829" spans="1:24" ht="29.25" customHeight="1" outlineLevel="6">
      <c r="A829" s="9" t="s">
        <v>759</v>
      </c>
      <c r="B829" s="35" t="s">
        <v>441</v>
      </c>
      <c r="C829" s="35" t="s">
        <v>439</v>
      </c>
      <c r="D829" s="35" t="s">
        <v>711</v>
      </c>
      <c r="E829" s="35" t="s">
        <v>598</v>
      </c>
      <c r="F829" s="35" t="s">
        <v>439</v>
      </c>
      <c r="G829" s="35" t="s">
        <v>42</v>
      </c>
      <c r="H829" s="35" t="s">
        <v>623</v>
      </c>
      <c r="I829" s="36"/>
      <c r="J829" s="36"/>
      <c r="K829" s="36"/>
      <c r="L829" s="37"/>
      <c r="M829" s="37"/>
      <c r="N829" s="58"/>
      <c r="O829" s="87"/>
      <c r="P829" s="18"/>
      <c r="Q829" s="87"/>
      <c r="R829" s="87"/>
      <c r="S829" s="87">
        <v>6507200</v>
      </c>
      <c r="T829" s="87"/>
      <c r="U829" s="87"/>
      <c r="V829" s="71">
        <f>L829+K829+J829+I829+M829+N829+O829+P829+Q829+R829+S829+T829+U829</f>
        <v>6507200</v>
      </c>
      <c r="W829" s="69"/>
      <c r="X829" s="22"/>
    </row>
    <row r="830" spans="1:24" ht="25.5" customHeight="1" outlineLevel="6">
      <c r="A830" s="9" t="s">
        <v>333</v>
      </c>
      <c r="B830" s="35" t="s">
        <v>441</v>
      </c>
      <c r="C830" s="35" t="s">
        <v>439</v>
      </c>
      <c r="D830" s="35" t="s">
        <v>711</v>
      </c>
      <c r="E830" s="35" t="s">
        <v>598</v>
      </c>
      <c r="F830" s="35" t="s">
        <v>439</v>
      </c>
      <c r="G830" s="35" t="s">
        <v>334</v>
      </c>
      <c r="H830" s="35"/>
      <c r="I830" s="36"/>
      <c r="J830" s="36"/>
      <c r="K830" s="36"/>
      <c r="L830" s="37"/>
      <c r="M830" s="37"/>
      <c r="N830" s="58"/>
      <c r="O830" s="87"/>
      <c r="P830" s="18"/>
      <c r="Q830" s="87"/>
      <c r="R830" s="87"/>
      <c r="S830" s="87"/>
      <c r="T830" s="87"/>
      <c r="U830" s="87"/>
      <c r="V830" s="71">
        <f>V831</f>
        <v>253500</v>
      </c>
      <c r="W830" s="69"/>
      <c r="X830" s="22"/>
    </row>
    <row r="831" spans="1:24" ht="57" customHeight="1" outlineLevel="6">
      <c r="A831" s="39" t="s">
        <v>405</v>
      </c>
      <c r="B831" s="35" t="s">
        <v>441</v>
      </c>
      <c r="C831" s="35" t="s">
        <v>439</v>
      </c>
      <c r="D831" s="35" t="s">
        <v>711</v>
      </c>
      <c r="E831" s="35" t="s">
        <v>598</v>
      </c>
      <c r="F831" s="35" t="s">
        <v>439</v>
      </c>
      <c r="G831" s="35" t="s">
        <v>334</v>
      </c>
      <c r="H831" s="35" t="s">
        <v>182</v>
      </c>
      <c r="I831" s="36"/>
      <c r="J831" s="36"/>
      <c r="K831" s="36"/>
      <c r="L831" s="37"/>
      <c r="M831" s="37"/>
      <c r="N831" s="58"/>
      <c r="O831" s="87"/>
      <c r="P831" s="18"/>
      <c r="Q831" s="87"/>
      <c r="R831" s="87"/>
      <c r="S831" s="87"/>
      <c r="T831" s="87"/>
      <c r="U831" s="87"/>
      <c r="V831" s="71">
        <f>V832</f>
        <v>253500</v>
      </c>
      <c r="W831" s="69"/>
      <c r="X831" s="22"/>
    </row>
    <row r="832" spans="1:24" ht="27" customHeight="1" outlineLevel="6">
      <c r="A832" s="9" t="s">
        <v>37</v>
      </c>
      <c r="B832" s="35" t="s">
        <v>441</v>
      </c>
      <c r="C832" s="35" t="s">
        <v>439</v>
      </c>
      <c r="D832" s="35" t="s">
        <v>711</v>
      </c>
      <c r="E832" s="35" t="s">
        <v>598</v>
      </c>
      <c r="F832" s="35" t="s">
        <v>439</v>
      </c>
      <c r="G832" s="35" t="s">
        <v>334</v>
      </c>
      <c r="H832" s="35" t="s">
        <v>36</v>
      </c>
      <c r="I832" s="36"/>
      <c r="J832" s="36"/>
      <c r="K832" s="36"/>
      <c r="L832" s="37"/>
      <c r="M832" s="37"/>
      <c r="N832" s="58"/>
      <c r="O832" s="87"/>
      <c r="P832" s="18"/>
      <c r="Q832" s="87"/>
      <c r="R832" s="87"/>
      <c r="S832" s="87"/>
      <c r="T832" s="87"/>
      <c r="U832" s="87"/>
      <c r="V832" s="71">
        <f>V833</f>
        <v>253500</v>
      </c>
      <c r="W832" s="69"/>
      <c r="X832" s="22"/>
    </row>
    <row r="833" spans="1:24" ht="33.75" customHeight="1" outlineLevel="6">
      <c r="A833" s="9" t="s">
        <v>759</v>
      </c>
      <c r="B833" s="35" t="s">
        <v>441</v>
      </c>
      <c r="C833" s="35" t="s">
        <v>439</v>
      </c>
      <c r="D833" s="35" t="s">
        <v>711</v>
      </c>
      <c r="E833" s="35" t="s">
        <v>598</v>
      </c>
      <c r="F833" s="35" t="s">
        <v>439</v>
      </c>
      <c r="G833" s="35" t="s">
        <v>334</v>
      </c>
      <c r="H833" s="35" t="s">
        <v>623</v>
      </c>
      <c r="I833" s="36"/>
      <c r="J833" s="36"/>
      <c r="K833" s="36"/>
      <c r="L833" s="37"/>
      <c r="M833" s="37"/>
      <c r="N833" s="58"/>
      <c r="O833" s="87"/>
      <c r="P833" s="18">
        <v>253500</v>
      </c>
      <c r="Q833" s="87"/>
      <c r="R833" s="87"/>
      <c r="S833" s="87"/>
      <c r="T833" s="87"/>
      <c r="U833" s="87"/>
      <c r="V833" s="71">
        <f>L833+K833+J833+I833+M833+N833+O833+P833+Q833+R833+S833+T833+U833</f>
        <v>253500</v>
      </c>
      <c r="W833" s="69"/>
      <c r="X833" s="22"/>
    </row>
    <row r="834" spans="1:24" ht="15" outlineLevel="3">
      <c r="A834" s="9" t="s">
        <v>478</v>
      </c>
      <c r="B834" s="35" t="s">
        <v>441</v>
      </c>
      <c r="C834" s="35" t="s">
        <v>439</v>
      </c>
      <c r="D834" s="35" t="s">
        <v>711</v>
      </c>
      <c r="E834" s="35" t="s">
        <v>598</v>
      </c>
      <c r="F834" s="35" t="s">
        <v>439</v>
      </c>
      <c r="G834" s="35" t="s">
        <v>479</v>
      </c>
      <c r="H834" s="35"/>
      <c r="I834" s="36"/>
      <c r="J834" s="36"/>
      <c r="K834" s="36"/>
      <c r="L834" s="37"/>
      <c r="M834" s="37"/>
      <c r="N834" s="58"/>
      <c r="O834" s="87"/>
      <c r="P834" s="18"/>
      <c r="Q834" s="87"/>
      <c r="R834" s="87"/>
      <c r="S834" s="87"/>
      <c r="T834" s="87"/>
      <c r="U834" s="87"/>
      <c r="V834" s="71">
        <f aca="true" t="shared" si="57" ref="V834:X837">V835</f>
        <v>217783</v>
      </c>
      <c r="W834" s="69">
        <f t="shared" si="57"/>
        <v>171000</v>
      </c>
      <c r="X834" s="22">
        <f t="shared" si="57"/>
        <v>171000</v>
      </c>
    </row>
    <row r="835" spans="1:24" ht="127.5" outlineLevel="4">
      <c r="A835" s="9" t="s">
        <v>480</v>
      </c>
      <c r="B835" s="35" t="s">
        <v>441</v>
      </c>
      <c r="C835" s="35" t="s">
        <v>439</v>
      </c>
      <c r="D835" s="35" t="s">
        <v>711</v>
      </c>
      <c r="E835" s="35" t="s">
        <v>598</v>
      </c>
      <c r="F835" s="35" t="s">
        <v>439</v>
      </c>
      <c r="G835" s="35" t="s">
        <v>481</v>
      </c>
      <c r="H835" s="35"/>
      <c r="I835" s="36"/>
      <c r="J835" s="36"/>
      <c r="K835" s="36"/>
      <c r="L835" s="37"/>
      <c r="M835" s="37"/>
      <c r="N835" s="58"/>
      <c r="O835" s="87"/>
      <c r="P835" s="18"/>
      <c r="Q835" s="87"/>
      <c r="R835" s="87"/>
      <c r="S835" s="87"/>
      <c r="T835" s="87"/>
      <c r="U835" s="87"/>
      <c r="V835" s="71">
        <f t="shared" si="57"/>
        <v>217783</v>
      </c>
      <c r="W835" s="69">
        <f t="shared" si="57"/>
        <v>171000</v>
      </c>
      <c r="X835" s="22">
        <f t="shared" si="57"/>
        <v>171000</v>
      </c>
    </row>
    <row r="836" spans="1:24" ht="153" outlineLevel="5">
      <c r="A836" s="9" t="s">
        <v>716</v>
      </c>
      <c r="B836" s="35" t="s">
        <v>441</v>
      </c>
      <c r="C836" s="35" t="s">
        <v>439</v>
      </c>
      <c r="D836" s="35" t="s">
        <v>711</v>
      </c>
      <c r="E836" s="35" t="s">
        <v>598</v>
      </c>
      <c r="F836" s="35" t="s">
        <v>439</v>
      </c>
      <c r="G836" s="35" t="s">
        <v>717</v>
      </c>
      <c r="H836" s="35"/>
      <c r="I836" s="36"/>
      <c r="J836" s="36"/>
      <c r="K836" s="36"/>
      <c r="L836" s="37">
        <f>L837+L839</f>
        <v>0</v>
      </c>
      <c r="M836" s="37"/>
      <c r="N836" s="58"/>
      <c r="O836" s="87"/>
      <c r="P836" s="18"/>
      <c r="Q836" s="87"/>
      <c r="R836" s="87"/>
      <c r="S836" s="87"/>
      <c r="T836" s="87"/>
      <c r="U836" s="87"/>
      <c r="V836" s="71">
        <f>V837+V839</f>
        <v>217783</v>
      </c>
      <c r="W836" s="69">
        <f>W837+W839</f>
        <v>171000</v>
      </c>
      <c r="X836" s="37">
        <f>X837+X839</f>
        <v>171000</v>
      </c>
    </row>
    <row r="837" spans="1:24" ht="25.5" hidden="1" outlineLevel="5">
      <c r="A837" s="39" t="s">
        <v>406</v>
      </c>
      <c r="B837" s="35" t="s">
        <v>441</v>
      </c>
      <c r="C837" s="35" t="s">
        <v>439</v>
      </c>
      <c r="D837" s="35" t="s">
        <v>711</v>
      </c>
      <c r="E837" s="35" t="s">
        <v>598</v>
      </c>
      <c r="F837" s="35" t="s">
        <v>439</v>
      </c>
      <c r="G837" s="35" t="s">
        <v>717</v>
      </c>
      <c r="H837" s="35" t="s">
        <v>183</v>
      </c>
      <c r="I837" s="36"/>
      <c r="J837" s="36"/>
      <c r="K837" s="36"/>
      <c r="L837" s="37">
        <f>L838</f>
        <v>-171000</v>
      </c>
      <c r="M837" s="37"/>
      <c r="N837" s="58"/>
      <c r="O837" s="87"/>
      <c r="P837" s="18"/>
      <c r="Q837" s="87"/>
      <c r="R837" s="87"/>
      <c r="S837" s="87"/>
      <c r="T837" s="87"/>
      <c r="U837" s="87"/>
      <c r="V837" s="71">
        <f>V838</f>
        <v>0</v>
      </c>
      <c r="W837" s="69">
        <f t="shared" si="57"/>
        <v>0</v>
      </c>
      <c r="X837" s="22">
        <f t="shared" si="57"/>
        <v>0</v>
      </c>
    </row>
    <row r="838" spans="1:24" ht="51" hidden="1" outlineLevel="6">
      <c r="A838" s="9" t="s">
        <v>718</v>
      </c>
      <c r="B838" s="35" t="s">
        <v>441</v>
      </c>
      <c r="C838" s="35" t="s">
        <v>439</v>
      </c>
      <c r="D838" s="35" t="s">
        <v>711</v>
      </c>
      <c r="E838" s="35" t="s">
        <v>598</v>
      </c>
      <c r="F838" s="35" t="s">
        <v>439</v>
      </c>
      <c r="G838" s="35" t="s">
        <v>717</v>
      </c>
      <c r="H838" s="35" t="s">
        <v>719</v>
      </c>
      <c r="I838" s="36">
        <v>171000</v>
      </c>
      <c r="J838" s="36"/>
      <c r="K838" s="36"/>
      <c r="L838" s="37">
        <v>-171000</v>
      </c>
      <c r="M838" s="37"/>
      <c r="N838" s="58"/>
      <c r="O838" s="87"/>
      <c r="P838" s="18"/>
      <c r="Q838" s="87"/>
      <c r="R838" s="87"/>
      <c r="S838" s="87"/>
      <c r="T838" s="87"/>
      <c r="U838" s="87"/>
      <c r="V838" s="71">
        <f>L838+K838+J838+I838</f>
        <v>0</v>
      </c>
      <c r="W838" s="69">
        <v>0</v>
      </c>
      <c r="X838" s="22">
        <v>0</v>
      </c>
    </row>
    <row r="839" spans="1:24" ht="51" outlineLevel="6">
      <c r="A839" s="39" t="s">
        <v>405</v>
      </c>
      <c r="B839" s="35" t="s">
        <v>441</v>
      </c>
      <c r="C839" s="35" t="s">
        <v>439</v>
      </c>
      <c r="D839" s="35" t="s">
        <v>711</v>
      </c>
      <c r="E839" s="35" t="s">
        <v>598</v>
      </c>
      <c r="F839" s="35" t="s">
        <v>439</v>
      </c>
      <c r="G839" s="35" t="s">
        <v>717</v>
      </c>
      <c r="H839" s="35" t="s">
        <v>182</v>
      </c>
      <c r="I839" s="36"/>
      <c r="J839" s="36"/>
      <c r="K839" s="36"/>
      <c r="L839" s="37">
        <f>L841</f>
        <v>171000</v>
      </c>
      <c r="M839" s="37"/>
      <c r="N839" s="58"/>
      <c r="O839" s="87"/>
      <c r="P839" s="18"/>
      <c r="Q839" s="87"/>
      <c r="R839" s="87"/>
      <c r="S839" s="87"/>
      <c r="T839" s="87"/>
      <c r="U839" s="87"/>
      <c r="V839" s="71">
        <f>V840</f>
        <v>217783</v>
      </c>
      <c r="W839" s="69">
        <f>W841</f>
        <v>171000</v>
      </c>
      <c r="X839" s="22">
        <f>X841</f>
        <v>171000</v>
      </c>
    </row>
    <row r="840" spans="1:24" ht="25.5" outlineLevel="6">
      <c r="A840" s="9" t="s">
        <v>37</v>
      </c>
      <c r="B840" s="35" t="s">
        <v>441</v>
      </c>
      <c r="C840" s="35" t="s">
        <v>439</v>
      </c>
      <c r="D840" s="35" t="s">
        <v>711</v>
      </c>
      <c r="E840" s="35" t="s">
        <v>598</v>
      </c>
      <c r="F840" s="35" t="s">
        <v>439</v>
      </c>
      <c r="G840" s="35" t="s">
        <v>717</v>
      </c>
      <c r="H840" s="35" t="s">
        <v>36</v>
      </c>
      <c r="I840" s="36"/>
      <c r="J840" s="36"/>
      <c r="K840" s="36"/>
      <c r="L840" s="37"/>
      <c r="M840" s="37"/>
      <c r="N840" s="58"/>
      <c r="O840" s="87"/>
      <c r="P840" s="18"/>
      <c r="Q840" s="87"/>
      <c r="R840" s="87"/>
      <c r="S840" s="87"/>
      <c r="T840" s="87"/>
      <c r="U840" s="87"/>
      <c r="V840" s="71">
        <f>V841</f>
        <v>217783</v>
      </c>
      <c r="W840" s="69"/>
      <c r="X840" s="22"/>
    </row>
    <row r="841" spans="1:24" ht="63.75" outlineLevel="6">
      <c r="A841" s="9" t="s">
        <v>606</v>
      </c>
      <c r="B841" s="35" t="s">
        <v>441</v>
      </c>
      <c r="C841" s="35" t="s">
        <v>439</v>
      </c>
      <c r="D841" s="35" t="s">
        <v>711</v>
      </c>
      <c r="E841" s="35" t="s">
        <v>598</v>
      </c>
      <c r="F841" s="35" t="s">
        <v>439</v>
      </c>
      <c r="G841" s="35" t="s">
        <v>717</v>
      </c>
      <c r="H841" s="35" t="s">
        <v>607</v>
      </c>
      <c r="I841" s="36"/>
      <c r="J841" s="36"/>
      <c r="K841" s="36"/>
      <c r="L841" s="37">
        <v>171000</v>
      </c>
      <c r="M841" s="37"/>
      <c r="N841" s="58"/>
      <c r="O841" s="87"/>
      <c r="P841" s="18"/>
      <c r="Q841" s="87"/>
      <c r="R841" s="87"/>
      <c r="S841" s="87"/>
      <c r="T841" s="87"/>
      <c r="U841" s="87">
        <v>46783</v>
      </c>
      <c r="V841" s="71">
        <f>L841+K841+J841+I841+M841+N841+O841+P841+Q841+R841+S841+T841+U841</f>
        <v>217783</v>
      </c>
      <c r="W841" s="69">
        <v>171000</v>
      </c>
      <c r="X841" s="22">
        <v>171000</v>
      </c>
    </row>
    <row r="842" spans="1:24" ht="25.5" outlineLevel="6">
      <c r="A842" s="9" t="s">
        <v>486</v>
      </c>
      <c r="B842" s="35" t="s">
        <v>441</v>
      </c>
      <c r="C842" s="35" t="s">
        <v>439</v>
      </c>
      <c r="D842" s="35" t="s">
        <v>711</v>
      </c>
      <c r="E842" s="35" t="s">
        <v>598</v>
      </c>
      <c r="F842" s="35" t="s">
        <v>439</v>
      </c>
      <c r="G842" s="35" t="s">
        <v>487</v>
      </c>
      <c r="H842" s="35"/>
      <c r="I842" s="36"/>
      <c r="J842" s="36"/>
      <c r="K842" s="36"/>
      <c r="L842" s="37"/>
      <c r="M842" s="37"/>
      <c r="N842" s="58"/>
      <c r="O842" s="87"/>
      <c r="P842" s="18"/>
      <c r="Q842" s="87"/>
      <c r="R842" s="87"/>
      <c r="S842" s="87"/>
      <c r="T842" s="87"/>
      <c r="U842" s="87"/>
      <c r="V842" s="71">
        <f>V843</f>
        <v>410000</v>
      </c>
      <c r="W842" s="86"/>
      <c r="X842" s="22"/>
    </row>
    <row r="843" spans="1:24" ht="76.5" outlineLevel="6">
      <c r="A843" s="9" t="s">
        <v>542</v>
      </c>
      <c r="B843" s="35" t="s">
        <v>441</v>
      </c>
      <c r="C843" s="35" t="s">
        <v>439</v>
      </c>
      <c r="D843" s="35" t="s">
        <v>711</v>
      </c>
      <c r="E843" s="35" t="s">
        <v>598</v>
      </c>
      <c r="F843" s="35" t="s">
        <v>439</v>
      </c>
      <c r="G843" s="35" t="s">
        <v>543</v>
      </c>
      <c r="H843" s="35"/>
      <c r="I843" s="36"/>
      <c r="J843" s="36"/>
      <c r="K843" s="36"/>
      <c r="L843" s="37"/>
      <c r="M843" s="37"/>
      <c r="N843" s="58"/>
      <c r="O843" s="87"/>
      <c r="P843" s="18"/>
      <c r="Q843" s="87"/>
      <c r="R843" s="87"/>
      <c r="S843" s="87"/>
      <c r="T843" s="87"/>
      <c r="U843" s="87"/>
      <c r="V843" s="71">
        <f>V844</f>
        <v>410000</v>
      </c>
      <c r="W843" s="86"/>
      <c r="X843" s="22"/>
    </row>
    <row r="844" spans="1:24" ht="51" outlineLevel="6">
      <c r="A844" s="39" t="s">
        <v>405</v>
      </c>
      <c r="B844" s="35" t="s">
        <v>441</v>
      </c>
      <c r="C844" s="35" t="s">
        <v>439</v>
      </c>
      <c r="D844" s="35" t="s">
        <v>711</v>
      </c>
      <c r="E844" s="35" t="s">
        <v>598</v>
      </c>
      <c r="F844" s="35" t="s">
        <v>439</v>
      </c>
      <c r="G844" s="35" t="s">
        <v>543</v>
      </c>
      <c r="H844" s="35" t="s">
        <v>182</v>
      </c>
      <c r="I844" s="36"/>
      <c r="J844" s="36"/>
      <c r="K844" s="36"/>
      <c r="L844" s="37"/>
      <c r="M844" s="37"/>
      <c r="N844" s="58"/>
      <c r="O844" s="87"/>
      <c r="P844" s="18"/>
      <c r="Q844" s="87"/>
      <c r="R844" s="87"/>
      <c r="S844" s="87"/>
      <c r="T844" s="87"/>
      <c r="U844" s="87"/>
      <c r="V844" s="71">
        <f>V845</f>
        <v>410000</v>
      </c>
      <c r="W844" s="86"/>
      <c r="X844" s="22"/>
    </row>
    <row r="845" spans="1:24" ht="25.5" outlineLevel="6">
      <c r="A845" s="9" t="s">
        <v>37</v>
      </c>
      <c r="B845" s="35" t="s">
        <v>441</v>
      </c>
      <c r="C845" s="35" t="s">
        <v>439</v>
      </c>
      <c r="D845" s="35" t="s">
        <v>711</v>
      </c>
      <c r="E845" s="35" t="s">
        <v>598</v>
      </c>
      <c r="F845" s="35" t="s">
        <v>439</v>
      </c>
      <c r="G845" s="35" t="s">
        <v>543</v>
      </c>
      <c r="H845" s="35" t="s">
        <v>36</v>
      </c>
      <c r="I845" s="36"/>
      <c r="J845" s="36"/>
      <c r="K845" s="36"/>
      <c r="L845" s="37"/>
      <c r="M845" s="37"/>
      <c r="N845" s="58"/>
      <c r="O845" s="87"/>
      <c r="P845" s="18"/>
      <c r="Q845" s="87"/>
      <c r="R845" s="87"/>
      <c r="S845" s="87"/>
      <c r="T845" s="87"/>
      <c r="U845" s="87"/>
      <c r="V845" s="71">
        <f>V846</f>
        <v>410000</v>
      </c>
      <c r="W845" s="86"/>
      <c r="X845" s="22"/>
    </row>
    <row r="846" spans="1:24" ht="25.5" outlineLevel="6">
      <c r="A846" s="9" t="s">
        <v>759</v>
      </c>
      <c r="B846" s="35" t="s">
        <v>441</v>
      </c>
      <c r="C846" s="35" t="s">
        <v>439</v>
      </c>
      <c r="D846" s="35" t="s">
        <v>711</v>
      </c>
      <c r="E846" s="35" t="s">
        <v>598</v>
      </c>
      <c r="F846" s="35" t="s">
        <v>439</v>
      </c>
      <c r="G846" s="35" t="s">
        <v>543</v>
      </c>
      <c r="H846" s="35" t="s">
        <v>623</v>
      </c>
      <c r="I846" s="36"/>
      <c r="J846" s="36"/>
      <c r="K846" s="36"/>
      <c r="L846" s="37"/>
      <c r="M846" s="37"/>
      <c r="N846" s="58"/>
      <c r="O846" s="87"/>
      <c r="P846" s="18">
        <v>449000</v>
      </c>
      <c r="Q846" s="87"/>
      <c r="R846" s="87"/>
      <c r="S846" s="87">
        <v>-20000</v>
      </c>
      <c r="T846" s="87"/>
      <c r="U846" s="87">
        <v>-19000</v>
      </c>
      <c r="V846" s="71">
        <f>L846+K846+J846+I846+M846+N846+O846+P846+Q846+R846+S846+T846+U846</f>
        <v>410000</v>
      </c>
      <c r="W846" s="86"/>
      <c r="X846" s="22"/>
    </row>
    <row r="847" spans="1:24" ht="40.5" customHeight="1" outlineLevel="6">
      <c r="A847" s="9" t="s">
        <v>156</v>
      </c>
      <c r="B847" s="35" t="s">
        <v>441</v>
      </c>
      <c r="C847" s="35" t="s">
        <v>439</v>
      </c>
      <c r="D847" s="35" t="s">
        <v>711</v>
      </c>
      <c r="E847" s="35" t="s">
        <v>598</v>
      </c>
      <c r="F847" s="35" t="s">
        <v>439</v>
      </c>
      <c r="G847" s="35" t="s">
        <v>157</v>
      </c>
      <c r="H847" s="35"/>
      <c r="I847" s="36"/>
      <c r="J847" s="36"/>
      <c r="K847" s="36"/>
      <c r="L847" s="37"/>
      <c r="M847" s="37"/>
      <c r="N847" s="58"/>
      <c r="O847" s="87"/>
      <c r="P847" s="18"/>
      <c r="Q847" s="87"/>
      <c r="R847" s="87"/>
      <c r="S847" s="87"/>
      <c r="T847" s="87"/>
      <c r="U847" s="87"/>
      <c r="V847" s="71">
        <f>V848</f>
        <v>2833000</v>
      </c>
      <c r="W847" s="86"/>
      <c r="X847" s="22"/>
    </row>
    <row r="848" spans="1:24" ht="53.25" customHeight="1" outlineLevel="6">
      <c r="A848" s="39" t="s">
        <v>405</v>
      </c>
      <c r="B848" s="35" t="s">
        <v>441</v>
      </c>
      <c r="C848" s="35" t="s">
        <v>439</v>
      </c>
      <c r="D848" s="35" t="s">
        <v>711</v>
      </c>
      <c r="E848" s="35" t="s">
        <v>598</v>
      </c>
      <c r="F848" s="35" t="s">
        <v>439</v>
      </c>
      <c r="G848" s="35" t="s">
        <v>157</v>
      </c>
      <c r="H848" s="35" t="s">
        <v>182</v>
      </c>
      <c r="I848" s="36"/>
      <c r="J848" s="36"/>
      <c r="K848" s="36"/>
      <c r="L848" s="37"/>
      <c r="M848" s="37"/>
      <c r="N848" s="58"/>
      <c r="O848" s="87"/>
      <c r="P848" s="18"/>
      <c r="Q848" s="87"/>
      <c r="R848" s="87"/>
      <c r="S848" s="87"/>
      <c r="T848" s="87"/>
      <c r="U848" s="87"/>
      <c r="V848" s="71">
        <f>V849</f>
        <v>2833000</v>
      </c>
      <c r="W848" s="86"/>
      <c r="X848" s="22"/>
    </row>
    <row r="849" spans="1:24" ht="27" customHeight="1" outlineLevel="6">
      <c r="A849" s="9" t="s">
        <v>37</v>
      </c>
      <c r="B849" s="35" t="s">
        <v>441</v>
      </c>
      <c r="C849" s="35" t="s">
        <v>439</v>
      </c>
      <c r="D849" s="35" t="s">
        <v>711</v>
      </c>
      <c r="E849" s="35" t="s">
        <v>598</v>
      </c>
      <c r="F849" s="35" t="s">
        <v>439</v>
      </c>
      <c r="G849" s="35" t="s">
        <v>157</v>
      </c>
      <c r="H849" s="35" t="s">
        <v>36</v>
      </c>
      <c r="I849" s="36"/>
      <c r="J849" s="36"/>
      <c r="K849" s="36"/>
      <c r="L849" s="37"/>
      <c r="M849" s="37"/>
      <c r="N849" s="58"/>
      <c r="O849" s="87"/>
      <c r="P849" s="18"/>
      <c r="Q849" s="87"/>
      <c r="R849" s="87"/>
      <c r="S849" s="87"/>
      <c r="T849" s="87"/>
      <c r="U849" s="87"/>
      <c r="V849" s="71">
        <f>V850</f>
        <v>2833000</v>
      </c>
      <c r="W849" s="86"/>
      <c r="X849" s="22"/>
    </row>
    <row r="850" spans="1:24" ht="40.5" customHeight="1" outlineLevel="6">
      <c r="A850" s="9" t="s">
        <v>759</v>
      </c>
      <c r="B850" s="35" t="s">
        <v>441</v>
      </c>
      <c r="C850" s="35" t="s">
        <v>439</v>
      </c>
      <c r="D850" s="35" t="s">
        <v>711</v>
      </c>
      <c r="E850" s="35" t="s">
        <v>598</v>
      </c>
      <c r="F850" s="35" t="s">
        <v>439</v>
      </c>
      <c r="G850" s="35" t="s">
        <v>157</v>
      </c>
      <c r="H850" s="35" t="s">
        <v>623</v>
      </c>
      <c r="I850" s="36"/>
      <c r="J850" s="36"/>
      <c r="K850" s="36"/>
      <c r="L850" s="37"/>
      <c r="M850" s="37"/>
      <c r="N850" s="58">
        <v>2833000</v>
      </c>
      <c r="O850" s="87"/>
      <c r="P850" s="18"/>
      <c r="Q850" s="87"/>
      <c r="R850" s="87"/>
      <c r="S850" s="87"/>
      <c r="T850" s="87"/>
      <c r="U850" s="87"/>
      <c r="V850" s="71">
        <f>L850+K850+J850+I850+M850+N850+O850+P850+Q850+R850+S850+T850+U850</f>
        <v>2833000</v>
      </c>
      <c r="W850" s="86"/>
      <c r="X850" s="22"/>
    </row>
    <row r="851" spans="1:24" ht="15" outlineLevel="2">
      <c r="A851" s="9" t="s">
        <v>599</v>
      </c>
      <c r="B851" s="35" t="s">
        <v>441</v>
      </c>
      <c r="C851" s="35" t="s">
        <v>439</v>
      </c>
      <c r="D851" s="35" t="s">
        <v>711</v>
      </c>
      <c r="E851" s="35" t="s">
        <v>598</v>
      </c>
      <c r="F851" s="35" t="s">
        <v>581</v>
      </c>
      <c r="G851" s="35"/>
      <c r="H851" s="35"/>
      <c r="I851" s="36"/>
      <c r="J851" s="36"/>
      <c r="K851" s="36"/>
      <c r="L851" s="37"/>
      <c r="M851" s="37"/>
      <c r="N851" s="58"/>
      <c r="O851" s="87"/>
      <c r="P851" s="18"/>
      <c r="Q851" s="87"/>
      <c r="R851" s="87"/>
      <c r="S851" s="87"/>
      <c r="T851" s="87"/>
      <c r="U851" s="87"/>
      <c r="V851" s="71">
        <f>V856+V906+V920+V934+V984+V1041+V929+V852+V1046</f>
        <v>253712381.7</v>
      </c>
      <c r="W851" s="71">
        <f>W856+W906+W920+W934+W984</f>
        <v>249802661.82999998</v>
      </c>
      <c r="X851" s="19">
        <f>X856+X906+X920+X934+X984</f>
        <v>259532214.89</v>
      </c>
    </row>
    <row r="852" spans="1:24" ht="38.25" outlineLevel="2">
      <c r="A852" s="132" t="s">
        <v>776</v>
      </c>
      <c r="B852" s="35" t="s">
        <v>441</v>
      </c>
      <c r="C852" s="35" t="s">
        <v>439</v>
      </c>
      <c r="D852" s="35" t="s">
        <v>711</v>
      </c>
      <c r="E852" s="35" t="s">
        <v>598</v>
      </c>
      <c r="F852" s="35" t="s">
        <v>581</v>
      </c>
      <c r="G852" s="35" t="s">
        <v>777</v>
      </c>
      <c r="H852" s="35"/>
      <c r="I852" s="36"/>
      <c r="J852" s="36"/>
      <c r="K852" s="36"/>
      <c r="L852" s="37"/>
      <c r="M852" s="37"/>
      <c r="N852" s="58"/>
      <c r="O852" s="87"/>
      <c r="P852" s="18"/>
      <c r="Q852" s="87"/>
      <c r="R852" s="87"/>
      <c r="S852" s="87"/>
      <c r="T852" s="87"/>
      <c r="U852" s="87"/>
      <c r="V852" s="71">
        <f>V853</f>
        <v>706900</v>
      </c>
      <c r="W852" s="87"/>
      <c r="X852" s="19"/>
    </row>
    <row r="853" spans="1:24" ht="51" outlineLevel="2">
      <c r="A853" s="39" t="s">
        <v>405</v>
      </c>
      <c r="B853" s="35" t="s">
        <v>441</v>
      </c>
      <c r="C853" s="35" t="s">
        <v>439</v>
      </c>
      <c r="D853" s="35" t="s">
        <v>711</v>
      </c>
      <c r="E853" s="35" t="s">
        <v>598</v>
      </c>
      <c r="F853" s="35" t="s">
        <v>581</v>
      </c>
      <c r="G853" s="35" t="s">
        <v>777</v>
      </c>
      <c r="H853" s="35" t="s">
        <v>182</v>
      </c>
      <c r="I853" s="36"/>
      <c r="J853" s="36"/>
      <c r="K853" s="36"/>
      <c r="L853" s="37"/>
      <c r="M853" s="37"/>
      <c r="N853" s="58"/>
      <c r="O853" s="87"/>
      <c r="P853" s="18"/>
      <c r="Q853" s="87"/>
      <c r="R853" s="87"/>
      <c r="S853" s="87"/>
      <c r="T853" s="87"/>
      <c r="U853" s="87"/>
      <c r="V853" s="71">
        <f>V854</f>
        <v>706900</v>
      </c>
      <c r="W853" s="87"/>
      <c r="X853" s="19"/>
    </row>
    <row r="854" spans="1:24" ht="25.5" outlineLevel="2">
      <c r="A854" s="9" t="s">
        <v>37</v>
      </c>
      <c r="B854" s="35" t="s">
        <v>441</v>
      </c>
      <c r="C854" s="35" t="s">
        <v>439</v>
      </c>
      <c r="D854" s="35" t="s">
        <v>711</v>
      </c>
      <c r="E854" s="35" t="s">
        <v>598</v>
      </c>
      <c r="F854" s="35" t="s">
        <v>581</v>
      </c>
      <c r="G854" s="35" t="s">
        <v>777</v>
      </c>
      <c r="H854" s="35" t="s">
        <v>36</v>
      </c>
      <c r="I854" s="36"/>
      <c r="J854" s="36"/>
      <c r="K854" s="36"/>
      <c r="L854" s="37"/>
      <c r="M854" s="37"/>
      <c r="N854" s="58"/>
      <c r="O854" s="87"/>
      <c r="P854" s="18"/>
      <c r="Q854" s="87"/>
      <c r="R854" s="87"/>
      <c r="S854" s="87"/>
      <c r="T854" s="87"/>
      <c r="U854" s="87"/>
      <c r="V854" s="71">
        <f>V855</f>
        <v>706900</v>
      </c>
      <c r="W854" s="87"/>
      <c r="X854" s="19"/>
    </row>
    <row r="855" spans="1:24" ht="25.5" outlineLevel="2">
      <c r="A855" s="9" t="s">
        <v>759</v>
      </c>
      <c r="B855" s="35" t="s">
        <v>441</v>
      </c>
      <c r="C855" s="35" t="s">
        <v>439</v>
      </c>
      <c r="D855" s="35" t="s">
        <v>711</v>
      </c>
      <c r="E855" s="35" t="s">
        <v>598</v>
      </c>
      <c r="F855" s="35" t="s">
        <v>581</v>
      </c>
      <c r="G855" s="35" t="s">
        <v>777</v>
      </c>
      <c r="H855" s="35" t="s">
        <v>623</v>
      </c>
      <c r="I855" s="36"/>
      <c r="J855" s="36"/>
      <c r="K855" s="36"/>
      <c r="L855" s="37"/>
      <c r="M855" s="37"/>
      <c r="N855" s="58"/>
      <c r="O855" s="87"/>
      <c r="P855" s="18"/>
      <c r="Q855" s="87"/>
      <c r="R855" s="87"/>
      <c r="S855" s="87"/>
      <c r="T855" s="87"/>
      <c r="U855" s="87">
        <v>706900</v>
      </c>
      <c r="V855" s="71">
        <f>L855+K855+J855+I855+M855+N855+O855+P855+Q855+R855+S855+T855+U855</f>
        <v>706900</v>
      </c>
      <c r="W855" s="87"/>
      <c r="X855" s="19"/>
    </row>
    <row r="856" spans="1:24" ht="38.25" outlineLevel="3">
      <c r="A856" s="9" t="s">
        <v>720</v>
      </c>
      <c r="B856" s="35" t="s">
        <v>441</v>
      </c>
      <c r="C856" s="35" t="s">
        <v>439</v>
      </c>
      <c r="D856" s="35" t="s">
        <v>711</v>
      </c>
      <c r="E856" s="35" t="s">
        <v>598</v>
      </c>
      <c r="F856" s="35" t="s">
        <v>581</v>
      </c>
      <c r="G856" s="35" t="s">
        <v>721</v>
      </c>
      <c r="H856" s="35"/>
      <c r="I856" s="36"/>
      <c r="J856" s="36"/>
      <c r="K856" s="36"/>
      <c r="L856" s="37"/>
      <c r="M856" s="37"/>
      <c r="N856" s="58"/>
      <c r="O856" s="87"/>
      <c r="P856" s="18"/>
      <c r="Q856" s="87"/>
      <c r="R856" s="87"/>
      <c r="S856" s="87"/>
      <c r="T856" s="87"/>
      <c r="U856" s="87"/>
      <c r="V856" s="71">
        <f>V857</f>
        <v>47718547.06000001</v>
      </c>
      <c r="W856" s="69">
        <f>W857</f>
        <v>41719400</v>
      </c>
      <c r="X856" s="22">
        <f>X857</f>
        <v>41719400</v>
      </c>
    </row>
    <row r="857" spans="1:24" ht="25.5" outlineLevel="3">
      <c r="A857" s="9" t="s">
        <v>602</v>
      </c>
      <c r="B857" s="35" t="s">
        <v>441</v>
      </c>
      <c r="C857" s="35" t="s">
        <v>439</v>
      </c>
      <c r="D857" s="35" t="s">
        <v>711</v>
      </c>
      <c r="E857" s="35" t="s">
        <v>598</v>
      </c>
      <c r="F857" s="35" t="s">
        <v>581</v>
      </c>
      <c r="G857" s="35" t="s">
        <v>723</v>
      </c>
      <c r="H857" s="35"/>
      <c r="I857" s="36"/>
      <c r="J857" s="36"/>
      <c r="K857" s="36"/>
      <c r="L857" s="37"/>
      <c r="M857" s="37"/>
      <c r="N857" s="58"/>
      <c r="O857" s="87"/>
      <c r="P857" s="18"/>
      <c r="Q857" s="87"/>
      <c r="R857" s="87"/>
      <c r="S857" s="87"/>
      <c r="T857" s="87"/>
      <c r="U857" s="87"/>
      <c r="V857" s="71">
        <f>V858+V862+V866+V870+V874+V878+V882+V886+V890+V894+V898+V902</f>
        <v>47718547.06000001</v>
      </c>
      <c r="W857" s="69">
        <f>W858+W862+W866+W870+W874+W878+W882+W886+W890+W894+W898+W902</f>
        <v>41719400</v>
      </c>
      <c r="X857" s="22">
        <f>X858+X862+X866+X870+X874+X878+X882+X886+X890+X894+X898+X902</f>
        <v>41719400</v>
      </c>
    </row>
    <row r="858" spans="1:24" ht="51" outlineLevel="4">
      <c r="A858" s="9" t="s">
        <v>722</v>
      </c>
      <c r="B858" s="35" t="s">
        <v>441</v>
      </c>
      <c r="C858" s="35" t="s">
        <v>439</v>
      </c>
      <c r="D858" s="35" t="s">
        <v>711</v>
      </c>
      <c r="E858" s="35" t="s">
        <v>598</v>
      </c>
      <c r="F858" s="35" t="s">
        <v>581</v>
      </c>
      <c r="G858" s="35" t="s">
        <v>723</v>
      </c>
      <c r="H858" s="35"/>
      <c r="I858" s="36"/>
      <c r="J858" s="36"/>
      <c r="K858" s="36"/>
      <c r="L858" s="37"/>
      <c r="M858" s="37"/>
      <c r="N858" s="58"/>
      <c r="O858" s="87"/>
      <c r="P858" s="18"/>
      <c r="Q858" s="87"/>
      <c r="R858" s="87"/>
      <c r="S858" s="87"/>
      <c r="T858" s="87"/>
      <c r="U858" s="87"/>
      <c r="V858" s="71">
        <f>V859</f>
        <v>8146087.24</v>
      </c>
      <c r="W858" s="69">
        <f>W859</f>
        <v>7053800</v>
      </c>
      <c r="X858" s="22">
        <f>X859</f>
        <v>7053800</v>
      </c>
    </row>
    <row r="859" spans="1:24" ht="51" outlineLevel="4">
      <c r="A859" s="39" t="s">
        <v>405</v>
      </c>
      <c r="B859" s="35" t="s">
        <v>441</v>
      </c>
      <c r="C859" s="35" t="s">
        <v>439</v>
      </c>
      <c r="D859" s="35" t="s">
        <v>711</v>
      </c>
      <c r="E859" s="35" t="s">
        <v>598</v>
      </c>
      <c r="F859" s="35" t="s">
        <v>581</v>
      </c>
      <c r="G859" s="35" t="s">
        <v>723</v>
      </c>
      <c r="H859" s="35" t="s">
        <v>182</v>
      </c>
      <c r="I859" s="36"/>
      <c r="J859" s="36"/>
      <c r="K859" s="36"/>
      <c r="L859" s="37"/>
      <c r="M859" s="37"/>
      <c r="N859" s="58"/>
      <c r="O859" s="87"/>
      <c r="P859" s="18"/>
      <c r="Q859" s="87"/>
      <c r="R859" s="87"/>
      <c r="S859" s="87"/>
      <c r="T859" s="87"/>
      <c r="U859" s="87"/>
      <c r="V859" s="71">
        <f>V860</f>
        <v>8146087.24</v>
      </c>
      <c r="W859" s="69">
        <f>W861</f>
        <v>7053800</v>
      </c>
      <c r="X859" s="22">
        <f>X861</f>
        <v>7053800</v>
      </c>
    </row>
    <row r="860" spans="1:24" ht="25.5" outlineLevel="4">
      <c r="A860" s="9" t="s">
        <v>37</v>
      </c>
      <c r="B860" s="35" t="s">
        <v>441</v>
      </c>
      <c r="C860" s="35" t="s">
        <v>439</v>
      </c>
      <c r="D860" s="35" t="s">
        <v>711</v>
      </c>
      <c r="E860" s="35" t="s">
        <v>598</v>
      </c>
      <c r="F860" s="35" t="s">
        <v>581</v>
      </c>
      <c r="G860" s="35" t="s">
        <v>723</v>
      </c>
      <c r="H860" s="35" t="s">
        <v>36</v>
      </c>
      <c r="I860" s="36"/>
      <c r="J860" s="36"/>
      <c r="K860" s="36"/>
      <c r="L860" s="37"/>
      <c r="M860" s="37"/>
      <c r="N860" s="58"/>
      <c r="O860" s="87"/>
      <c r="P860" s="18"/>
      <c r="Q860" s="87"/>
      <c r="R860" s="87"/>
      <c r="S860" s="87"/>
      <c r="T860" s="87"/>
      <c r="U860" s="87"/>
      <c r="V860" s="71">
        <f>V861</f>
        <v>8146087.24</v>
      </c>
      <c r="W860" s="69"/>
      <c r="X860" s="22"/>
    </row>
    <row r="861" spans="1:24" ht="63.75" outlineLevel="6">
      <c r="A861" s="9" t="s">
        <v>606</v>
      </c>
      <c r="B861" s="35" t="s">
        <v>441</v>
      </c>
      <c r="C861" s="35" t="s">
        <v>439</v>
      </c>
      <c r="D861" s="35" t="s">
        <v>711</v>
      </c>
      <c r="E861" s="35" t="s">
        <v>598</v>
      </c>
      <c r="F861" s="35" t="s">
        <v>581</v>
      </c>
      <c r="G861" s="35" t="s">
        <v>723</v>
      </c>
      <c r="H861" s="35" t="s">
        <v>607</v>
      </c>
      <c r="I861" s="36">
        <v>7053800</v>
      </c>
      <c r="J861" s="36"/>
      <c r="K861" s="36"/>
      <c r="L861" s="37"/>
      <c r="M861" s="37"/>
      <c r="N861" s="58"/>
      <c r="O861" s="87"/>
      <c r="P861" s="18"/>
      <c r="Q861" s="87"/>
      <c r="R861" s="87">
        <v>383600</v>
      </c>
      <c r="S861" s="87">
        <v>154391</v>
      </c>
      <c r="T861" s="87">
        <v>1100000</v>
      </c>
      <c r="U861" s="87">
        <v>-545703.76</v>
      </c>
      <c r="V861" s="71">
        <f>L861+K861+J861+I861+M861+N861+O861+P861+Q861+R861+S861+T861+U861</f>
        <v>8146087.24</v>
      </c>
      <c r="W861" s="69">
        <v>7053800</v>
      </c>
      <c r="X861" s="22">
        <v>7053800</v>
      </c>
    </row>
    <row r="862" spans="1:24" ht="38.25" outlineLevel="5">
      <c r="A862" s="9" t="s">
        <v>724</v>
      </c>
      <c r="B862" s="35" t="s">
        <v>441</v>
      </c>
      <c r="C862" s="35" t="s">
        <v>439</v>
      </c>
      <c r="D862" s="35" t="s">
        <v>711</v>
      </c>
      <c r="E862" s="35" t="s">
        <v>598</v>
      </c>
      <c r="F862" s="35" t="s">
        <v>581</v>
      </c>
      <c r="G862" s="35" t="s">
        <v>725</v>
      </c>
      <c r="H862" s="35" t="s">
        <v>177</v>
      </c>
      <c r="I862" s="36"/>
      <c r="J862" s="36"/>
      <c r="K862" s="36"/>
      <c r="L862" s="37"/>
      <c r="M862" s="37"/>
      <c r="N862" s="58"/>
      <c r="O862" s="87"/>
      <c r="P862" s="18"/>
      <c r="Q862" s="87"/>
      <c r="R862" s="87"/>
      <c r="S862" s="87"/>
      <c r="T862" s="87"/>
      <c r="U862" s="87"/>
      <c r="V862" s="71">
        <f>V863</f>
        <v>3636370</v>
      </c>
      <c r="W862" s="69">
        <f>W863</f>
        <v>3413000</v>
      </c>
      <c r="X862" s="22">
        <f>X863</f>
        <v>3413000</v>
      </c>
    </row>
    <row r="863" spans="1:24" ht="51" outlineLevel="5">
      <c r="A863" s="39" t="s">
        <v>405</v>
      </c>
      <c r="B863" s="35" t="s">
        <v>441</v>
      </c>
      <c r="C863" s="35" t="s">
        <v>439</v>
      </c>
      <c r="D863" s="35" t="s">
        <v>711</v>
      </c>
      <c r="E863" s="35" t="s">
        <v>598</v>
      </c>
      <c r="F863" s="35" t="s">
        <v>581</v>
      </c>
      <c r="G863" s="35" t="s">
        <v>725</v>
      </c>
      <c r="H863" s="35" t="s">
        <v>182</v>
      </c>
      <c r="I863" s="36"/>
      <c r="J863" s="36"/>
      <c r="K863" s="36"/>
      <c r="L863" s="37"/>
      <c r="M863" s="37"/>
      <c r="N863" s="58"/>
      <c r="O863" s="87"/>
      <c r="P863" s="18"/>
      <c r="Q863" s="87"/>
      <c r="R863" s="87"/>
      <c r="S863" s="87"/>
      <c r="T863" s="87"/>
      <c r="U863" s="87"/>
      <c r="V863" s="71">
        <f>V864</f>
        <v>3636370</v>
      </c>
      <c r="W863" s="69">
        <f>W865</f>
        <v>3413000</v>
      </c>
      <c r="X863" s="22">
        <f>X865</f>
        <v>3413000</v>
      </c>
    </row>
    <row r="864" spans="1:24" ht="25.5" outlineLevel="5">
      <c r="A864" s="9" t="s">
        <v>37</v>
      </c>
      <c r="B864" s="35" t="s">
        <v>441</v>
      </c>
      <c r="C864" s="35" t="s">
        <v>439</v>
      </c>
      <c r="D864" s="35" t="s">
        <v>711</v>
      </c>
      <c r="E864" s="35" t="s">
        <v>598</v>
      </c>
      <c r="F864" s="35" t="s">
        <v>581</v>
      </c>
      <c r="G864" s="35" t="s">
        <v>725</v>
      </c>
      <c r="H864" s="35" t="s">
        <v>36</v>
      </c>
      <c r="I864" s="36"/>
      <c r="J864" s="36"/>
      <c r="K864" s="36"/>
      <c r="L864" s="37"/>
      <c r="M864" s="37"/>
      <c r="N864" s="58"/>
      <c r="O864" s="87"/>
      <c r="P864" s="18"/>
      <c r="Q864" s="87"/>
      <c r="R864" s="87"/>
      <c r="S864" s="87"/>
      <c r="T864" s="87"/>
      <c r="U864" s="87"/>
      <c r="V864" s="71">
        <f>V865</f>
        <v>3636370</v>
      </c>
      <c r="W864" s="69"/>
      <c r="X864" s="22"/>
    </row>
    <row r="865" spans="1:24" ht="63.75" outlineLevel="6">
      <c r="A865" s="9" t="s">
        <v>606</v>
      </c>
      <c r="B865" s="35" t="s">
        <v>441</v>
      </c>
      <c r="C865" s="35" t="s">
        <v>439</v>
      </c>
      <c r="D865" s="35" t="s">
        <v>711</v>
      </c>
      <c r="E865" s="35" t="s">
        <v>598</v>
      </c>
      <c r="F865" s="35" t="s">
        <v>581</v>
      </c>
      <c r="G865" s="35" t="s">
        <v>725</v>
      </c>
      <c r="H865" s="35" t="s">
        <v>607</v>
      </c>
      <c r="I865" s="36">
        <v>3413000</v>
      </c>
      <c r="J865" s="36"/>
      <c r="K865" s="36"/>
      <c r="L865" s="37"/>
      <c r="M865" s="37"/>
      <c r="N865" s="58"/>
      <c r="O865" s="87"/>
      <c r="P865" s="18"/>
      <c r="Q865" s="87"/>
      <c r="R865" s="87"/>
      <c r="S865" s="87">
        <v>199104</v>
      </c>
      <c r="T865" s="87">
        <v>28500</v>
      </c>
      <c r="U865" s="87">
        <v>-4234</v>
      </c>
      <c r="V865" s="71">
        <f>L865+K865+J865+I865+M865+N865+O865+P865+Q865+R865+S865+T865+U865</f>
        <v>3636370</v>
      </c>
      <c r="W865" s="69">
        <v>3413000</v>
      </c>
      <c r="X865" s="22">
        <v>3413000</v>
      </c>
    </row>
    <row r="866" spans="1:24" ht="38.25" outlineLevel="5">
      <c r="A866" s="9" t="s">
        <v>726</v>
      </c>
      <c r="B866" s="35" t="s">
        <v>441</v>
      </c>
      <c r="C866" s="35" t="s">
        <v>439</v>
      </c>
      <c r="D866" s="35" t="s">
        <v>711</v>
      </c>
      <c r="E866" s="35" t="s">
        <v>598</v>
      </c>
      <c r="F866" s="35" t="s">
        <v>581</v>
      </c>
      <c r="G866" s="35" t="s">
        <v>727</v>
      </c>
      <c r="H866" s="35"/>
      <c r="I866" s="36"/>
      <c r="J866" s="36"/>
      <c r="K866" s="36"/>
      <c r="L866" s="37"/>
      <c r="M866" s="37"/>
      <c r="N866" s="58"/>
      <c r="O866" s="87"/>
      <c r="P866" s="18"/>
      <c r="Q866" s="87"/>
      <c r="R866" s="87"/>
      <c r="S866" s="87"/>
      <c r="T866" s="87"/>
      <c r="U866" s="87"/>
      <c r="V866" s="71">
        <f>V867</f>
        <v>2538651.74</v>
      </c>
      <c r="W866" s="69">
        <f>W867</f>
        <v>2525700</v>
      </c>
      <c r="X866" s="22">
        <f>X867</f>
        <v>2525700</v>
      </c>
    </row>
    <row r="867" spans="1:24" ht="51" outlineLevel="5">
      <c r="A867" s="39" t="s">
        <v>405</v>
      </c>
      <c r="B867" s="35" t="s">
        <v>441</v>
      </c>
      <c r="C867" s="35" t="s">
        <v>439</v>
      </c>
      <c r="D867" s="35" t="s">
        <v>711</v>
      </c>
      <c r="E867" s="35" t="s">
        <v>598</v>
      </c>
      <c r="F867" s="35" t="s">
        <v>581</v>
      </c>
      <c r="G867" s="35" t="s">
        <v>727</v>
      </c>
      <c r="H867" s="35" t="s">
        <v>182</v>
      </c>
      <c r="I867" s="36"/>
      <c r="J867" s="36"/>
      <c r="K867" s="36"/>
      <c r="L867" s="37"/>
      <c r="M867" s="37"/>
      <c r="N867" s="58"/>
      <c r="O867" s="87"/>
      <c r="P867" s="18"/>
      <c r="Q867" s="87"/>
      <c r="R867" s="87"/>
      <c r="S867" s="87"/>
      <c r="T867" s="87"/>
      <c r="U867" s="87"/>
      <c r="V867" s="71">
        <f>V868</f>
        <v>2538651.74</v>
      </c>
      <c r="W867" s="69">
        <f>W869</f>
        <v>2525700</v>
      </c>
      <c r="X867" s="22">
        <f>X869</f>
        <v>2525700</v>
      </c>
    </row>
    <row r="868" spans="1:24" ht="25.5" outlineLevel="5">
      <c r="A868" s="9" t="s">
        <v>37</v>
      </c>
      <c r="B868" s="35" t="s">
        <v>441</v>
      </c>
      <c r="C868" s="35" t="s">
        <v>439</v>
      </c>
      <c r="D868" s="35" t="s">
        <v>711</v>
      </c>
      <c r="E868" s="35" t="s">
        <v>598</v>
      </c>
      <c r="F868" s="35" t="s">
        <v>581</v>
      </c>
      <c r="G868" s="35" t="s">
        <v>727</v>
      </c>
      <c r="H868" s="35" t="s">
        <v>36</v>
      </c>
      <c r="I868" s="36"/>
      <c r="J868" s="36"/>
      <c r="K868" s="36"/>
      <c r="L868" s="37"/>
      <c r="M868" s="37"/>
      <c r="N868" s="58"/>
      <c r="O868" s="87"/>
      <c r="P868" s="18"/>
      <c r="Q868" s="87"/>
      <c r="R868" s="87"/>
      <c r="S868" s="87"/>
      <c r="T868" s="87"/>
      <c r="U868" s="87"/>
      <c r="V868" s="71">
        <f>V869</f>
        <v>2538651.74</v>
      </c>
      <c r="W868" s="69"/>
      <c r="X868" s="22"/>
    </row>
    <row r="869" spans="1:24" ht="63.75" outlineLevel="6">
      <c r="A869" s="9" t="s">
        <v>606</v>
      </c>
      <c r="B869" s="35" t="s">
        <v>441</v>
      </c>
      <c r="C869" s="35" t="s">
        <v>439</v>
      </c>
      <c r="D869" s="35" t="s">
        <v>711</v>
      </c>
      <c r="E869" s="35" t="s">
        <v>598</v>
      </c>
      <c r="F869" s="35" t="s">
        <v>581</v>
      </c>
      <c r="G869" s="35" t="s">
        <v>727</v>
      </c>
      <c r="H869" s="35" t="s">
        <v>607</v>
      </c>
      <c r="I869" s="36">
        <v>2525700</v>
      </c>
      <c r="J869" s="36"/>
      <c r="K869" s="36"/>
      <c r="L869" s="37"/>
      <c r="M869" s="37"/>
      <c r="N869" s="58"/>
      <c r="O869" s="87"/>
      <c r="P869" s="18"/>
      <c r="Q869" s="87"/>
      <c r="R869" s="87"/>
      <c r="S869" s="87">
        <v>81991</v>
      </c>
      <c r="T869" s="87"/>
      <c r="U869" s="87">
        <v>-69039.26</v>
      </c>
      <c r="V869" s="71">
        <f>L869+K869+J869+I869+M869+N869+O869+P869+Q869+R869+S869+T869+U869</f>
        <v>2538651.74</v>
      </c>
      <c r="W869" s="69">
        <v>2525700</v>
      </c>
      <c r="X869" s="22">
        <v>2525700</v>
      </c>
    </row>
    <row r="870" spans="1:24" ht="38.25" outlineLevel="5">
      <c r="A870" s="9" t="s">
        <v>728</v>
      </c>
      <c r="B870" s="35" t="s">
        <v>441</v>
      </c>
      <c r="C870" s="35" t="s">
        <v>439</v>
      </c>
      <c r="D870" s="35" t="s">
        <v>711</v>
      </c>
      <c r="E870" s="35" t="s">
        <v>598</v>
      </c>
      <c r="F870" s="35" t="s">
        <v>581</v>
      </c>
      <c r="G870" s="35" t="s">
        <v>729</v>
      </c>
      <c r="H870" s="35"/>
      <c r="I870" s="36"/>
      <c r="J870" s="36"/>
      <c r="K870" s="36"/>
      <c r="L870" s="37"/>
      <c r="M870" s="37"/>
      <c r="N870" s="58"/>
      <c r="O870" s="87"/>
      <c r="P870" s="18"/>
      <c r="Q870" s="87"/>
      <c r="R870" s="87"/>
      <c r="S870" s="87"/>
      <c r="T870" s="87"/>
      <c r="U870" s="87"/>
      <c r="V870" s="71">
        <f>V871</f>
        <v>4472774.44</v>
      </c>
      <c r="W870" s="69">
        <f>W871</f>
        <v>4220500</v>
      </c>
      <c r="X870" s="22">
        <f>X871</f>
        <v>4220500</v>
      </c>
    </row>
    <row r="871" spans="1:24" ht="51" outlineLevel="5">
      <c r="A871" s="39" t="s">
        <v>405</v>
      </c>
      <c r="B871" s="35" t="s">
        <v>441</v>
      </c>
      <c r="C871" s="35" t="s">
        <v>439</v>
      </c>
      <c r="D871" s="35" t="s">
        <v>711</v>
      </c>
      <c r="E871" s="35" t="s">
        <v>598</v>
      </c>
      <c r="F871" s="35" t="s">
        <v>581</v>
      </c>
      <c r="G871" s="35" t="s">
        <v>729</v>
      </c>
      <c r="H871" s="35" t="s">
        <v>182</v>
      </c>
      <c r="I871" s="36"/>
      <c r="J871" s="36"/>
      <c r="K871" s="36"/>
      <c r="L871" s="37"/>
      <c r="M871" s="37"/>
      <c r="N871" s="58"/>
      <c r="O871" s="87"/>
      <c r="P871" s="18"/>
      <c r="Q871" s="87"/>
      <c r="R871" s="87"/>
      <c r="S871" s="87"/>
      <c r="T871" s="87"/>
      <c r="U871" s="87"/>
      <c r="V871" s="71">
        <f>V872</f>
        <v>4472774.44</v>
      </c>
      <c r="W871" s="69">
        <f>W873</f>
        <v>4220500</v>
      </c>
      <c r="X871" s="22">
        <f>X873</f>
        <v>4220500</v>
      </c>
    </row>
    <row r="872" spans="1:24" ht="25.5" outlineLevel="5">
      <c r="A872" s="9" t="s">
        <v>37</v>
      </c>
      <c r="B872" s="35" t="s">
        <v>441</v>
      </c>
      <c r="C872" s="35" t="s">
        <v>439</v>
      </c>
      <c r="D872" s="35" t="s">
        <v>711</v>
      </c>
      <c r="E872" s="35" t="s">
        <v>598</v>
      </c>
      <c r="F872" s="35" t="s">
        <v>581</v>
      </c>
      <c r="G872" s="35" t="s">
        <v>729</v>
      </c>
      <c r="H872" s="35" t="s">
        <v>36</v>
      </c>
      <c r="I872" s="36"/>
      <c r="J872" s="36"/>
      <c r="K872" s="36"/>
      <c r="L872" s="37"/>
      <c r="M872" s="37"/>
      <c r="N872" s="58"/>
      <c r="O872" s="87"/>
      <c r="P872" s="18"/>
      <c r="Q872" s="87"/>
      <c r="R872" s="87"/>
      <c r="S872" s="87"/>
      <c r="T872" s="87"/>
      <c r="U872" s="87"/>
      <c r="V872" s="71">
        <f>V873</f>
        <v>4472774.44</v>
      </c>
      <c r="W872" s="69"/>
      <c r="X872" s="22"/>
    </row>
    <row r="873" spans="1:24" ht="63.75" outlineLevel="6">
      <c r="A873" s="9" t="s">
        <v>606</v>
      </c>
      <c r="B873" s="35" t="s">
        <v>441</v>
      </c>
      <c r="C873" s="35" t="s">
        <v>439</v>
      </c>
      <c r="D873" s="35" t="s">
        <v>711</v>
      </c>
      <c r="E873" s="35" t="s">
        <v>598</v>
      </c>
      <c r="F873" s="35" t="s">
        <v>581</v>
      </c>
      <c r="G873" s="35" t="s">
        <v>729</v>
      </c>
      <c r="H873" s="35" t="s">
        <v>607</v>
      </c>
      <c r="I873" s="36">
        <v>4220500</v>
      </c>
      <c r="J873" s="36"/>
      <c r="K873" s="36"/>
      <c r="L873" s="37"/>
      <c r="M873" s="37"/>
      <c r="N873" s="58"/>
      <c r="O873" s="87"/>
      <c r="P873" s="18"/>
      <c r="Q873" s="87"/>
      <c r="R873" s="87"/>
      <c r="S873" s="87">
        <v>249213</v>
      </c>
      <c r="T873" s="87">
        <v>7500</v>
      </c>
      <c r="U873" s="87">
        <v>-4438.56</v>
      </c>
      <c r="V873" s="71">
        <f>L873+K873+J873+I873+M873+N873+O873+P873+Q873+R873+S873+T873+U873</f>
        <v>4472774.44</v>
      </c>
      <c r="W873" s="69">
        <v>4220500</v>
      </c>
      <c r="X873" s="22">
        <v>4220500</v>
      </c>
    </row>
    <row r="874" spans="1:24" ht="38.25" outlineLevel="5">
      <c r="A874" s="9" t="s">
        <v>730</v>
      </c>
      <c r="B874" s="35" t="s">
        <v>441</v>
      </c>
      <c r="C874" s="35" t="s">
        <v>439</v>
      </c>
      <c r="D874" s="35" t="s">
        <v>711</v>
      </c>
      <c r="E874" s="35" t="s">
        <v>598</v>
      </c>
      <c r="F874" s="35" t="s">
        <v>581</v>
      </c>
      <c r="G874" s="35" t="s">
        <v>731</v>
      </c>
      <c r="H874" s="35"/>
      <c r="I874" s="36"/>
      <c r="J874" s="36"/>
      <c r="K874" s="36"/>
      <c r="L874" s="37"/>
      <c r="M874" s="37"/>
      <c r="N874" s="58"/>
      <c r="O874" s="87"/>
      <c r="P874" s="18"/>
      <c r="Q874" s="87"/>
      <c r="R874" s="87"/>
      <c r="S874" s="87"/>
      <c r="T874" s="87"/>
      <c r="U874" s="87"/>
      <c r="V874" s="71">
        <f>V875</f>
        <v>2635100.4600000004</v>
      </c>
      <c r="W874" s="69">
        <f>W875</f>
        <v>2329300</v>
      </c>
      <c r="X874" s="22">
        <f>X875</f>
        <v>2329300</v>
      </c>
    </row>
    <row r="875" spans="1:24" ht="51" outlineLevel="5">
      <c r="A875" s="39" t="s">
        <v>405</v>
      </c>
      <c r="B875" s="35" t="s">
        <v>441</v>
      </c>
      <c r="C875" s="35" t="s">
        <v>439</v>
      </c>
      <c r="D875" s="35" t="s">
        <v>711</v>
      </c>
      <c r="E875" s="35" t="s">
        <v>598</v>
      </c>
      <c r="F875" s="35" t="s">
        <v>581</v>
      </c>
      <c r="G875" s="35" t="s">
        <v>731</v>
      </c>
      <c r="H875" s="35" t="s">
        <v>182</v>
      </c>
      <c r="I875" s="36"/>
      <c r="J875" s="36"/>
      <c r="K875" s="36"/>
      <c r="L875" s="37"/>
      <c r="M875" s="37"/>
      <c r="N875" s="58"/>
      <c r="O875" s="87"/>
      <c r="P875" s="18"/>
      <c r="Q875" s="87"/>
      <c r="R875" s="87"/>
      <c r="S875" s="87"/>
      <c r="T875" s="87"/>
      <c r="U875" s="87"/>
      <c r="V875" s="71">
        <f>V876</f>
        <v>2635100.4600000004</v>
      </c>
      <c r="W875" s="69">
        <f>W877</f>
        <v>2329300</v>
      </c>
      <c r="X875" s="22">
        <f>X877</f>
        <v>2329300</v>
      </c>
    </row>
    <row r="876" spans="1:24" ht="25.5" outlineLevel="5">
      <c r="A876" s="9" t="s">
        <v>37</v>
      </c>
      <c r="B876" s="35" t="s">
        <v>441</v>
      </c>
      <c r="C876" s="35" t="s">
        <v>439</v>
      </c>
      <c r="D876" s="35" t="s">
        <v>711</v>
      </c>
      <c r="E876" s="35" t="s">
        <v>598</v>
      </c>
      <c r="F876" s="35" t="s">
        <v>581</v>
      </c>
      <c r="G876" s="35" t="s">
        <v>731</v>
      </c>
      <c r="H876" s="35" t="s">
        <v>36</v>
      </c>
      <c r="I876" s="36"/>
      <c r="J876" s="36"/>
      <c r="K876" s="36"/>
      <c r="L876" s="37"/>
      <c r="M876" s="37"/>
      <c r="N876" s="58"/>
      <c r="O876" s="87"/>
      <c r="P876" s="18"/>
      <c r="Q876" s="87"/>
      <c r="R876" s="87"/>
      <c r="S876" s="87"/>
      <c r="T876" s="87"/>
      <c r="U876" s="87"/>
      <c r="V876" s="71">
        <f>V877</f>
        <v>2635100.4600000004</v>
      </c>
      <c r="W876" s="69"/>
      <c r="X876" s="22"/>
    </row>
    <row r="877" spans="1:24" ht="63.75" outlineLevel="6">
      <c r="A877" s="9" t="s">
        <v>606</v>
      </c>
      <c r="B877" s="35" t="s">
        <v>441</v>
      </c>
      <c r="C877" s="35" t="s">
        <v>439</v>
      </c>
      <c r="D877" s="35" t="s">
        <v>711</v>
      </c>
      <c r="E877" s="35" t="s">
        <v>598</v>
      </c>
      <c r="F877" s="35" t="s">
        <v>581</v>
      </c>
      <c r="G877" s="35" t="s">
        <v>731</v>
      </c>
      <c r="H877" s="35" t="s">
        <v>607</v>
      </c>
      <c r="I877" s="36">
        <v>2371100</v>
      </c>
      <c r="J877" s="36"/>
      <c r="K877" s="36"/>
      <c r="L877" s="37"/>
      <c r="M877" s="37"/>
      <c r="N877" s="58"/>
      <c r="O877" s="87"/>
      <c r="P877" s="18"/>
      <c r="Q877" s="87"/>
      <c r="R877" s="87"/>
      <c r="S877" s="87">
        <v>179715</v>
      </c>
      <c r="T877" s="87">
        <v>33683.72</v>
      </c>
      <c r="U877" s="87">
        <v>50601.74</v>
      </c>
      <c r="V877" s="71">
        <f>L877+K877+J877+I877+M877+N877+O877+P877+Q877+R877+S877+T877+U877</f>
        <v>2635100.4600000004</v>
      </c>
      <c r="W877" s="69">
        <v>2329300</v>
      </c>
      <c r="X877" s="22">
        <v>2329300</v>
      </c>
    </row>
    <row r="878" spans="1:24" ht="38.25" outlineLevel="5">
      <c r="A878" s="9" t="s">
        <v>732</v>
      </c>
      <c r="B878" s="35" t="s">
        <v>441</v>
      </c>
      <c r="C878" s="35" t="s">
        <v>439</v>
      </c>
      <c r="D878" s="35" t="s">
        <v>711</v>
      </c>
      <c r="E878" s="35" t="s">
        <v>598</v>
      </c>
      <c r="F878" s="35" t="s">
        <v>581</v>
      </c>
      <c r="G878" s="35" t="s">
        <v>733</v>
      </c>
      <c r="H878" s="35"/>
      <c r="I878" s="36"/>
      <c r="J878" s="36"/>
      <c r="K878" s="36"/>
      <c r="L878" s="37"/>
      <c r="M878" s="37"/>
      <c r="N878" s="58"/>
      <c r="O878" s="87"/>
      <c r="P878" s="18"/>
      <c r="Q878" s="87"/>
      <c r="R878" s="87"/>
      <c r="S878" s="87"/>
      <c r="T878" s="87"/>
      <c r="U878" s="87"/>
      <c r="V878" s="71">
        <f>V879</f>
        <v>2792619</v>
      </c>
      <c r="W878" s="69">
        <f>W879</f>
        <v>2114700</v>
      </c>
      <c r="X878" s="22">
        <f>X879</f>
        <v>2114700</v>
      </c>
    </row>
    <row r="879" spans="1:24" ht="51" outlineLevel="5">
      <c r="A879" s="39" t="s">
        <v>405</v>
      </c>
      <c r="B879" s="35" t="s">
        <v>441</v>
      </c>
      <c r="C879" s="35" t="s">
        <v>439</v>
      </c>
      <c r="D879" s="35" t="s">
        <v>711</v>
      </c>
      <c r="E879" s="35" t="s">
        <v>598</v>
      </c>
      <c r="F879" s="35" t="s">
        <v>581</v>
      </c>
      <c r="G879" s="35" t="s">
        <v>733</v>
      </c>
      <c r="H879" s="35" t="s">
        <v>182</v>
      </c>
      <c r="I879" s="36"/>
      <c r="J879" s="36"/>
      <c r="K879" s="36"/>
      <c r="L879" s="37"/>
      <c r="M879" s="37"/>
      <c r="N879" s="58"/>
      <c r="O879" s="87"/>
      <c r="P879" s="18"/>
      <c r="Q879" s="87"/>
      <c r="R879" s="87"/>
      <c r="S879" s="87"/>
      <c r="T879" s="87"/>
      <c r="U879" s="87"/>
      <c r="V879" s="71">
        <f>V880</f>
        <v>2792619</v>
      </c>
      <c r="W879" s="69">
        <f>W881</f>
        <v>2114700</v>
      </c>
      <c r="X879" s="22">
        <f>X881</f>
        <v>2114700</v>
      </c>
    </row>
    <row r="880" spans="1:24" ht="25.5" outlineLevel="5">
      <c r="A880" s="9" t="s">
        <v>37</v>
      </c>
      <c r="B880" s="35" t="s">
        <v>441</v>
      </c>
      <c r="C880" s="35" t="s">
        <v>439</v>
      </c>
      <c r="D880" s="35" t="s">
        <v>711</v>
      </c>
      <c r="E880" s="35" t="s">
        <v>598</v>
      </c>
      <c r="F880" s="35" t="s">
        <v>581</v>
      </c>
      <c r="G880" s="35" t="s">
        <v>733</v>
      </c>
      <c r="H880" s="35" t="s">
        <v>36</v>
      </c>
      <c r="I880" s="36"/>
      <c r="J880" s="36"/>
      <c r="K880" s="36"/>
      <c r="L880" s="37"/>
      <c r="M880" s="37"/>
      <c r="N880" s="58"/>
      <c r="O880" s="87"/>
      <c r="P880" s="18"/>
      <c r="Q880" s="87"/>
      <c r="R880" s="87"/>
      <c r="S880" s="87"/>
      <c r="T880" s="87"/>
      <c r="U880" s="87"/>
      <c r="V880" s="71">
        <f>V881</f>
        <v>2792619</v>
      </c>
      <c r="W880" s="69"/>
      <c r="X880" s="22"/>
    </row>
    <row r="881" spans="1:24" ht="63.75" outlineLevel="6">
      <c r="A881" s="9" t="s">
        <v>606</v>
      </c>
      <c r="B881" s="35" t="s">
        <v>441</v>
      </c>
      <c r="C881" s="35" t="s">
        <v>439</v>
      </c>
      <c r="D881" s="35" t="s">
        <v>711</v>
      </c>
      <c r="E881" s="35" t="s">
        <v>598</v>
      </c>
      <c r="F881" s="35" t="s">
        <v>581</v>
      </c>
      <c r="G881" s="35" t="s">
        <v>733</v>
      </c>
      <c r="H881" s="35" t="s">
        <v>607</v>
      </c>
      <c r="I881" s="36">
        <v>2114700</v>
      </c>
      <c r="J881" s="36"/>
      <c r="K881" s="36"/>
      <c r="L881" s="37"/>
      <c r="M881" s="37"/>
      <c r="N881" s="58"/>
      <c r="O881" s="87"/>
      <c r="P881" s="18"/>
      <c r="Q881" s="87"/>
      <c r="R881" s="87">
        <v>33930</v>
      </c>
      <c r="S881" s="87">
        <v>643423</v>
      </c>
      <c r="T881" s="87">
        <v>6000</v>
      </c>
      <c r="U881" s="87">
        <v>-5434</v>
      </c>
      <c r="V881" s="71">
        <f>L881+K881+J881+I881+M881+N881+O881+P881+Q881+R881+S881+T881+U881</f>
        <v>2792619</v>
      </c>
      <c r="W881" s="69">
        <v>2114700</v>
      </c>
      <c r="X881" s="22">
        <v>2114700</v>
      </c>
    </row>
    <row r="882" spans="1:24" ht="38.25" outlineLevel="5">
      <c r="A882" s="9" t="s">
        <v>734</v>
      </c>
      <c r="B882" s="35" t="s">
        <v>441</v>
      </c>
      <c r="C882" s="35" t="s">
        <v>439</v>
      </c>
      <c r="D882" s="35" t="s">
        <v>711</v>
      </c>
      <c r="E882" s="35" t="s">
        <v>598</v>
      </c>
      <c r="F882" s="35" t="s">
        <v>581</v>
      </c>
      <c r="G882" s="35" t="s">
        <v>735</v>
      </c>
      <c r="H882" s="35"/>
      <c r="I882" s="36"/>
      <c r="J882" s="36"/>
      <c r="K882" s="36"/>
      <c r="L882" s="37"/>
      <c r="M882" s="37"/>
      <c r="N882" s="58"/>
      <c r="O882" s="87"/>
      <c r="P882" s="18"/>
      <c r="Q882" s="87"/>
      <c r="R882" s="87"/>
      <c r="S882" s="87"/>
      <c r="T882" s="87"/>
      <c r="U882" s="87"/>
      <c r="V882" s="71">
        <f>V883</f>
        <v>4512423</v>
      </c>
      <c r="W882" s="69">
        <f>W883</f>
        <v>3581400</v>
      </c>
      <c r="X882" s="22">
        <f>X883</f>
        <v>3581400</v>
      </c>
    </row>
    <row r="883" spans="1:24" ht="51" outlineLevel="5">
      <c r="A883" s="39" t="s">
        <v>405</v>
      </c>
      <c r="B883" s="35" t="s">
        <v>441</v>
      </c>
      <c r="C883" s="35" t="s">
        <v>439</v>
      </c>
      <c r="D883" s="35" t="s">
        <v>711</v>
      </c>
      <c r="E883" s="35" t="s">
        <v>598</v>
      </c>
      <c r="F883" s="35" t="s">
        <v>581</v>
      </c>
      <c r="G883" s="35" t="s">
        <v>735</v>
      </c>
      <c r="H883" s="35" t="s">
        <v>182</v>
      </c>
      <c r="I883" s="36"/>
      <c r="J883" s="36"/>
      <c r="K883" s="36"/>
      <c r="L883" s="37"/>
      <c r="M883" s="37"/>
      <c r="N883" s="58"/>
      <c r="O883" s="87"/>
      <c r="P883" s="18"/>
      <c r="Q883" s="87"/>
      <c r="R883" s="87"/>
      <c r="S883" s="87"/>
      <c r="T883" s="87"/>
      <c r="U883" s="87"/>
      <c r="V883" s="71">
        <f>V884</f>
        <v>4512423</v>
      </c>
      <c r="W883" s="69">
        <f>W885</f>
        <v>3581400</v>
      </c>
      <c r="X883" s="22">
        <f>X885</f>
        <v>3581400</v>
      </c>
    </row>
    <row r="884" spans="1:24" ht="25.5" outlineLevel="5">
      <c r="A884" s="9" t="s">
        <v>37</v>
      </c>
      <c r="B884" s="35" t="s">
        <v>441</v>
      </c>
      <c r="C884" s="35" t="s">
        <v>439</v>
      </c>
      <c r="D884" s="35" t="s">
        <v>711</v>
      </c>
      <c r="E884" s="35" t="s">
        <v>598</v>
      </c>
      <c r="F884" s="35" t="s">
        <v>581</v>
      </c>
      <c r="G884" s="35" t="s">
        <v>735</v>
      </c>
      <c r="H884" s="35" t="s">
        <v>36</v>
      </c>
      <c r="I884" s="36"/>
      <c r="J884" s="36"/>
      <c r="K884" s="36"/>
      <c r="L884" s="37"/>
      <c r="M884" s="37"/>
      <c r="N884" s="58"/>
      <c r="O884" s="87"/>
      <c r="P884" s="18"/>
      <c r="Q884" s="87"/>
      <c r="R884" s="87"/>
      <c r="S884" s="87"/>
      <c r="T884" s="87"/>
      <c r="U884" s="87"/>
      <c r="V884" s="71">
        <f>V885</f>
        <v>4512423</v>
      </c>
      <c r="W884" s="69"/>
      <c r="X884" s="22"/>
    </row>
    <row r="885" spans="1:24" ht="63.75" outlineLevel="6">
      <c r="A885" s="9" t="s">
        <v>606</v>
      </c>
      <c r="B885" s="35" t="s">
        <v>441</v>
      </c>
      <c r="C885" s="35" t="s">
        <v>439</v>
      </c>
      <c r="D885" s="35" t="s">
        <v>711</v>
      </c>
      <c r="E885" s="35" t="s">
        <v>598</v>
      </c>
      <c r="F885" s="35" t="s">
        <v>581</v>
      </c>
      <c r="G885" s="35" t="s">
        <v>735</v>
      </c>
      <c r="H885" s="35" t="s">
        <v>607</v>
      </c>
      <c r="I885" s="36">
        <v>3623200</v>
      </c>
      <c r="J885" s="36"/>
      <c r="K885" s="36"/>
      <c r="L885" s="37"/>
      <c r="M885" s="37"/>
      <c r="N885" s="58"/>
      <c r="O885" s="87"/>
      <c r="P885" s="18"/>
      <c r="Q885" s="87"/>
      <c r="R885" s="87">
        <v>46300</v>
      </c>
      <c r="S885" s="87">
        <v>595923</v>
      </c>
      <c r="T885" s="87">
        <v>7000</v>
      </c>
      <c r="U885" s="87">
        <v>240000</v>
      </c>
      <c r="V885" s="71">
        <f>L885+K885+J885+I885+M885+N885+O885+P885+Q885+R885+S885+T885+U885</f>
        <v>4512423</v>
      </c>
      <c r="W885" s="69">
        <v>3581400</v>
      </c>
      <c r="X885" s="22">
        <v>3581400</v>
      </c>
    </row>
    <row r="886" spans="1:24" ht="38.25" outlineLevel="5">
      <c r="A886" s="9" t="s">
        <v>736</v>
      </c>
      <c r="B886" s="35" t="s">
        <v>441</v>
      </c>
      <c r="C886" s="35" t="s">
        <v>439</v>
      </c>
      <c r="D886" s="35" t="s">
        <v>711</v>
      </c>
      <c r="E886" s="35" t="s">
        <v>598</v>
      </c>
      <c r="F886" s="35" t="s">
        <v>581</v>
      </c>
      <c r="G886" s="35" t="s">
        <v>737</v>
      </c>
      <c r="H886" s="35"/>
      <c r="I886" s="36"/>
      <c r="J886" s="36"/>
      <c r="K886" s="36"/>
      <c r="L886" s="37"/>
      <c r="M886" s="37"/>
      <c r="N886" s="58"/>
      <c r="O886" s="87"/>
      <c r="P886" s="18"/>
      <c r="Q886" s="87"/>
      <c r="R886" s="87"/>
      <c r="S886" s="87"/>
      <c r="T886" s="87"/>
      <c r="U886" s="87"/>
      <c r="V886" s="71">
        <f>V887</f>
        <v>4875756.74</v>
      </c>
      <c r="W886" s="69">
        <f>W887</f>
        <v>4519800</v>
      </c>
      <c r="X886" s="22">
        <f>X887</f>
        <v>4519800</v>
      </c>
    </row>
    <row r="887" spans="1:24" ht="51" outlineLevel="5">
      <c r="A887" s="39" t="s">
        <v>405</v>
      </c>
      <c r="B887" s="35" t="s">
        <v>441</v>
      </c>
      <c r="C887" s="35" t="s">
        <v>439</v>
      </c>
      <c r="D887" s="35" t="s">
        <v>711</v>
      </c>
      <c r="E887" s="35" t="s">
        <v>598</v>
      </c>
      <c r="F887" s="35" t="s">
        <v>581</v>
      </c>
      <c r="G887" s="35" t="s">
        <v>737</v>
      </c>
      <c r="H887" s="35" t="s">
        <v>182</v>
      </c>
      <c r="I887" s="36"/>
      <c r="J887" s="36"/>
      <c r="K887" s="36"/>
      <c r="L887" s="37"/>
      <c r="M887" s="37"/>
      <c r="N887" s="58"/>
      <c r="O887" s="87"/>
      <c r="P887" s="18"/>
      <c r="Q887" s="87"/>
      <c r="R887" s="87"/>
      <c r="S887" s="87"/>
      <c r="T887" s="87"/>
      <c r="U887" s="87"/>
      <c r="V887" s="71">
        <f>V888</f>
        <v>4875756.74</v>
      </c>
      <c r="W887" s="69">
        <f>W889</f>
        <v>4519800</v>
      </c>
      <c r="X887" s="22">
        <f>X889</f>
        <v>4519800</v>
      </c>
    </row>
    <row r="888" spans="1:24" ht="25.5" outlineLevel="5">
      <c r="A888" s="9" t="s">
        <v>37</v>
      </c>
      <c r="B888" s="35" t="s">
        <v>441</v>
      </c>
      <c r="C888" s="35" t="s">
        <v>439</v>
      </c>
      <c r="D888" s="35" t="s">
        <v>711</v>
      </c>
      <c r="E888" s="35" t="s">
        <v>598</v>
      </c>
      <c r="F888" s="35" t="s">
        <v>581</v>
      </c>
      <c r="G888" s="35" t="s">
        <v>737</v>
      </c>
      <c r="H888" s="35" t="s">
        <v>36</v>
      </c>
      <c r="I888" s="36"/>
      <c r="J888" s="36"/>
      <c r="K888" s="36"/>
      <c r="L888" s="37"/>
      <c r="M888" s="37"/>
      <c r="N888" s="58"/>
      <c r="O888" s="87"/>
      <c r="P888" s="18"/>
      <c r="Q888" s="87"/>
      <c r="R888" s="87"/>
      <c r="S888" s="87"/>
      <c r="T888" s="87"/>
      <c r="U888" s="87"/>
      <c r="V888" s="71">
        <f>V889</f>
        <v>4875756.74</v>
      </c>
      <c r="W888" s="69"/>
      <c r="X888" s="22"/>
    </row>
    <row r="889" spans="1:24" ht="63.75" outlineLevel="6">
      <c r="A889" s="9" t="s">
        <v>606</v>
      </c>
      <c r="B889" s="35" t="s">
        <v>441</v>
      </c>
      <c r="C889" s="35" t="s">
        <v>439</v>
      </c>
      <c r="D889" s="35" t="s">
        <v>711</v>
      </c>
      <c r="E889" s="35" t="s">
        <v>598</v>
      </c>
      <c r="F889" s="35" t="s">
        <v>581</v>
      </c>
      <c r="G889" s="35" t="s">
        <v>737</v>
      </c>
      <c r="H889" s="35" t="s">
        <v>607</v>
      </c>
      <c r="I889" s="36">
        <v>4519800</v>
      </c>
      <c r="J889" s="36"/>
      <c r="K889" s="36"/>
      <c r="L889" s="37"/>
      <c r="M889" s="37"/>
      <c r="N889" s="58"/>
      <c r="O889" s="87"/>
      <c r="P889" s="18"/>
      <c r="Q889" s="87"/>
      <c r="R889" s="87"/>
      <c r="S889" s="87">
        <v>371600</v>
      </c>
      <c r="T889" s="87">
        <v>22500</v>
      </c>
      <c r="U889" s="87">
        <v>-38143.26</v>
      </c>
      <c r="V889" s="71">
        <f>L889+K889+J889+I889+M889+N889+O889+P889+Q889+R889+S889+T889+U889</f>
        <v>4875756.74</v>
      </c>
      <c r="W889" s="69">
        <v>4519800</v>
      </c>
      <c r="X889" s="22">
        <v>4519800</v>
      </c>
    </row>
    <row r="890" spans="1:24" ht="38.25" outlineLevel="5">
      <c r="A890" s="9" t="s">
        <v>738</v>
      </c>
      <c r="B890" s="35" t="s">
        <v>441</v>
      </c>
      <c r="C890" s="35" t="s">
        <v>439</v>
      </c>
      <c r="D890" s="35" t="s">
        <v>711</v>
      </c>
      <c r="E890" s="35" t="s">
        <v>598</v>
      </c>
      <c r="F890" s="35" t="s">
        <v>581</v>
      </c>
      <c r="G890" s="35" t="s">
        <v>739</v>
      </c>
      <c r="H890" s="35"/>
      <c r="I890" s="36"/>
      <c r="J890" s="36"/>
      <c r="K890" s="36"/>
      <c r="L890" s="37"/>
      <c r="M890" s="37"/>
      <c r="N890" s="58"/>
      <c r="O890" s="87"/>
      <c r="P890" s="18"/>
      <c r="Q890" s="87"/>
      <c r="R890" s="87"/>
      <c r="S890" s="87"/>
      <c r="T890" s="87"/>
      <c r="U890" s="87"/>
      <c r="V890" s="71">
        <f>V891</f>
        <v>2437961.24</v>
      </c>
      <c r="W890" s="69">
        <f>W891</f>
        <v>2283900</v>
      </c>
      <c r="X890" s="22">
        <f>X891</f>
        <v>2283900</v>
      </c>
    </row>
    <row r="891" spans="1:24" ht="51" outlineLevel="5">
      <c r="A891" s="39" t="s">
        <v>405</v>
      </c>
      <c r="B891" s="35" t="s">
        <v>441</v>
      </c>
      <c r="C891" s="35" t="s">
        <v>439</v>
      </c>
      <c r="D891" s="35" t="s">
        <v>711</v>
      </c>
      <c r="E891" s="35" t="s">
        <v>598</v>
      </c>
      <c r="F891" s="35" t="s">
        <v>581</v>
      </c>
      <c r="G891" s="35" t="s">
        <v>739</v>
      </c>
      <c r="H891" s="35" t="s">
        <v>182</v>
      </c>
      <c r="I891" s="36"/>
      <c r="J891" s="36"/>
      <c r="K891" s="36"/>
      <c r="L891" s="37"/>
      <c r="M891" s="37"/>
      <c r="N891" s="58"/>
      <c r="O891" s="87"/>
      <c r="P891" s="18"/>
      <c r="Q891" s="87"/>
      <c r="R891" s="87"/>
      <c r="S891" s="87"/>
      <c r="T891" s="87"/>
      <c r="U891" s="87"/>
      <c r="V891" s="71">
        <f>V892</f>
        <v>2437961.24</v>
      </c>
      <c r="W891" s="69">
        <f>W893</f>
        <v>2283900</v>
      </c>
      <c r="X891" s="22">
        <f>X893</f>
        <v>2283900</v>
      </c>
    </row>
    <row r="892" spans="1:24" ht="25.5" outlineLevel="5">
      <c r="A892" s="9" t="s">
        <v>37</v>
      </c>
      <c r="B892" s="35" t="s">
        <v>441</v>
      </c>
      <c r="C892" s="35" t="s">
        <v>439</v>
      </c>
      <c r="D892" s="35" t="s">
        <v>711</v>
      </c>
      <c r="E892" s="35" t="s">
        <v>598</v>
      </c>
      <c r="F892" s="35" t="s">
        <v>581</v>
      </c>
      <c r="G892" s="35" t="s">
        <v>739</v>
      </c>
      <c r="H892" s="35" t="s">
        <v>36</v>
      </c>
      <c r="I892" s="36"/>
      <c r="J892" s="36"/>
      <c r="K892" s="36"/>
      <c r="L892" s="37"/>
      <c r="M892" s="37"/>
      <c r="N892" s="58"/>
      <c r="O892" s="87"/>
      <c r="P892" s="18"/>
      <c r="Q892" s="87"/>
      <c r="R892" s="87"/>
      <c r="S892" s="87"/>
      <c r="T892" s="87"/>
      <c r="U892" s="87"/>
      <c r="V892" s="71">
        <f>V893</f>
        <v>2437961.24</v>
      </c>
      <c r="W892" s="69"/>
      <c r="X892" s="22"/>
    </row>
    <row r="893" spans="1:24" ht="63.75" outlineLevel="6">
      <c r="A893" s="9" t="s">
        <v>606</v>
      </c>
      <c r="B893" s="35" t="s">
        <v>441</v>
      </c>
      <c r="C893" s="35" t="s">
        <v>439</v>
      </c>
      <c r="D893" s="35" t="s">
        <v>711</v>
      </c>
      <c r="E893" s="35" t="s">
        <v>598</v>
      </c>
      <c r="F893" s="35" t="s">
        <v>581</v>
      </c>
      <c r="G893" s="35" t="s">
        <v>739</v>
      </c>
      <c r="H893" s="35" t="s">
        <v>607</v>
      </c>
      <c r="I893" s="36">
        <v>2283900</v>
      </c>
      <c r="J893" s="36"/>
      <c r="K893" s="36"/>
      <c r="L893" s="37"/>
      <c r="M893" s="37"/>
      <c r="N893" s="58"/>
      <c r="O893" s="87"/>
      <c r="P893" s="18"/>
      <c r="Q893" s="87"/>
      <c r="R893" s="87"/>
      <c r="S893" s="87">
        <v>135808</v>
      </c>
      <c r="T893" s="87">
        <v>18600</v>
      </c>
      <c r="U893" s="87">
        <v>-346.76</v>
      </c>
      <c r="V893" s="71">
        <f>L893+K893+J893+I893+M893+N893+O893+P893+Q893+R893+S893+T893+U893</f>
        <v>2437961.24</v>
      </c>
      <c r="W893" s="69">
        <v>2283900</v>
      </c>
      <c r="X893" s="22">
        <v>2283900</v>
      </c>
    </row>
    <row r="894" spans="1:24" ht="38.25" outlineLevel="5">
      <c r="A894" s="9" t="s">
        <v>740</v>
      </c>
      <c r="B894" s="35" t="s">
        <v>441</v>
      </c>
      <c r="C894" s="35" t="s">
        <v>439</v>
      </c>
      <c r="D894" s="35" t="s">
        <v>711</v>
      </c>
      <c r="E894" s="35" t="s">
        <v>598</v>
      </c>
      <c r="F894" s="35" t="s">
        <v>581</v>
      </c>
      <c r="G894" s="35" t="s">
        <v>741</v>
      </c>
      <c r="H894" s="35"/>
      <c r="I894" s="36"/>
      <c r="J894" s="36"/>
      <c r="K894" s="36"/>
      <c r="L894" s="37"/>
      <c r="M894" s="37"/>
      <c r="N894" s="58"/>
      <c r="O894" s="87"/>
      <c r="P894" s="18"/>
      <c r="Q894" s="87"/>
      <c r="R894" s="87"/>
      <c r="S894" s="87"/>
      <c r="T894" s="87"/>
      <c r="U894" s="87"/>
      <c r="V894" s="71">
        <f>V895</f>
        <v>6275139.72</v>
      </c>
      <c r="W894" s="69">
        <f>W895</f>
        <v>5122000</v>
      </c>
      <c r="X894" s="22">
        <f>X895</f>
        <v>5122000</v>
      </c>
    </row>
    <row r="895" spans="1:24" ht="51" outlineLevel="5">
      <c r="A895" s="39" t="s">
        <v>405</v>
      </c>
      <c r="B895" s="35" t="s">
        <v>441</v>
      </c>
      <c r="C895" s="35" t="s">
        <v>439</v>
      </c>
      <c r="D895" s="35" t="s">
        <v>711</v>
      </c>
      <c r="E895" s="35" t="s">
        <v>598</v>
      </c>
      <c r="F895" s="35" t="s">
        <v>581</v>
      </c>
      <c r="G895" s="35" t="s">
        <v>741</v>
      </c>
      <c r="H895" s="35" t="s">
        <v>182</v>
      </c>
      <c r="I895" s="36"/>
      <c r="J895" s="36"/>
      <c r="K895" s="36"/>
      <c r="L895" s="37"/>
      <c r="M895" s="37"/>
      <c r="N895" s="58"/>
      <c r="O895" s="87"/>
      <c r="P895" s="18"/>
      <c r="Q895" s="87"/>
      <c r="R895" s="87"/>
      <c r="S895" s="87"/>
      <c r="T895" s="87"/>
      <c r="U895" s="87"/>
      <c r="V895" s="71">
        <f>V896</f>
        <v>6275139.72</v>
      </c>
      <c r="W895" s="69">
        <f>W897</f>
        <v>5122000</v>
      </c>
      <c r="X895" s="22">
        <f>X897</f>
        <v>5122000</v>
      </c>
    </row>
    <row r="896" spans="1:24" ht="25.5" outlineLevel="5">
      <c r="A896" s="9" t="s">
        <v>37</v>
      </c>
      <c r="B896" s="35" t="s">
        <v>441</v>
      </c>
      <c r="C896" s="35" t="s">
        <v>439</v>
      </c>
      <c r="D896" s="35" t="s">
        <v>711</v>
      </c>
      <c r="E896" s="35" t="s">
        <v>598</v>
      </c>
      <c r="F896" s="35" t="s">
        <v>581</v>
      </c>
      <c r="G896" s="35" t="s">
        <v>741</v>
      </c>
      <c r="H896" s="35" t="s">
        <v>36</v>
      </c>
      <c r="I896" s="36"/>
      <c r="J896" s="36"/>
      <c r="K896" s="36"/>
      <c r="L896" s="37"/>
      <c r="M896" s="37"/>
      <c r="N896" s="58"/>
      <c r="O896" s="87"/>
      <c r="P896" s="18"/>
      <c r="Q896" s="87"/>
      <c r="R896" s="87"/>
      <c r="S896" s="87"/>
      <c r="T896" s="87"/>
      <c r="U896" s="87"/>
      <c r="V896" s="71">
        <f>V897</f>
        <v>6275139.72</v>
      </c>
      <c r="W896" s="69"/>
      <c r="X896" s="22"/>
    </row>
    <row r="897" spans="1:24" ht="63.75" outlineLevel="6">
      <c r="A897" s="9" t="s">
        <v>606</v>
      </c>
      <c r="B897" s="35" t="s">
        <v>441</v>
      </c>
      <c r="C897" s="35" t="s">
        <v>439</v>
      </c>
      <c r="D897" s="35" t="s">
        <v>711</v>
      </c>
      <c r="E897" s="35" t="s">
        <v>598</v>
      </c>
      <c r="F897" s="35" t="s">
        <v>581</v>
      </c>
      <c r="G897" s="35" t="s">
        <v>741</v>
      </c>
      <c r="H897" s="35" t="s">
        <v>607</v>
      </c>
      <c r="I897" s="36">
        <v>5122000</v>
      </c>
      <c r="J897" s="36"/>
      <c r="K897" s="36"/>
      <c r="L897" s="37"/>
      <c r="M897" s="37"/>
      <c r="N897" s="58"/>
      <c r="O897" s="87"/>
      <c r="P897" s="18"/>
      <c r="Q897" s="87"/>
      <c r="R897" s="87"/>
      <c r="S897" s="87">
        <v>781655</v>
      </c>
      <c r="T897" s="87">
        <v>2700</v>
      </c>
      <c r="U897" s="87">
        <v>368784.72</v>
      </c>
      <c r="V897" s="71">
        <f>L897+K897+J897+I897+M897+N897+O897+P897+Q897+R897+S897+T897+U897</f>
        <v>6275139.72</v>
      </c>
      <c r="W897" s="69">
        <v>5122000</v>
      </c>
      <c r="X897" s="22">
        <v>5122000</v>
      </c>
    </row>
    <row r="898" spans="1:24" ht="38.25" outlineLevel="5">
      <c r="A898" s="9" t="s">
        <v>742</v>
      </c>
      <c r="B898" s="35" t="s">
        <v>441</v>
      </c>
      <c r="C898" s="35" t="s">
        <v>439</v>
      </c>
      <c r="D898" s="35" t="s">
        <v>711</v>
      </c>
      <c r="E898" s="35" t="s">
        <v>598</v>
      </c>
      <c r="F898" s="35" t="s">
        <v>581</v>
      </c>
      <c r="G898" s="35" t="s">
        <v>743</v>
      </c>
      <c r="H898" s="35"/>
      <c r="I898" s="36"/>
      <c r="J898" s="36"/>
      <c r="K898" s="36"/>
      <c r="L898" s="37"/>
      <c r="M898" s="37"/>
      <c r="N898" s="58"/>
      <c r="O898" s="87"/>
      <c r="P898" s="18"/>
      <c r="Q898" s="87"/>
      <c r="R898" s="87"/>
      <c r="S898" s="87"/>
      <c r="T898" s="87"/>
      <c r="U898" s="87"/>
      <c r="V898" s="71">
        <f>V899</f>
        <v>2294491.74</v>
      </c>
      <c r="W898" s="69">
        <f>W899</f>
        <v>1940800</v>
      </c>
      <c r="X898" s="22">
        <f>X899</f>
        <v>1940800</v>
      </c>
    </row>
    <row r="899" spans="1:24" ht="51" outlineLevel="5">
      <c r="A899" s="39" t="s">
        <v>405</v>
      </c>
      <c r="B899" s="35" t="s">
        <v>441</v>
      </c>
      <c r="C899" s="35" t="s">
        <v>439</v>
      </c>
      <c r="D899" s="35" t="s">
        <v>711</v>
      </c>
      <c r="E899" s="35" t="s">
        <v>598</v>
      </c>
      <c r="F899" s="35" t="s">
        <v>581</v>
      </c>
      <c r="G899" s="35" t="s">
        <v>743</v>
      </c>
      <c r="H899" s="35" t="s">
        <v>182</v>
      </c>
      <c r="I899" s="36"/>
      <c r="J899" s="36"/>
      <c r="K899" s="36"/>
      <c r="L899" s="37"/>
      <c r="M899" s="37"/>
      <c r="N899" s="58"/>
      <c r="O899" s="87"/>
      <c r="P899" s="18"/>
      <c r="Q899" s="87"/>
      <c r="R899" s="87"/>
      <c r="S899" s="87"/>
      <c r="T899" s="87"/>
      <c r="U899" s="87"/>
      <c r="V899" s="71">
        <f>V900</f>
        <v>2294491.74</v>
      </c>
      <c r="W899" s="69">
        <f>W901</f>
        <v>1940800</v>
      </c>
      <c r="X899" s="22">
        <f>X901</f>
        <v>1940800</v>
      </c>
    </row>
    <row r="900" spans="1:24" ht="25.5" outlineLevel="5">
      <c r="A900" s="9" t="s">
        <v>37</v>
      </c>
      <c r="B900" s="35" t="s">
        <v>441</v>
      </c>
      <c r="C900" s="35" t="s">
        <v>439</v>
      </c>
      <c r="D900" s="35" t="s">
        <v>711</v>
      </c>
      <c r="E900" s="35" t="s">
        <v>598</v>
      </c>
      <c r="F900" s="35" t="s">
        <v>581</v>
      </c>
      <c r="G900" s="35" t="s">
        <v>743</v>
      </c>
      <c r="H900" s="35" t="s">
        <v>36</v>
      </c>
      <c r="I900" s="36"/>
      <c r="J900" s="36"/>
      <c r="K900" s="36"/>
      <c r="L900" s="37"/>
      <c r="M900" s="37"/>
      <c r="N900" s="58"/>
      <c r="O900" s="87"/>
      <c r="P900" s="18"/>
      <c r="Q900" s="87"/>
      <c r="R900" s="87"/>
      <c r="S900" s="87"/>
      <c r="T900" s="87"/>
      <c r="U900" s="87"/>
      <c r="V900" s="71">
        <f>V901</f>
        <v>2294491.74</v>
      </c>
      <c r="W900" s="69"/>
      <c r="X900" s="22"/>
    </row>
    <row r="901" spans="1:24" ht="63.75" outlineLevel="6">
      <c r="A901" s="9" t="s">
        <v>606</v>
      </c>
      <c r="B901" s="35" t="s">
        <v>441</v>
      </c>
      <c r="C901" s="35" t="s">
        <v>439</v>
      </c>
      <c r="D901" s="35" t="s">
        <v>711</v>
      </c>
      <c r="E901" s="35" t="s">
        <v>598</v>
      </c>
      <c r="F901" s="35" t="s">
        <v>581</v>
      </c>
      <c r="G901" s="35" t="s">
        <v>743</v>
      </c>
      <c r="H901" s="35" t="s">
        <v>607</v>
      </c>
      <c r="I901" s="36">
        <v>1955800</v>
      </c>
      <c r="J901" s="36"/>
      <c r="K901" s="36"/>
      <c r="L901" s="37"/>
      <c r="M901" s="37"/>
      <c r="N901" s="58"/>
      <c r="O901" s="87"/>
      <c r="P901" s="18"/>
      <c r="Q901" s="87"/>
      <c r="R901" s="87"/>
      <c r="S901" s="87">
        <v>332560</v>
      </c>
      <c r="T901" s="87">
        <v>11200</v>
      </c>
      <c r="U901" s="87">
        <v>-5068.26</v>
      </c>
      <c r="V901" s="71">
        <f>L901+K901+J901+I901+M901+N901+O901+P901+Q901+R901+S901+T901+U901</f>
        <v>2294491.74</v>
      </c>
      <c r="W901" s="69">
        <v>1940800</v>
      </c>
      <c r="X901" s="22">
        <v>1940800</v>
      </c>
    </row>
    <row r="902" spans="1:24" ht="38.25" outlineLevel="5">
      <c r="A902" s="9" t="s">
        <v>744</v>
      </c>
      <c r="B902" s="35" t="s">
        <v>441</v>
      </c>
      <c r="C902" s="35" t="s">
        <v>439</v>
      </c>
      <c r="D902" s="35" t="s">
        <v>711</v>
      </c>
      <c r="E902" s="35" t="s">
        <v>598</v>
      </c>
      <c r="F902" s="35" t="s">
        <v>581</v>
      </c>
      <c r="G902" s="35" t="s">
        <v>745</v>
      </c>
      <c r="H902" s="35"/>
      <c r="I902" s="36"/>
      <c r="J902" s="36"/>
      <c r="K902" s="36"/>
      <c r="L902" s="37"/>
      <c r="M902" s="37"/>
      <c r="N902" s="58"/>
      <c r="O902" s="87"/>
      <c r="P902" s="18"/>
      <c r="Q902" s="87"/>
      <c r="R902" s="87"/>
      <c r="S902" s="87"/>
      <c r="T902" s="87"/>
      <c r="U902" s="87"/>
      <c r="V902" s="71">
        <f>V903</f>
        <v>3101171.74</v>
      </c>
      <c r="W902" s="69">
        <f>W903</f>
        <v>2614500</v>
      </c>
      <c r="X902" s="22">
        <f>X903</f>
        <v>2614500</v>
      </c>
    </row>
    <row r="903" spans="1:24" ht="51" outlineLevel="5">
      <c r="A903" s="39" t="s">
        <v>405</v>
      </c>
      <c r="B903" s="35" t="s">
        <v>441</v>
      </c>
      <c r="C903" s="35" t="s">
        <v>439</v>
      </c>
      <c r="D903" s="35" t="s">
        <v>711</v>
      </c>
      <c r="E903" s="35" t="s">
        <v>598</v>
      </c>
      <c r="F903" s="35" t="s">
        <v>581</v>
      </c>
      <c r="G903" s="35" t="s">
        <v>745</v>
      </c>
      <c r="H903" s="35" t="s">
        <v>182</v>
      </c>
      <c r="I903" s="36"/>
      <c r="J903" s="36"/>
      <c r="K903" s="36"/>
      <c r="L903" s="37"/>
      <c r="M903" s="37"/>
      <c r="N903" s="58"/>
      <c r="O903" s="87"/>
      <c r="P903" s="18"/>
      <c r="Q903" s="87"/>
      <c r="R903" s="87"/>
      <c r="S903" s="87"/>
      <c r="T903" s="87"/>
      <c r="U903" s="87"/>
      <c r="V903" s="71">
        <f>V904</f>
        <v>3101171.74</v>
      </c>
      <c r="W903" s="69">
        <f>W905</f>
        <v>2614500</v>
      </c>
      <c r="X903" s="22">
        <f>X905</f>
        <v>2614500</v>
      </c>
    </row>
    <row r="904" spans="1:24" ht="25.5" outlineLevel="5">
      <c r="A904" s="9" t="s">
        <v>37</v>
      </c>
      <c r="B904" s="35" t="s">
        <v>441</v>
      </c>
      <c r="C904" s="35" t="s">
        <v>439</v>
      </c>
      <c r="D904" s="35" t="s">
        <v>711</v>
      </c>
      <c r="E904" s="35" t="s">
        <v>598</v>
      </c>
      <c r="F904" s="35" t="s">
        <v>581</v>
      </c>
      <c r="G904" s="35" t="s">
        <v>745</v>
      </c>
      <c r="H904" s="35" t="s">
        <v>36</v>
      </c>
      <c r="I904" s="36"/>
      <c r="J904" s="36"/>
      <c r="K904" s="36"/>
      <c r="L904" s="37"/>
      <c r="M904" s="37"/>
      <c r="N904" s="58"/>
      <c r="O904" s="87"/>
      <c r="P904" s="18"/>
      <c r="Q904" s="87"/>
      <c r="R904" s="87"/>
      <c r="S904" s="87"/>
      <c r="T904" s="87"/>
      <c r="U904" s="87"/>
      <c r="V904" s="71">
        <f>V905</f>
        <v>3101171.74</v>
      </c>
      <c r="W904" s="69"/>
      <c r="X904" s="22"/>
    </row>
    <row r="905" spans="1:24" ht="63.75" outlineLevel="6">
      <c r="A905" s="9" t="s">
        <v>606</v>
      </c>
      <c r="B905" s="35" t="s">
        <v>441</v>
      </c>
      <c r="C905" s="35" t="s">
        <v>439</v>
      </c>
      <c r="D905" s="35" t="s">
        <v>711</v>
      </c>
      <c r="E905" s="35" t="s">
        <v>598</v>
      </c>
      <c r="F905" s="35" t="s">
        <v>581</v>
      </c>
      <c r="G905" s="35" t="s">
        <v>745</v>
      </c>
      <c r="H905" s="35" t="s">
        <v>607</v>
      </c>
      <c r="I905" s="36">
        <v>2674500</v>
      </c>
      <c r="J905" s="36"/>
      <c r="K905" s="36"/>
      <c r="L905" s="37"/>
      <c r="M905" s="37"/>
      <c r="N905" s="58"/>
      <c r="O905" s="87"/>
      <c r="P905" s="18"/>
      <c r="Q905" s="87"/>
      <c r="R905" s="87"/>
      <c r="S905" s="87">
        <v>183711</v>
      </c>
      <c r="T905" s="87"/>
      <c r="U905" s="87">
        <v>242960.74</v>
      </c>
      <c r="V905" s="71">
        <f>L905+K905+J905+I905+M905+N905+O905+P905+Q905+R905+S905+T905+U905</f>
        <v>3101171.74</v>
      </c>
      <c r="W905" s="69">
        <v>2614500</v>
      </c>
      <c r="X905" s="22">
        <v>2614500</v>
      </c>
    </row>
    <row r="906" spans="1:24" ht="25.5" outlineLevel="3">
      <c r="A906" s="9" t="s">
        <v>600</v>
      </c>
      <c r="B906" s="35" t="s">
        <v>441</v>
      </c>
      <c r="C906" s="35" t="s">
        <v>439</v>
      </c>
      <c r="D906" s="35" t="s">
        <v>711</v>
      </c>
      <c r="E906" s="35" t="s">
        <v>598</v>
      </c>
      <c r="F906" s="35" t="s">
        <v>581</v>
      </c>
      <c r="G906" s="35" t="s">
        <v>601</v>
      </c>
      <c r="H906" s="35"/>
      <c r="I906" s="36"/>
      <c r="J906" s="36"/>
      <c r="K906" s="36"/>
      <c r="L906" s="37"/>
      <c r="M906" s="37"/>
      <c r="N906" s="58"/>
      <c r="O906" s="87"/>
      <c r="P906" s="18"/>
      <c r="Q906" s="87"/>
      <c r="R906" s="87"/>
      <c r="S906" s="87"/>
      <c r="T906" s="87"/>
      <c r="U906" s="87"/>
      <c r="V906" s="71">
        <f aca="true" t="shared" si="58" ref="V906:X908">V907</f>
        <v>29838863</v>
      </c>
      <c r="W906" s="69">
        <f t="shared" si="58"/>
        <v>35775100</v>
      </c>
      <c r="X906" s="22">
        <f t="shared" si="58"/>
        <v>35842500</v>
      </c>
    </row>
    <row r="907" spans="1:24" ht="25.5" outlineLevel="4">
      <c r="A907" s="9" t="s">
        <v>602</v>
      </c>
      <c r="B907" s="35" t="s">
        <v>441</v>
      </c>
      <c r="C907" s="35" t="s">
        <v>439</v>
      </c>
      <c r="D907" s="35" t="s">
        <v>711</v>
      </c>
      <c r="E907" s="35" t="s">
        <v>598</v>
      </c>
      <c r="F907" s="35" t="s">
        <v>581</v>
      </c>
      <c r="G907" s="35" t="s">
        <v>603</v>
      </c>
      <c r="H907" s="35"/>
      <c r="I907" s="36"/>
      <c r="J907" s="36"/>
      <c r="K907" s="36"/>
      <c r="L907" s="37"/>
      <c r="M907" s="37"/>
      <c r="N907" s="58"/>
      <c r="O907" s="87"/>
      <c r="P907" s="18"/>
      <c r="Q907" s="87"/>
      <c r="R907" s="87"/>
      <c r="S907" s="87"/>
      <c r="T907" s="87"/>
      <c r="U907" s="87"/>
      <c r="V907" s="71">
        <f>V908+V912+V916</f>
        <v>29838863</v>
      </c>
      <c r="W907" s="71">
        <f>W908+W912+W916</f>
        <v>35775100</v>
      </c>
      <c r="X907" s="19">
        <f>X908+X912+X916</f>
        <v>35842500</v>
      </c>
    </row>
    <row r="908" spans="1:24" ht="38.25" outlineLevel="5">
      <c r="A908" s="9" t="s">
        <v>746</v>
      </c>
      <c r="B908" s="35" t="s">
        <v>441</v>
      </c>
      <c r="C908" s="35" t="s">
        <v>439</v>
      </c>
      <c r="D908" s="35" t="s">
        <v>711</v>
      </c>
      <c r="E908" s="35" t="s">
        <v>598</v>
      </c>
      <c r="F908" s="35" t="s">
        <v>581</v>
      </c>
      <c r="G908" s="35" t="s">
        <v>747</v>
      </c>
      <c r="H908" s="35"/>
      <c r="I908" s="36"/>
      <c r="J908" s="36"/>
      <c r="K908" s="36"/>
      <c r="L908" s="37"/>
      <c r="M908" s="37"/>
      <c r="N908" s="58"/>
      <c r="O908" s="87"/>
      <c r="P908" s="18"/>
      <c r="Q908" s="87"/>
      <c r="R908" s="87"/>
      <c r="S908" s="87"/>
      <c r="T908" s="87"/>
      <c r="U908" s="87"/>
      <c r="V908" s="71">
        <f t="shared" si="58"/>
        <v>6592395</v>
      </c>
      <c r="W908" s="69">
        <f t="shared" si="58"/>
        <v>6598600</v>
      </c>
      <c r="X908" s="22">
        <f t="shared" si="58"/>
        <v>6598600</v>
      </c>
    </row>
    <row r="909" spans="1:24" ht="51" outlineLevel="5">
      <c r="A909" s="39" t="s">
        <v>405</v>
      </c>
      <c r="B909" s="35" t="s">
        <v>441</v>
      </c>
      <c r="C909" s="35" t="s">
        <v>439</v>
      </c>
      <c r="D909" s="35" t="s">
        <v>711</v>
      </c>
      <c r="E909" s="35" t="s">
        <v>598</v>
      </c>
      <c r="F909" s="35" t="s">
        <v>581</v>
      </c>
      <c r="G909" s="35" t="s">
        <v>747</v>
      </c>
      <c r="H909" s="35" t="s">
        <v>182</v>
      </c>
      <c r="I909" s="36"/>
      <c r="J909" s="36"/>
      <c r="K909" s="36"/>
      <c r="L909" s="37"/>
      <c r="M909" s="37"/>
      <c r="N909" s="58"/>
      <c r="O909" s="87"/>
      <c r="P909" s="18"/>
      <c r="Q909" s="87"/>
      <c r="R909" s="87"/>
      <c r="S909" s="87"/>
      <c r="T909" s="87"/>
      <c r="U909" s="87"/>
      <c r="V909" s="71">
        <f>V910</f>
        <v>6592395</v>
      </c>
      <c r="W909" s="69">
        <f>W911</f>
        <v>6598600</v>
      </c>
      <c r="X909" s="22">
        <f>X911</f>
        <v>6598600</v>
      </c>
    </row>
    <row r="910" spans="1:24" ht="25.5" outlineLevel="5">
      <c r="A910" s="9" t="s">
        <v>37</v>
      </c>
      <c r="B910" s="35" t="s">
        <v>441</v>
      </c>
      <c r="C910" s="35" t="s">
        <v>439</v>
      </c>
      <c r="D910" s="35" t="s">
        <v>711</v>
      </c>
      <c r="E910" s="35" t="s">
        <v>598</v>
      </c>
      <c r="F910" s="35" t="s">
        <v>581</v>
      </c>
      <c r="G910" s="35" t="s">
        <v>747</v>
      </c>
      <c r="H910" s="35" t="s">
        <v>36</v>
      </c>
      <c r="I910" s="36"/>
      <c r="J910" s="36"/>
      <c r="K910" s="36"/>
      <c r="L910" s="37"/>
      <c r="M910" s="37"/>
      <c r="N910" s="58"/>
      <c r="O910" s="87"/>
      <c r="P910" s="18"/>
      <c r="Q910" s="87"/>
      <c r="R910" s="87"/>
      <c r="S910" s="87"/>
      <c r="T910" s="87"/>
      <c r="U910" s="87"/>
      <c r="V910" s="71">
        <f>V911</f>
        <v>6592395</v>
      </c>
      <c r="W910" s="69"/>
      <c r="X910" s="22"/>
    </row>
    <row r="911" spans="1:24" ht="63.75" outlineLevel="6">
      <c r="A911" s="9" t="s">
        <v>606</v>
      </c>
      <c r="B911" s="35" t="s">
        <v>441</v>
      </c>
      <c r="C911" s="35" t="s">
        <v>439</v>
      </c>
      <c r="D911" s="35" t="s">
        <v>711</v>
      </c>
      <c r="E911" s="35" t="s">
        <v>598</v>
      </c>
      <c r="F911" s="35" t="s">
        <v>581</v>
      </c>
      <c r="G911" s="35" t="s">
        <v>747</v>
      </c>
      <c r="H911" s="35" t="s">
        <v>607</v>
      </c>
      <c r="I911" s="36">
        <v>6598600</v>
      </c>
      <c r="J911" s="36"/>
      <c r="K911" s="36"/>
      <c r="L911" s="37"/>
      <c r="M911" s="37"/>
      <c r="N911" s="58"/>
      <c r="O911" s="87"/>
      <c r="P911" s="18"/>
      <c r="Q911" s="87"/>
      <c r="R911" s="87">
        <v>0</v>
      </c>
      <c r="S911" s="87"/>
      <c r="T911" s="87"/>
      <c r="U911" s="87">
        <v>-6205</v>
      </c>
      <c r="V911" s="71">
        <f>L911+K911+J911+I911+M911+N911+O911+P911+Q911+R911+S911+T911+U911</f>
        <v>6592395</v>
      </c>
      <c r="W911" s="69">
        <v>6598600</v>
      </c>
      <c r="X911" s="22">
        <v>6598600</v>
      </c>
    </row>
    <row r="912" spans="1:24" ht="38.25" outlineLevel="6">
      <c r="A912" s="9" t="s">
        <v>604</v>
      </c>
      <c r="B912" s="35" t="s">
        <v>441</v>
      </c>
      <c r="C912" s="35" t="s">
        <v>439</v>
      </c>
      <c r="D912" s="35" t="s">
        <v>711</v>
      </c>
      <c r="E912" s="35" t="s">
        <v>598</v>
      </c>
      <c r="F912" s="35" t="s">
        <v>581</v>
      </c>
      <c r="G912" s="35" t="s">
        <v>605</v>
      </c>
      <c r="H912" s="35"/>
      <c r="I912" s="36"/>
      <c r="J912" s="36"/>
      <c r="K912" s="36"/>
      <c r="L912" s="37"/>
      <c r="M912" s="37"/>
      <c r="N912" s="58"/>
      <c r="O912" s="87"/>
      <c r="P912" s="18"/>
      <c r="Q912" s="87"/>
      <c r="R912" s="87"/>
      <c r="S912" s="87"/>
      <c r="T912" s="87"/>
      <c r="U912" s="87"/>
      <c r="V912" s="71">
        <f>V913</f>
        <v>12260361</v>
      </c>
      <c r="W912" s="71">
        <f>W913</f>
        <v>15405900</v>
      </c>
      <c r="X912" s="19">
        <f>X913</f>
        <v>15446100</v>
      </c>
    </row>
    <row r="913" spans="1:24" ht="51" outlineLevel="6">
      <c r="A913" s="39" t="s">
        <v>405</v>
      </c>
      <c r="B913" s="35" t="s">
        <v>441</v>
      </c>
      <c r="C913" s="35" t="s">
        <v>439</v>
      </c>
      <c r="D913" s="35" t="s">
        <v>711</v>
      </c>
      <c r="E913" s="35" t="s">
        <v>598</v>
      </c>
      <c r="F913" s="35" t="s">
        <v>581</v>
      </c>
      <c r="G913" s="35" t="s">
        <v>605</v>
      </c>
      <c r="H913" s="35" t="s">
        <v>182</v>
      </c>
      <c r="I913" s="36"/>
      <c r="J913" s="36"/>
      <c r="K913" s="36"/>
      <c r="L913" s="37"/>
      <c r="M913" s="37"/>
      <c r="N913" s="58"/>
      <c r="O913" s="87"/>
      <c r="P913" s="18"/>
      <c r="Q913" s="87"/>
      <c r="R913" s="87"/>
      <c r="S913" s="87"/>
      <c r="T913" s="87"/>
      <c r="U913" s="87"/>
      <c r="V913" s="71">
        <f>V914</f>
        <v>12260361</v>
      </c>
      <c r="W913" s="71">
        <f>W915</f>
        <v>15405900</v>
      </c>
      <c r="X913" s="19">
        <f>X915</f>
        <v>15446100</v>
      </c>
    </row>
    <row r="914" spans="1:24" ht="25.5" outlineLevel="6">
      <c r="A914" s="9" t="s">
        <v>37</v>
      </c>
      <c r="B914" s="35" t="s">
        <v>441</v>
      </c>
      <c r="C914" s="35" t="s">
        <v>439</v>
      </c>
      <c r="D914" s="35" t="s">
        <v>711</v>
      </c>
      <c r="E914" s="35" t="s">
        <v>598</v>
      </c>
      <c r="F914" s="35" t="s">
        <v>581</v>
      </c>
      <c r="G914" s="35" t="s">
        <v>605</v>
      </c>
      <c r="H914" s="35" t="s">
        <v>36</v>
      </c>
      <c r="I914" s="36"/>
      <c r="J914" s="36"/>
      <c r="K914" s="36"/>
      <c r="L914" s="37"/>
      <c r="M914" s="37"/>
      <c r="N914" s="58"/>
      <c r="O914" s="87"/>
      <c r="P914" s="18"/>
      <c r="Q914" s="87"/>
      <c r="R914" s="87"/>
      <c r="S914" s="87"/>
      <c r="T914" s="87"/>
      <c r="U914" s="87"/>
      <c r="V914" s="71">
        <f>V915</f>
        <v>12260361</v>
      </c>
      <c r="W914" s="87"/>
      <c r="X914" s="19"/>
    </row>
    <row r="915" spans="1:24" ht="63.75" outlineLevel="6">
      <c r="A915" s="9" t="s">
        <v>606</v>
      </c>
      <c r="B915" s="35" t="s">
        <v>441</v>
      </c>
      <c r="C915" s="35" t="s">
        <v>439</v>
      </c>
      <c r="D915" s="35" t="s">
        <v>711</v>
      </c>
      <c r="E915" s="35" t="s">
        <v>598</v>
      </c>
      <c r="F915" s="35" t="s">
        <v>581</v>
      </c>
      <c r="G915" s="35" t="s">
        <v>605</v>
      </c>
      <c r="H915" s="35" t="s">
        <v>607</v>
      </c>
      <c r="I915" s="36"/>
      <c r="J915" s="36"/>
      <c r="K915" s="36"/>
      <c r="L915" s="37"/>
      <c r="M915" s="37">
        <v>12478120</v>
      </c>
      <c r="N915" s="58"/>
      <c r="O915" s="87"/>
      <c r="P915" s="18"/>
      <c r="Q915" s="87"/>
      <c r="R915" s="87"/>
      <c r="S915" s="87">
        <v>32241</v>
      </c>
      <c r="T915" s="87"/>
      <c r="U915" s="87">
        <v>-250000</v>
      </c>
      <c r="V915" s="71">
        <f>L915+K915+J915+I915+M915+N915+O915+P915+Q915+R915+S915+T915+U915</f>
        <v>12260361</v>
      </c>
      <c r="W915" s="69">
        <v>15405900</v>
      </c>
      <c r="X915" s="22">
        <v>15446100</v>
      </c>
    </row>
    <row r="916" spans="1:24" ht="38.25" outlineLevel="6">
      <c r="A916" s="9" t="s">
        <v>612</v>
      </c>
      <c r="B916" s="35" t="s">
        <v>441</v>
      </c>
      <c r="C916" s="35" t="s">
        <v>439</v>
      </c>
      <c r="D916" s="35" t="s">
        <v>711</v>
      </c>
      <c r="E916" s="35" t="s">
        <v>598</v>
      </c>
      <c r="F916" s="35" t="s">
        <v>581</v>
      </c>
      <c r="G916" s="35" t="s">
        <v>613</v>
      </c>
      <c r="H916" s="35"/>
      <c r="I916" s="36"/>
      <c r="J916" s="36"/>
      <c r="K916" s="36"/>
      <c r="L916" s="37"/>
      <c r="M916" s="37"/>
      <c r="N916" s="58"/>
      <c r="O916" s="87"/>
      <c r="P916" s="18"/>
      <c r="Q916" s="87"/>
      <c r="R916" s="87"/>
      <c r="S916" s="87"/>
      <c r="T916" s="87"/>
      <c r="U916" s="87"/>
      <c r="V916" s="71">
        <f>V917</f>
        <v>10986107</v>
      </c>
      <c r="W916" s="71">
        <f>W917</f>
        <v>13770600</v>
      </c>
      <c r="X916" s="19">
        <f>X917</f>
        <v>13797800</v>
      </c>
    </row>
    <row r="917" spans="1:24" ht="51" outlineLevel="6">
      <c r="A917" s="39" t="s">
        <v>405</v>
      </c>
      <c r="B917" s="35" t="s">
        <v>441</v>
      </c>
      <c r="C917" s="35" t="s">
        <v>439</v>
      </c>
      <c r="D917" s="35" t="s">
        <v>711</v>
      </c>
      <c r="E917" s="35" t="s">
        <v>598</v>
      </c>
      <c r="F917" s="35" t="s">
        <v>581</v>
      </c>
      <c r="G917" s="35" t="s">
        <v>613</v>
      </c>
      <c r="H917" s="35" t="s">
        <v>182</v>
      </c>
      <c r="I917" s="36"/>
      <c r="J917" s="36"/>
      <c r="K917" s="36"/>
      <c r="L917" s="37"/>
      <c r="M917" s="37"/>
      <c r="N917" s="58"/>
      <c r="O917" s="87"/>
      <c r="P917" s="18"/>
      <c r="Q917" s="87"/>
      <c r="R917" s="87"/>
      <c r="S917" s="87"/>
      <c r="T917" s="87"/>
      <c r="U917" s="87"/>
      <c r="V917" s="71">
        <f>V918</f>
        <v>10986107</v>
      </c>
      <c r="W917" s="71">
        <f>W919</f>
        <v>13770600</v>
      </c>
      <c r="X917" s="19">
        <f>X919</f>
        <v>13797800</v>
      </c>
    </row>
    <row r="918" spans="1:24" ht="25.5" outlineLevel="6">
      <c r="A918" s="9" t="s">
        <v>37</v>
      </c>
      <c r="B918" s="35" t="s">
        <v>441</v>
      </c>
      <c r="C918" s="35" t="s">
        <v>439</v>
      </c>
      <c r="D918" s="35" t="s">
        <v>711</v>
      </c>
      <c r="E918" s="35" t="s">
        <v>598</v>
      </c>
      <c r="F918" s="35" t="s">
        <v>581</v>
      </c>
      <c r="G918" s="35" t="s">
        <v>613</v>
      </c>
      <c r="H918" s="35" t="s">
        <v>36</v>
      </c>
      <c r="I918" s="36"/>
      <c r="J918" s="36"/>
      <c r="K918" s="36"/>
      <c r="L918" s="37"/>
      <c r="M918" s="37"/>
      <c r="N918" s="58"/>
      <c r="O918" s="87"/>
      <c r="P918" s="18"/>
      <c r="Q918" s="87"/>
      <c r="R918" s="87"/>
      <c r="S918" s="87"/>
      <c r="T918" s="87"/>
      <c r="U918" s="87"/>
      <c r="V918" s="71">
        <f>V919</f>
        <v>10986107</v>
      </c>
      <c r="W918" s="87"/>
      <c r="X918" s="19"/>
    </row>
    <row r="919" spans="1:24" ht="63.75" outlineLevel="6">
      <c r="A919" s="9" t="s">
        <v>606</v>
      </c>
      <c r="B919" s="35" t="s">
        <v>441</v>
      </c>
      <c r="C919" s="35" t="s">
        <v>439</v>
      </c>
      <c r="D919" s="35" t="s">
        <v>711</v>
      </c>
      <c r="E919" s="35" t="s">
        <v>598</v>
      </c>
      <c r="F919" s="35" t="s">
        <v>581</v>
      </c>
      <c r="G919" s="35" t="s">
        <v>613</v>
      </c>
      <c r="H919" s="35" t="s">
        <v>607</v>
      </c>
      <c r="I919" s="36"/>
      <c r="J919" s="36"/>
      <c r="K919" s="36"/>
      <c r="L919" s="37"/>
      <c r="M919" s="37">
        <v>10986107</v>
      </c>
      <c r="N919" s="58"/>
      <c r="O919" s="87"/>
      <c r="P919" s="18"/>
      <c r="Q919" s="87"/>
      <c r="R919" s="87"/>
      <c r="S919" s="87"/>
      <c r="T919" s="87"/>
      <c r="U919" s="87"/>
      <c r="V919" s="71">
        <f>L919+K919+J919+I919+M919+N919+O919+P919+Q919+R919+S919+T919+U919</f>
        <v>10986107</v>
      </c>
      <c r="W919" s="69">
        <v>13770600</v>
      </c>
      <c r="X919" s="22">
        <v>13797800</v>
      </c>
    </row>
    <row r="920" spans="1:24" ht="15" outlineLevel="6">
      <c r="A920" s="9" t="s">
        <v>143</v>
      </c>
      <c r="B920" s="35" t="s">
        <v>441</v>
      </c>
      <c r="C920" s="35" t="s">
        <v>439</v>
      </c>
      <c r="D920" s="35" t="s">
        <v>711</v>
      </c>
      <c r="E920" s="35" t="s">
        <v>598</v>
      </c>
      <c r="F920" s="35" t="s">
        <v>581</v>
      </c>
      <c r="G920" s="35" t="s">
        <v>142</v>
      </c>
      <c r="H920" s="35"/>
      <c r="I920" s="36"/>
      <c r="J920" s="36"/>
      <c r="K920" s="36"/>
      <c r="L920" s="37"/>
      <c r="M920" s="37"/>
      <c r="N920" s="58"/>
      <c r="O920" s="87"/>
      <c r="P920" s="18"/>
      <c r="Q920" s="87"/>
      <c r="R920" s="87"/>
      <c r="S920" s="87"/>
      <c r="T920" s="87"/>
      <c r="U920" s="87"/>
      <c r="V920" s="71">
        <f>V925+V921</f>
        <v>9100100</v>
      </c>
      <c r="W920" s="71">
        <f>W925</f>
        <v>4060100</v>
      </c>
      <c r="X920" s="19">
        <f>X925</f>
        <v>4060100</v>
      </c>
    </row>
    <row r="921" spans="1:24" ht="34.5" customHeight="1" outlineLevel="6">
      <c r="A921" s="9" t="s">
        <v>335</v>
      </c>
      <c r="B921" s="35" t="s">
        <v>441</v>
      </c>
      <c r="C921" s="35" t="s">
        <v>439</v>
      </c>
      <c r="D921" s="35" t="s">
        <v>711</v>
      </c>
      <c r="E921" s="35" t="s">
        <v>598</v>
      </c>
      <c r="F921" s="35" t="s">
        <v>581</v>
      </c>
      <c r="G921" s="35" t="s">
        <v>336</v>
      </c>
      <c r="H921" s="35"/>
      <c r="I921" s="36"/>
      <c r="J921" s="36"/>
      <c r="K921" s="36"/>
      <c r="L921" s="37"/>
      <c r="M921" s="37"/>
      <c r="N921" s="58"/>
      <c r="O921" s="87"/>
      <c r="P921" s="18"/>
      <c r="Q921" s="87"/>
      <c r="R921" s="87"/>
      <c r="S921" s="87"/>
      <c r="T921" s="87"/>
      <c r="U921" s="87"/>
      <c r="V921" s="71">
        <f>V922</f>
        <v>5040000</v>
      </c>
      <c r="W921" s="71"/>
      <c r="X921" s="19"/>
    </row>
    <row r="922" spans="1:24" ht="57" customHeight="1" outlineLevel="6">
      <c r="A922" s="39" t="s">
        <v>405</v>
      </c>
      <c r="B922" s="35" t="s">
        <v>441</v>
      </c>
      <c r="C922" s="35" t="s">
        <v>439</v>
      </c>
      <c r="D922" s="35" t="s">
        <v>711</v>
      </c>
      <c r="E922" s="35" t="s">
        <v>598</v>
      </c>
      <c r="F922" s="35" t="s">
        <v>581</v>
      </c>
      <c r="G922" s="35" t="s">
        <v>336</v>
      </c>
      <c r="H922" s="35" t="s">
        <v>182</v>
      </c>
      <c r="I922" s="36"/>
      <c r="J922" s="36"/>
      <c r="K922" s="36"/>
      <c r="L922" s="37"/>
      <c r="M922" s="37"/>
      <c r="N922" s="58"/>
      <c r="O922" s="87"/>
      <c r="P922" s="18"/>
      <c r="Q922" s="87"/>
      <c r="R922" s="87"/>
      <c r="S922" s="87"/>
      <c r="T922" s="87"/>
      <c r="U922" s="87"/>
      <c r="V922" s="71">
        <f>V923</f>
        <v>5040000</v>
      </c>
      <c r="W922" s="71"/>
      <c r="X922" s="19"/>
    </row>
    <row r="923" spans="1:24" ht="27.75" customHeight="1" outlineLevel="6">
      <c r="A923" s="9" t="s">
        <v>37</v>
      </c>
      <c r="B923" s="35" t="s">
        <v>441</v>
      </c>
      <c r="C923" s="35" t="s">
        <v>439</v>
      </c>
      <c r="D923" s="35" t="s">
        <v>711</v>
      </c>
      <c r="E923" s="35" t="s">
        <v>598</v>
      </c>
      <c r="F923" s="35" t="s">
        <v>581</v>
      </c>
      <c r="G923" s="35" t="s">
        <v>336</v>
      </c>
      <c r="H923" s="35" t="s">
        <v>36</v>
      </c>
      <c r="I923" s="36"/>
      <c r="J923" s="36"/>
      <c r="K923" s="36"/>
      <c r="L923" s="37"/>
      <c r="M923" s="37"/>
      <c r="N923" s="58"/>
      <c r="O923" s="87"/>
      <c r="P923" s="18"/>
      <c r="Q923" s="87"/>
      <c r="R923" s="87"/>
      <c r="S923" s="87"/>
      <c r="T923" s="87"/>
      <c r="U923" s="87"/>
      <c r="V923" s="71">
        <f>V924</f>
        <v>5040000</v>
      </c>
      <c r="W923" s="71"/>
      <c r="X923" s="19"/>
    </row>
    <row r="924" spans="1:24" ht="34.5" customHeight="1" outlineLevel="6">
      <c r="A924" s="9" t="s">
        <v>759</v>
      </c>
      <c r="B924" s="35" t="s">
        <v>441</v>
      </c>
      <c r="C924" s="35" t="s">
        <v>439</v>
      </c>
      <c r="D924" s="35" t="s">
        <v>711</v>
      </c>
      <c r="E924" s="35" t="s">
        <v>598</v>
      </c>
      <c r="F924" s="35" t="s">
        <v>581</v>
      </c>
      <c r="G924" s="35" t="s">
        <v>336</v>
      </c>
      <c r="H924" s="35" t="s">
        <v>623</v>
      </c>
      <c r="I924" s="36"/>
      <c r="J924" s="36"/>
      <c r="K924" s="36"/>
      <c r="L924" s="37"/>
      <c r="M924" s="37"/>
      <c r="N924" s="58"/>
      <c r="O924" s="87"/>
      <c r="P924" s="18">
        <v>2520000</v>
      </c>
      <c r="Q924" s="87"/>
      <c r="R924" s="87"/>
      <c r="S924" s="87"/>
      <c r="T924" s="87">
        <v>2520000</v>
      </c>
      <c r="U924" s="87"/>
      <c r="V924" s="71">
        <f>L924+K924+J924+I924+M924+N924+O924+P924+Q924+R924+S924+T924+U924</f>
        <v>5040000</v>
      </c>
      <c r="W924" s="71"/>
      <c r="X924" s="19"/>
    </row>
    <row r="925" spans="1:24" ht="38.25" outlineLevel="6">
      <c r="A925" s="9" t="s">
        <v>141</v>
      </c>
      <c r="B925" s="35" t="s">
        <v>441</v>
      </c>
      <c r="C925" s="35" t="s">
        <v>439</v>
      </c>
      <c r="D925" s="35" t="s">
        <v>711</v>
      </c>
      <c r="E925" s="35" t="s">
        <v>598</v>
      </c>
      <c r="F925" s="35" t="s">
        <v>581</v>
      </c>
      <c r="G925" s="35" t="s">
        <v>140</v>
      </c>
      <c r="H925" s="35"/>
      <c r="I925" s="36"/>
      <c r="J925" s="36"/>
      <c r="K925" s="36"/>
      <c r="L925" s="37"/>
      <c r="M925" s="37"/>
      <c r="N925" s="58"/>
      <c r="O925" s="87"/>
      <c r="P925" s="18"/>
      <c r="Q925" s="87"/>
      <c r="R925" s="87"/>
      <c r="S925" s="87"/>
      <c r="T925" s="87"/>
      <c r="U925" s="87"/>
      <c r="V925" s="71">
        <f>V926</f>
        <v>4060100</v>
      </c>
      <c r="W925" s="71">
        <f>W926</f>
        <v>4060100</v>
      </c>
      <c r="X925" s="19">
        <f>X926</f>
        <v>4060100</v>
      </c>
    </row>
    <row r="926" spans="1:24" ht="51" outlineLevel="6">
      <c r="A926" s="39" t="s">
        <v>405</v>
      </c>
      <c r="B926" s="35" t="s">
        <v>441</v>
      </c>
      <c r="C926" s="35" t="s">
        <v>439</v>
      </c>
      <c r="D926" s="35" t="s">
        <v>711</v>
      </c>
      <c r="E926" s="35" t="s">
        <v>598</v>
      </c>
      <c r="F926" s="35" t="s">
        <v>581</v>
      </c>
      <c r="G926" s="35" t="s">
        <v>140</v>
      </c>
      <c r="H926" s="35" t="s">
        <v>182</v>
      </c>
      <c r="I926" s="36"/>
      <c r="J926" s="36"/>
      <c r="K926" s="36"/>
      <c r="L926" s="37"/>
      <c r="M926" s="37"/>
      <c r="N926" s="58"/>
      <c r="O926" s="87"/>
      <c r="P926" s="18"/>
      <c r="Q926" s="87"/>
      <c r="R926" s="87"/>
      <c r="S926" s="87"/>
      <c r="T926" s="87"/>
      <c r="U926" s="87"/>
      <c r="V926" s="71">
        <f>V927</f>
        <v>4060100</v>
      </c>
      <c r="W926" s="71">
        <f>W928</f>
        <v>4060100</v>
      </c>
      <c r="X926" s="19">
        <f>X928</f>
        <v>4060100</v>
      </c>
    </row>
    <row r="927" spans="1:24" ht="25.5" outlineLevel="6">
      <c r="A927" s="9" t="s">
        <v>37</v>
      </c>
      <c r="B927" s="35" t="s">
        <v>441</v>
      </c>
      <c r="C927" s="35" t="s">
        <v>439</v>
      </c>
      <c r="D927" s="35" t="s">
        <v>711</v>
      </c>
      <c r="E927" s="35" t="s">
        <v>598</v>
      </c>
      <c r="F927" s="35" t="s">
        <v>581</v>
      </c>
      <c r="G927" s="35" t="s">
        <v>140</v>
      </c>
      <c r="H927" s="35" t="s">
        <v>36</v>
      </c>
      <c r="I927" s="36"/>
      <c r="J927" s="36"/>
      <c r="K927" s="36"/>
      <c r="L927" s="37"/>
      <c r="M927" s="37"/>
      <c r="N927" s="58"/>
      <c r="O927" s="87"/>
      <c r="P927" s="18"/>
      <c r="Q927" s="87"/>
      <c r="R927" s="87"/>
      <c r="S927" s="87"/>
      <c r="T927" s="87"/>
      <c r="U927" s="87"/>
      <c r="V927" s="71">
        <f>V928</f>
        <v>4060100</v>
      </c>
      <c r="W927" s="87"/>
      <c r="X927" s="19"/>
    </row>
    <row r="928" spans="1:24" ht="25.5" outlineLevel="6">
      <c r="A928" s="9" t="s">
        <v>622</v>
      </c>
      <c r="B928" s="35" t="s">
        <v>441</v>
      </c>
      <c r="C928" s="35" t="s">
        <v>439</v>
      </c>
      <c r="D928" s="35" t="s">
        <v>711</v>
      </c>
      <c r="E928" s="35" t="s">
        <v>598</v>
      </c>
      <c r="F928" s="35" t="s">
        <v>581</v>
      </c>
      <c r="G928" s="35" t="s">
        <v>140</v>
      </c>
      <c r="H928" s="35" t="s">
        <v>623</v>
      </c>
      <c r="I928" s="36"/>
      <c r="J928" s="36"/>
      <c r="K928" s="36"/>
      <c r="L928" s="37"/>
      <c r="M928" s="37">
        <v>4060100</v>
      </c>
      <c r="N928" s="58"/>
      <c r="O928" s="87"/>
      <c r="P928" s="18"/>
      <c r="Q928" s="87"/>
      <c r="R928" s="87"/>
      <c r="S928" s="87"/>
      <c r="T928" s="87"/>
      <c r="U928" s="87"/>
      <c r="V928" s="71">
        <f>L928+K928+J928+I928+M928+N928+O928+P928+Q928+R928+S928+T928+U928</f>
        <v>4060100</v>
      </c>
      <c r="W928" s="69">
        <v>4060100</v>
      </c>
      <c r="X928" s="22">
        <v>4060100</v>
      </c>
    </row>
    <row r="929" spans="1:24" ht="25.5" outlineLevel="6">
      <c r="A929" s="9" t="s">
        <v>337</v>
      </c>
      <c r="B929" s="35" t="s">
        <v>441</v>
      </c>
      <c r="C929" s="35" t="s">
        <v>439</v>
      </c>
      <c r="D929" s="35" t="s">
        <v>711</v>
      </c>
      <c r="E929" s="35" t="s">
        <v>598</v>
      </c>
      <c r="F929" s="35" t="s">
        <v>581</v>
      </c>
      <c r="G929" s="35" t="s">
        <v>338</v>
      </c>
      <c r="H929" s="35"/>
      <c r="I929" s="36"/>
      <c r="J929" s="36"/>
      <c r="K929" s="36"/>
      <c r="L929" s="37"/>
      <c r="M929" s="37"/>
      <c r="N929" s="58"/>
      <c r="O929" s="87"/>
      <c r="P929" s="18"/>
      <c r="Q929" s="87"/>
      <c r="R929" s="87"/>
      <c r="S929" s="87"/>
      <c r="T929" s="87"/>
      <c r="U929" s="87"/>
      <c r="V929" s="71">
        <f>V930</f>
        <v>454546.5</v>
      </c>
      <c r="W929" s="69"/>
      <c r="X929" s="22"/>
    </row>
    <row r="930" spans="1:24" ht="63.75" outlineLevel="6">
      <c r="A930" s="9" t="s">
        <v>331</v>
      </c>
      <c r="B930" s="35" t="s">
        <v>441</v>
      </c>
      <c r="C930" s="35" t="s">
        <v>439</v>
      </c>
      <c r="D930" s="35" t="s">
        <v>711</v>
      </c>
      <c r="E930" s="35" t="s">
        <v>598</v>
      </c>
      <c r="F930" s="35" t="s">
        <v>581</v>
      </c>
      <c r="G930" s="35" t="s">
        <v>332</v>
      </c>
      <c r="H930" s="35"/>
      <c r="I930" s="36"/>
      <c r="J930" s="36"/>
      <c r="K930" s="36"/>
      <c r="L930" s="37"/>
      <c r="M930" s="37"/>
      <c r="N930" s="58"/>
      <c r="O930" s="87"/>
      <c r="P930" s="18"/>
      <c r="Q930" s="87"/>
      <c r="R930" s="87"/>
      <c r="S930" s="87"/>
      <c r="T930" s="87"/>
      <c r="U930" s="87"/>
      <c r="V930" s="71">
        <f>V931</f>
        <v>454546.5</v>
      </c>
      <c r="W930" s="69"/>
      <c r="X930" s="22"/>
    </row>
    <row r="931" spans="1:24" ht="51" outlineLevel="6">
      <c r="A931" s="39" t="s">
        <v>405</v>
      </c>
      <c r="B931" s="35" t="s">
        <v>441</v>
      </c>
      <c r="C931" s="35" t="s">
        <v>439</v>
      </c>
      <c r="D931" s="35" t="s">
        <v>711</v>
      </c>
      <c r="E931" s="35" t="s">
        <v>598</v>
      </c>
      <c r="F931" s="35" t="s">
        <v>581</v>
      </c>
      <c r="G931" s="35" t="s">
        <v>332</v>
      </c>
      <c r="H931" s="35" t="s">
        <v>182</v>
      </c>
      <c r="I931" s="36"/>
      <c r="J931" s="36"/>
      <c r="K931" s="36"/>
      <c r="L931" s="37"/>
      <c r="M931" s="37"/>
      <c r="N931" s="58"/>
      <c r="O931" s="87"/>
      <c r="P931" s="18"/>
      <c r="Q931" s="87"/>
      <c r="R931" s="87"/>
      <c r="S931" s="87"/>
      <c r="T931" s="87"/>
      <c r="U931" s="87"/>
      <c r="V931" s="71">
        <f>V932</f>
        <v>454546.5</v>
      </c>
      <c r="W931" s="69"/>
      <c r="X931" s="22"/>
    </row>
    <row r="932" spans="1:24" ht="25.5" outlineLevel="6">
      <c r="A932" s="9" t="s">
        <v>37</v>
      </c>
      <c r="B932" s="35" t="s">
        <v>441</v>
      </c>
      <c r="C932" s="35" t="s">
        <v>439</v>
      </c>
      <c r="D932" s="35" t="s">
        <v>711</v>
      </c>
      <c r="E932" s="35" t="s">
        <v>598</v>
      </c>
      <c r="F932" s="35" t="s">
        <v>581</v>
      </c>
      <c r="G932" s="35" t="s">
        <v>332</v>
      </c>
      <c r="H932" s="35" t="s">
        <v>36</v>
      </c>
      <c r="I932" s="36"/>
      <c r="J932" s="36"/>
      <c r="K932" s="36"/>
      <c r="L932" s="37"/>
      <c r="M932" s="37"/>
      <c r="N932" s="58"/>
      <c r="O932" s="87"/>
      <c r="P932" s="18"/>
      <c r="Q932" s="87"/>
      <c r="R932" s="87"/>
      <c r="S932" s="87"/>
      <c r="T932" s="87"/>
      <c r="U932" s="87"/>
      <c r="V932" s="71">
        <f>V933</f>
        <v>454546.5</v>
      </c>
      <c r="W932" s="69"/>
      <c r="X932" s="22"/>
    </row>
    <row r="933" spans="1:24" ht="25.5" outlineLevel="6">
      <c r="A933" s="9" t="s">
        <v>622</v>
      </c>
      <c r="B933" s="35" t="s">
        <v>441</v>
      </c>
      <c r="C933" s="35" t="s">
        <v>439</v>
      </c>
      <c r="D933" s="35" t="s">
        <v>711</v>
      </c>
      <c r="E933" s="35" t="s">
        <v>598</v>
      </c>
      <c r="F933" s="35" t="s">
        <v>581</v>
      </c>
      <c r="G933" s="35" t="s">
        <v>332</v>
      </c>
      <c r="H933" s="35" t="s">
        <v>623</v>
      </c>
      <c r="I933" s="36"/>
      <c r="J933" s="36"/>
      <c r="K933" s="36"/>
      <c r="L933" s="37"/>
      <c r="M933" s="37"/>
      <c r="N933" s="58"/>
      <c r="O933" s="87"/>
      <c r="P933" s="18"/>
      <c r="Q933" s="87"/>
      <c r="R933" s="87"/>
      <c r="S933" s="87">
        <v>454546.5</v>
      </c>
      <c r="T933" s="87"/>
      <c r="U933" s="87"/>
      <c r="V933" s="71">
        <f>L933+K933+J933+I933+M933+N933+O933+P933+Q933+R933+S933+T933+U933</f>
        <v>454546.5</v>
      </c>
      <c r="W933" s="69"/>
      <c r="X933" s="22"/>
    </row>
    <row r="934" spans="1:24" ht="25.5" outlineLevel="3">
      <c r="A934" s="9" t="s">
        <v>685</v>
      </c>
      <c r="B934" s="35" t="s">
        <v>441</v>
      </c>
      <c r="C934" s="35" t="s">
        <v>439</v>
      </c>
      <c r="D934" s="35" t="s">
        <v>711</v>
      </c>
      <c r="E934" s="35" t="s">
        <v>598</v>
      </c>
      <c r="F934" s="35" t="s">
        <v>581</v>
      </c>
      <c r="G934" s="35" t="s">
        <v>686</v>
      </c>
      <c r="H934" s="35"/>
      <c r="I934" s="36"/>
      <c r="J934" s="36"/>
      <c r="K934" s="36"/>
      <c r="L934" s="37"/>
      <c r="M934" s="37"/>
      <c r="N934" s="58"/>
      <c r="O934" s="87"/>
      <c r="P934" s="18"/>
      <c r="Q934" s="87"/>
      <c r="R934" s="87"/>
      <c r="S934" s="87"/>
      <c r="T934" s="87"/>
      <c r="U934" s="87"/>
      <c r="V934" s="71">
        <f>V935</f>
        <v>3907486</v>
      </c>
      <c r="W934" s="69">
        <v>4036700</v>
      </c>
      <c r="X934" s="22">
        <v>4036700</v>
      </c>
    </row>
    <row r="935" spans="1:24" ht="38.25" outlineLevel="4">
      <c r="A935" s="9" t="s">
        <v>748</v>
      </c>
      <c r="B935" s="35" t="s">
        <v>441</v>
      </c>
      <c r="C935" s="35" t="s">
        <v>439</v>
      </c>
      <c r="D935" s="35" t="s">
        <v>711</v>
      </c>
      <c r="E935" s="35" t="s">
        <v>598</v>
      </c>
      <c r="F935" s="35" t="s">
        <v>581</v>
      </c>
      <c r="G935" s="35" t="s">
        <v>749</v>
      </c>
      <c r="H935" s="35"/>
      <c r="I935" s="36"/>
      <c r="J935" s="36"/>
      <c r="K935" s="36"/>
      <c r="L935" s="37"/>
      <c r="M935" s="37"/>
      <c r="N935" s="58"/>
      <c r="O935" s="87"/>
      <c r="P935" s="18"/>
      <c r="Q935" s="87"/>
      <c r="R935" s="87"/>
      <c r="S935" s="87"/>
      <c r="T935" s="87"/>
      <c r="U935" s="87"/>
      <c r="V935" s="71">
        <f>V936+V940+V944+V948+V952+V956+V960+V964+V968+V972+V976+V980</f>
        <v>3907486</v>
      </c>
      <c r="W935" s="69">
        <f>W936+W940+W944+W948+W952+W956+W960+W964+W968+W972+W976+W980</f>
        <v>4036700</v>
      </c>
      <c r="X935" s="22">
        <f>X936+X940+X944+X948+X952+X956+X960+X964+X968+X972+X976+X980</f>
        <v>4036700</v>
      </c>
    </row>
    <row r="936" spans="1:24" ht="51" outlineLevel="4">
      <c r="A936" s="9" t="s">
        <v>184</v>
      </c>
      <c r="B936" s="35" t="s">
        <v>441</v>
      </c>
      <c r="C936" s="35" t="s">
        <v>439</v>
      </c>
      <c r="D936" s="35" t="s">
        <v>711</v>
      </c>
      <c r="E936" s="35" t="s">
        <v>598</v>
      </c>
      <c r="F936" s="35" t="s">
        <v>581</v>
      </c>
      <c r="G936" s="35" t="s">
        <v>749</v>
      </c>
      <c r="H936" s="35"/>
      <c r="I936" s="36"/>
      <c r="J936" s="36"/>
      <c r="K936" s="36"/>
      <c r="L936" s="37"/>
      <c r="M936" s="37"/>
      <c r="N936" s="58"/>
      <c r="O936" s="87"/>
      <c r="P936" s="18"/>
      <c r="Q936" s="87"/>
      <c r="R936" s="87"/>
      <c r="S936" s="87"/>
      <c r="T936" s="87"/>
      <c r="U936" s="87"/>
      <c r="V936" s="71">
        <f>V937</f>
        <v>88989.47</v>
      </c>
      <c r="W936" s="69">
        <f>W937</f>
        <v>189700</v>
      </c>
      <c r="X936" s="22">
        <f>X937</f>
        <v>189700</v>
      </c>
    </row>
    <row r="937" spans="1:24" ht="51" outlineLevel="4">
      <c r="A937" s="39" t="s">
        <v>405</v>
      </c>
      <c r="B937" s="35" t="s">
        <v>441</v>
      </c>
      <c r="C937" s="35" t="s">
        <v>439</v>
      </c>
      <c r="D937" s="35" t="s">
        <v>711</v>
      </c>
      <c r="E937" s="35" t="s">
        <v>598</v>
      </c>
      <c r="F937" s="35" t="s">
        <v>581</v>
      </c>
      <c r="G937" s="35" t="s">
        <v>749</v>
      </c>
      <c r="H937" s="35" t="s">
        <v>182</v>
      </c>
      <c r="I937" s="36"/>
      <c r="J937" s="36"/>
      <c r="K937" s="36"/>
      <c r="L937" s="37"/>
      <c r="M937" s="37"/>
      <c r="N937" s="58"/>
      <c r="O937" s="87"/>
      <c r="P937" s="18"/>
      <c r="Q937" s="87"/>
      <c r="R937" s="87"/>
      <c r="S937" s="87"/>
      <c r="T937" s="87"/>
      <c r="U937" s="87"/>
      <c r="V937" s="71">
        <f>V938</f>
        <v>88989.47</v>
      </c>
      <c r="W937" s="69">
        <f>W939</f>
        <v>189700</v>
      </c>
      <c r="X937" s="22">
        <f>X939</f>
        <v>189700</v>
      </c>
    </row>
    <row r="938" spans="1:24" ht="25.5" outlineLevel="4">
      <c r="A938" s="9" t="s">
        <v>37</v>
      </c>
      <c r="B938" s="35" t="s">
        <v>441</v>
      </c>
      <c r="C938" s="35" t="s">
        <v>439</v>
      </c>
      <c r="D938" s="35" t="s">
        <v>711</v>
      </c>
      <c r="E938" s="35" t="s">
        <v>598</v>
      </c>
      <c r="F938" s="35" t="s">
        <v>581</v>
      </c>
      <c r="G938" s="35" t="s">
        <v>749</v>
      </c>
      <c r="H938" s="35" t="s">
        <v>36</v>
      </c>
      <c r="I938" s="36"/>
      <c r="J938" s="36"/>
      <c r="K938" s="36"/>
      <c r="L938" s="37"/>
      <c r="M938" s="37"/>
      <c r="N938" s="58"/>
      <c r="O938" s="87"/>
      <c r="P938" s="18"/>
      <c r="Q938" s="87"/>
      <c r="R938" s="87"/>
      <c r="S938" s="87"/>
      <c r="T938" s="87"/>
      <c r="U938" s="87"/>
      <c r="V938" s="71">
        <f>V939</f>
        <v>88989.47</v>
      </c>
      <c r="W938" s="69"/>
      <c r="X938" s="22"/>
    </row>
    <row r="939" spans="1:24" ht="25.5" outlineLevel="6">
      <c r="A939" s="9" t="s">
        <v>622</v>
      </c>
      <c r="B939" s="35" t="s">
        <v>441</v>
      </c>
      <c r="C939" s="35" t="s">
        <v>439</v>
      </c>
      <c r="D939" s="35" t="s">
        <v>711</v>
      </c>
      <c r="E939" s="35" t="s">
        <v>598</v>
      </c>
      <c r="F939" s="35" t="s">
        <v>581</v>
      </c>
      <c r="G939" s="35" t="s">
        <v>749</v>
      </c>
      <c r="H939" s="35" t="s">
        <v>623</v>
      </c>
      <c r="I939" s="36">
        <v>189700</v>
      </c>
      <c r="J939" s="36"/>
      <c r="K939" s="36"/>
      <c r="L939" s="37"/>
      <c r="M939" s="37"/>
      <c r="N939" s="58"/>
      <c r="O939" s="87"/>
      <c r="P939" s="18"/>
      <c r="Q939" s="87">
        <v>-5000</v>
      </c>
      <c r="R939" s="87"/>
      <c r="S939" s="87"/>
      <c r="T939" s="87">
        <v>-31340</v>
      </c>
      <c r="U939" s="87">
        <v>-64370.53</v>
      </c>
      <c r="V939" s="71">
        <f>L939+K939+J939+I939+M939+N939+O939+P939+Q939+R939+S939+T939+U939</f>
        <v>88989.47</v>
      </c>
      <c r="W939" s="69">
        <v>189700</v>
      </c>
      <c r="X939" s="22">
        <v>189700</v>
      </c>
    </row>
    <row r="940" spans="1:24" ht="51" outlineLevel="5">
      <c r="A940" s="9" t="s">
        <v>750</v>
      </c>
      <c r="B940" s="35" t="s">
        <v>441</v>
      </c>
      <c r="C940" s="35" t="s">
        <v>439</v>
      </c>
      <c r="D940" s="35" t="s">
        <v>711</v>
      </c>
      <c r="E940" s="35" t="s">
        <v>598</v>
      </c>
      <c r="F940" s="35" t="s">
        <v>581</v>
      </c>
      <c r="G940" s="35" t="s">
        <v>751</v>
      </c>
      <c r="H940" s="35"/>
      <c r="I940" s="36"/>
      <c r="J940" s="36"/>
      <c r="K940" s="36"/>
      <c r="L940" s="37"/>
      <c r="M940" s="37"/>
      <c r="N940" s="58"/>
      <c r="O940" s="87"/>
      <c r="P940" s="18"/>
      <c r="Q940" s="87"/>
      <c r="R940" s="87"/>
      <c r="S940" s="87"/>
      <c r="T940" s="87"/>
      <c r="U940" s="87"/>
      <c r="V940" s="71">
        <f>V941</f>
        <v>465844</v>
      </c>
      <c r="W940" s="69">
        <f>W941</f>
        <v>481600</v>
      </c>
      <c r="X940" s="22">
        <f>X941</f>
        <v>481600</v>
      </c>
    </row>
    <row r="941" spans="1:24" ht="51" outlineLevel="5">
      <c r="A941" s="39" t="s">
        <v>405</v>
      </c>
      <c r="B941" s="35" t="s">
        <v>441</v>
      </c>
      <c r="C941" s="35" t="s">
        <v>439</v>
      </c>
      <c r="D941" s="35" t="s">
        <v>711</v>
      </c>
      <c r="E941" s="35" t="s">
        <v>598</v>
      </c>
      <c r="F941" s="35" t="s">
        <v>581</v>
      </c>
      <c r="G941" s="35" t="s">
        <v>751</v>
      </c>
      <c r="H941" s="35" t="s">
        <v>182</v>
      </c>
      <c r="I941" s="36"/>
      <c r="J941" s="36"/>
      <c r="K941" s="36"/>
      <c r="L941" s="37"/>
      <c r="M941" s="37"/>
      <c r="N941" s="58"/>
      <c r="O941" s="87"/>
      <c r="P941" s="18"/>
      <c r="Q941" s="87"/>
      <c r="R941" s="87"/>
      <c r="S941" s="87"/>
      <c r="T941" s="87"/>
      <c r="U941" s="87"/>
      <c r="V941" s="71">
        <f>V942</f>
        <v>465844</v>
      </c>
      <c r="W941" s="69">
        <f>W943</f>
        <v>481600</v>
      </c>
      <c r="X941" s="22">
        <f>X943</f>
        <v>481600</v>
      </c>
    </row>
    <row r="942" spans="1:24" ht="25.5" outlineLevel="5">
      <c r="A942" s="9" t="s">
        <v>37</v>
      </c>
      <c r="B942" s="35" t="s">
        <v>441</v>
      </c>
      <c r="C942" s="35" t="s">
        <v>439</v>
      </c>
      <c r="D942" s="35" t="s">
        <v>711</v>
      </c>
      <c r="E942" s="35" t="s">
        <v>598</v>
      </c>
      <c r="F942" s="35" t="s">
        <v>581</v>
      </c>
      <c r="G942" s="35" t="s">
        <v>751</v>
      </c>
      <c r="H942" s="35" t="s">
        <v>36</v>
      </c>
      <c r="I942" s="36"/>
      <c r="J942" s="36"/>
      <c r="K942" s="36"/>
      <c r="L942" s="37"/>
      <c r="M942" s="37"/>
      <c r="N942" s="58"/>
      <c r="O942" s="87"/>
      <c r="P942" s="18"/>
      <c r="Q942" s="87"/>
      <c r="R942" s="87"/>
      <c r="S942" s="87"/>
      <c r="T942" s="87"/>
      <c r="U942" s="87"/>
      <c r="V942" s="71">
        <f>V943</f>
        <v>465844</v>
      </c>
      <c r="W942" s="69"/>
      <c r="X942" s="22"/>
    </row>
    <row r="943" spans="1:24" ht="25.5" outlineLevel="6">
      <c r="A943" s="9" t="s">
        <v>622</v>
      </c>
      <c r="B943" s="35" t="s">
        <v>441</v>
      </c>
      <c r="C943" s="35" t="s">
        <v>439</v>
      </c>
      <c r="D943" s="35" t="s">
        <v>711</v>
      </c>
      <c r="E943" s="35" t="s">
        <v>598</v>
      </c>
      <c r="F943" s="35" t="s">
        <v>581</v>
      </c>
      <c r="G943" s="35" t="s">
        <v>751</v>
      </c>
      <c r="H943" s="35" t="s">
        <v>623</v>
      </c>
      <c r="I943" s="36">
        <v>481600</v>
      </c>
      <c r="J943" s="36"/>
      <c r="K943" s="36"/>
      <c r="L943" s="37"/>
      <c r="M943" s="37"/>
      <c r="N943" s="58"/>
      <c r="O943" s="87"/>
      <c r="P943" s="18"/>
      <c r="Q943" s="87">
        <v>-21756</v>
      </c>
      <c r="R943" s="87"/>
      <c r="S943" s="87"/>
      <c r="T943" s="87">
        <v>6000</v>
      </c>
      <c r="U943" s="87"/>
      <c r="V943" s="71">
        <f>L943+K943+J943+I943+M943+N943+O943+P943+Q943+R943+S943+T943+U943</f>
        <v>465844</v>
      </c>
      <c r="W943" s="69">
        <v>481600</v>
      </c>
      <c r="X943" s="22">
        <v>481600</v>
      </c>
    </row>
    <row r="944" spans="1:24" ht="38.25" outlineLevel="5">
      <c r="A944" s="9" t="s">
        <v>752</v>
      </c>
      <c r="B944" s="35" t="s">
        <v>441</v>
      </c>
      <c r="C944" s="35" t="s">
        <v>439</v>
      </c>
      <c r="D944" s="35" t="s">
        <v>711</v>
      </c>
      <c r="E944" s="35" t="s">
        <v>598</v>
      </c>
      <c r="F944" s="35" t="s">
        <v>581</v>
      </c>
      <c r="G944" s="35" t="s">
        <v>753</v>
      </c>
      <c r="H944" s="35"/>
      <c r="I944" s="36"/>
      <c r="J944" s="36"/>
      <c r="K944" s="36"/>
      <c r="L944" s="37"/>
      <c r="M944" s="37"/>
      <c r="N944" s="58"/>
      <c r="O944" s="87"/>
      <c r="P944" s="18"/>
      <c r="Q944" s="87"/>
      <c r="R944" s="87"/>
      <c r="S944" s="87"/>
      <c r="T944" s="87"/>
      <c r="U944" s="87"/>
      <c r="V944" s="71">
        <f>V945</f>
        <v>379976</v>
      </c>
      <c r="W944" s="69">
        <f>W945</f>
        <v>383000</v>
      </c>
      <c r="X944" s="22">
        <f>X945</f>
        <v>383000</v>
      </c>
    </row>
    <row r="945" spans="1:24" ht="51" outlineLevel="5">
      <c r="A945" s="39" t="s">
        <v>405</v>
      </c>
      <c r="B945" s="35" t="s">
        <v>441</v>
      </c>
      <c r="C945" s="35" t="s">
        <v>439</v>
      </c>
      <c r="D945" s="35" t="s">
        <v>711</v>
      </c>
      <c r="E945" s="35" t="s">
        <v>598</v>
      </c>
      <c r="F945" s="35" t="s">
        <v>581</v>
      </c>
      <c r="G945" s="35" t="s">
        <v>753</v>
      </c>
      <c r="H945" s="35" t="s">
        <v>182</v>
      </c>
      <c r="I945" s="36"/>
      <c r="J945" s="36"/>
      <c r="K945" s="36"/>
      <c r="L945" s="37"/>
      <c r="M945" s="37"/>
      <c r="N945" s="58"/>
      <c r="O945" s="87"/>
      <c r="P945" s="18"/>
      <c r="Q945" s="87"/>
      <c r="R945" s="87"/>
      <c r="S945" s="87"/>
      <c r="T945" s="87"/>
      <c r="U945" s="87"/>
      <c r="V945" s="71">
        <f>V946</f>
        <v>379976</v>
      </c>
      <c r="W945" s="69">
        <f>W947</f>
        <v>383000</v>
      </c>
      <c r="X945" s="22">
        <f>X947</f>
        <v>383000</v>
      </c>
    </row>
    <row r="946" spans="1:24" ht="25.5" outlineLevel="5">
      <c r="A946" s="9" t="s">
        <v>37</v>
      </c>
      <c r="B946" s="35" t="s">
        <v>441</v>
      </c>
      <c r="C946" s="35" t="s">
        <v>439</v>
      </c>
      <c r="D946" s="35" t="s">
        <v>711</v>
      </c>
      <c r="E946" s="35" t="s">
        <v>598</v>
      </c>
      <c r="F946" s="35" t="s">
        <v>581</v>
      </c>
      <c r="G946" s="35" t="s">
        <v>753</v>
      </c>
      <c r="H946" s="35" t="s">
        <v>36</v>
      </c>
      <c r="I946" s="36"/>
      <c r="J946" s="36"/>
      <c r="K946" s="36"/>
      <c r="L946" s="37"/>
      <c r="M946" s="37"/>
      <c r="N946" s="58"/>
      <c r="O946" s="87"/>
      <c r="P946" s="18"/>
      <c r="Q946" s="87"/>
      <c r="R946" s="87"/>
      <c r="S946" s="87"/>
      <c r="T946" s="87"/>
      <c r="U946" s="87"/>
      <c r="V946" s="71">
        <f>V947</f>
        <v>379976</v>
      </c>
      <c r="W946" s="69"/>
      <c r="X946" s="22"/>
    </row>
    <row r="947" spans="1:24" ht="25.5" outlineLevel="6">
      <c r="A947" s="9" t="s">
        <v>622</v>
      </c>
      <c r="B947" s="35" t="s">
        <v>441</v>
      </c>
      <c r="C947" s="35" t="s">
        <v>439</v>
      </c>
      <c r="D947" s="35" t="s">
        <v>711</v>
      </c>
      <c r="E947" s="35" t="s">
        <v>598</v>
      </c>
      <c r="F947" s="35" t="s">
        <v>581</v>
      </c>
      <c r="G947" s="35" t="s">
        <v>753</v>
      </c>
      <c r="H947" s="35" t="s">
        <v>623</v>
      </c>
      <c r="I947" s="36">
        <v>383000</v>
      </c>
      <c r="J947" s="36"/>
      <c r="K947" s="36"/>
      <c r="L947" s="37"/>
      <c r="M947" s="37"/>
      <c r="N947" s="58"/>
      <c r="O947" s="87"/>
      <c r="P947" s="18"/>
      <c r="Q947" s="87">
        <v>-9024</v>
      </c>
      <c r="R947" s="87"/>
      <c r="S947" s="87"/>
      <c r="T947" s="87">
        <v>6000</v>
      </c>
      <c r="U947" s="87"/>
      <c r="V947" s="71">
        <f>L947+K947+J947+I947+M947+N947+O947+P947+Q947+R947+S947+T947+U947</f>
        <v>379976</v>
      </c>
      <c r="W947" s="69">
        <v>383000</v>
      </c>
      <c r="X947" s="22">
        <v>383000</v>
      </c>
    </row>
    <row r="948" spans="1:24" ht="38.25" outlineLevel="5">
      <c r="A948" s="9" t="s">
        <v>754</v>
      </c>
      <c r="B948" s="35" t="s">
        <v>441</v>
      </c>
      <c r="C948" s="35" t="s">
        <v>439</v>
      </c>
      <c r="D948" s="35" t="s">
        <v>711</v>
      </c>
      <c r="E948" s="35" t="s">
        <v>598</v>
      </c>
      <c r="F948" s="35" t="s">
        <v>581</v>
      </c>
      <c r="G948" s="35" t="s">
        <v>755</v>
      </c>
      <c r="H948" s="35"/>
      <c r="I948" s="36"/>
      <c r="J948" s="36"/>
      <c r="K948" s="36"/>
      <c r="L948" s="37"/>
      <c r="M948" s="37"/>
      <c r="N948" s="58"/>
      <c r="O948" s="87"/>
      <c r="P948" s="18"/>
      <c r="Q948" s="87"/>
      <c r="R948" s="87"/>
      <c r="S948" s="87"/>
      <c r="T948" s="87"/>
      <c r="U948" s="87"/>
      <c r="V948" s="71">
        <f>V949</f>
        <v>552720</v>
      </c>
      <c r="W948" s="69">
        <f>W949</f>
        <v>575400</v>
      </c>
      <c r="X948" s="22">
        <f>X949</f>
        <v>575400</v>
      </c>
    </row>
    <row r="949" spans="1:24" ht="51" outlineLevel="5">
      <c r="A949" s="39" t="s">
        <v>405</v>
      </c>
      <c r="B949" s="35" t="s">
        <v>441</v>
      </c>
      <c r="C949" s="35" t="s">
        <v>439</v>
      </c>
      <c r="D949" s="35" t="s">
        <v>711</v>
      </c>
      <c r="E949" s="35" t="s">
        <v>598</v>
      </c>
      <c r="F949" s="35" t="s">
        <v>581</v>
      </c>
      <c r="G949" s="35" t="s">
        <v>755</v>
      </c>
      <c r="H949" s="35" t="s">
        <v>182</v>
      </c>
      <c r="I949" s="36"/>
      <c r="J949" s="36"/>
      <c r="K949" s="36"/>
      <c r="L949" s="37"/>
      <c r="M949" s="37"/>
      <c r="N949" s="58"/>
      <c r="O949" s="87"/>
      <c r="P949" s="18"/>
      <c r="Q949" s="87"/>
      <c r="R949" s="87"/>
      <c r="S949" s="87"/>
      <c r="T949" s="87"/>
      <c r="U949" s="87"/>
      <c r="V949" s="71">
        <f>V950</f>
        <v>552720</v>
      </c>
      <c r="W949" s="69">
        <f>W951</f>
        <v>575400</v>
      </c>
      <c r="X949" s="22">
        <f>X951</f>
        <v>575400</v>
      </c>
    </row>
    <row r="950" spans="1:24" ht="25.5" outlineLevel="5">
      <c r="A950" s="9" t="s">
        <v>37</v>
      </c>
      <c r="B950" s="35" t="s">
        <v>441</v>
      </c>
      <c r="C950" s="35" t="s">
        <v>439</v>
      </c>
      <c r="D950" s="35" t="s">
        <v>711</v>
      </c>
      <c r="E950" s="35" t="s">
        <v>598</v>
      </c>
      <c r="F950" s="35" t="s">
        <v>581</v>
      </c>
      <c r="G950" s="35" t="s">
        <v>755</v>
      </c>
      <c r="H950" s="35" t="s">
        <v>36</v>
      </c>
      <c r="I950" s="36"/>
      <c r="J950" s="36"/>
      <c r="K950" s="36"/>
      <c r="L950" s="37"/>
      <c r="M950" s="37"/>
      <c r="N950" s="58"/>
      <c r="O950" s="87"/>
      <c r="P950" s="18"/>
      <c r="Q950" s="87"/>
      <c r="R950" s="87"/>
      <c r="S950" s="87"/>
      <c r="T950" s="87"/>
      <c r="U950" s="87"/>
      <c r="V950" s="71">
        <f>V951</f>
        <v>552720</v>
      </c>
      <c r="W950" s="69"/>
      <c r="X950" s="22"/>
    </row>
    <row r="951" spans="1:24" ht="25.5" outlineLevel="6">
      <c r="A951" s="9" t="s">
        <v>622</v>
      </c>
      <c r="B951" s="35" t="s">
        <v>441</v>
      </c>
      <c r="C951" s="35" t="s">
        <v>439</v>
      </c>
      <c r="D951" s="35" t="s">
        <v>711</v>
      </c>
      <c r="E951" s="35" t="s">
        <v>598</v>
      </c>
      <c r="F951" s="35" t="s">
        <v>581</v>
      </c>
      <c r="G951" s="35" t="s">
        <v>755</v>
      </c>
      <c r="H951" s="35" t="s">
        <v>623</v>
      </c>
      <c r="I951" s="36">
        <v>575400</v>
      </c>
      <c r="J951" s="36"/>
      <c r="K951" s="36"/>
      <c r="L951" s="37"/>
      <c r="M951" s="37"/>
      <c r="N951" s="58"/>
      <c r="O951" s="87"/>
      <c r="P951" s="18"/>
      <c r="Q951" s="87">
        <v>-22680</v>
      </c>
      <c r="R951" s="87"/>
      <c r="S951" s="87"/>
      <c r="T951" s="87"/>
      <c r="U951" s="87"/>
      <c r="V951" s="71">
        <f>L951+K951+J951+I951+M951+N951+O951+P951+Q951+R951+S951+T951+U951</f>
        <v>552720</v>
      </c>
      <c r="W951" s="69">
        <v>575400</v>
      </c>
      <c r="X951" s="22">
        <v>575400</v>
      </c>
    </row>
    <row r="952" spans="1:24" ht="38.25" outlineLevel="5">
      <c r="A952" s="9" t="s">
        <v>756</v>
      </c>
      <c r="B952" s="35" t="s">
        <v>441</v>
      </c>
      <c r="C952" s="35" t="s">
        <v>439</v>
      </c>
      <c r="D952" s="35" t="s">
        <v>711</v>
      </c>
      <c r="E952" s="35" t="s">
        <v>598</v>
      </c>
      <c r="F952" s="35" t="s">
        <v>581</v>
      </c>
      <c r="G952" s="35" t="s">
        <v>757</v>
      </c>
      <c r="H952" s="35"/>
      <c r="I952" s="36"/>
      <c r="J952" s="36"/>
      <c r="K952" s="36"/>
      <c r="L952" s="37"/>
      <c r="M952" s="37"/>
      <c r="N952" s="58"/>
      <c r="O952" s="87"/>
      <c r="P952" s="18"/>
      <c r="Q952" s="87"/>
      <c r="R952" s="87"/>
      <c r="S952" s="87"/>
      <c r="T952" s="87"/>
      <c r="U952" s="87"/>
      <c r="V952" s="71">
        <f>V953</f>
        <v>293728</v>
      </c>
      <c r="W952" s="69">
        <f>W953</f>
        <v>305600</v>
      </c>
      <c r="X952" s="22">
        <f>X953</f>
        <v>305600</v>
      </c>
    </row>
    <row r="953" spans="1:24" ht="51" outlineLevel="5">
      <c r="A953" s="39" t="s">
        <v>405</v>
      </c>
      <c r="B953" s="35" t="s">
        <v>441</v>
      </c>
      <c r="C953" s="35" t="s">
        <v>439</v>
      </c>
      <c r="D953" s="35" t="s">
        <v>711</v>
      </c>
      <c r="E953" s="35" t="s">
        <v>598</v>
      </c>
      <c r="F953" s="35" t="s">
        <v>581</v>
      </c>
      <c r="G953" s="35" t="s">
        <v>757</v>
      </c>
      <c r="H953" s="35" t="s">
        <v>182</v>
      </c>
      <c r="I953" s="36"/>
      <c r="J953" s="36"/>
      <c r="K953" s="36"/>
      <c r="L953" s="37"/>
      <c r="M953" s="37"/>
      <c r="N953" s="58"/>
      <c r="O953" s="87"/>
      <c r="P953" s="18"/>
      <c r="Q953" s="87"/>
      <c r="R953" s="87"/>
      <c r="S953" s="87"/>
      <c r="T953" s="87"/>
      <c r="U953" s="87"/>
      <c r="V953" s="71">
        <f>V954</f>
        <v>293728</v>
      </c>
      <c r="W953" s="69">
        <f>W955</f>
        <v>305600</v>
      </c>
      <c r="X953" s="22">
        <f>X955</f>
        <v>305600</v>
      </c>
    </row>
    <row r="954" spans="1:24" ht="25.5" outlineLevel="5">
      <c r="A954" s="9" t="s">
        <v>37</v>
      </c>
      <c r="B954" s="35" t="s">
        <v>441</v>
      </c>
      <c r="C954" s="35" t="s">
        <v>439</v>
      </c>
      <c r="D954" s="35" t="s">
        <v>711</v>
      </c>
      <c r="E954" s="35" t="s">
        <v>598</v>
      </c>
      <c r="F954" s="35" t="s">
        <v>581</v>
      </c>
      <c r="G954" s="35" t="s">
        <v>757</v>
      </c>
      <c r="H954" s="35" t="s">
        <v>36</v>
      </c>
      <c r="I954" s="36"/>
      <c r="J954" s="36"/>
      <c r="K954" s="36"/>
      <c r="L954" s="37"/>
      <c r="M954" s="37"/>
      <c r="N954" s="58"/>
      <c r="O954" s="87"/>
      <c r="P954" s="18"/>
      <c r="Q954" s="87"/>
      <c r="R954" s="87"/>
      <c r="S954" s="87"/>
      <c r="T954" s="87"/>
      <c r="U954" s="87"/>
      <c r="V954" s="71">
        <f>V955</f>
        <v>293728</v>
      </c>
      <c r="W954" s="69"/>
      <c r="X954" s="22"/>
    </row>
    <row r="955" spans="1:24" ht="25.5" outlineLevel="6">
      <c r="A955" s="9" t="s">
        <v>622</v>
      </c>
      <c r="B955" s="35" t="s">
        <v>441</v>
      </c>
      <c r="C955" s="35" t="s">
        <v>439</v>
      </c>
      <c r="D955" s="35" t="s">
        <v>711</v>
      </c>
      <c r="E955" s="35" t="s">
        <v>598</v>
      </c>
      <c r="F955" s="35" t="s">
        <v>581</v>
      </c>
      <c r="G955" s="35" t="s">
        <v>757</v>
      </c>
      <c r="H955" s="35" t="s">
        <v>623</v>
      </c>
      <c r="I955" s="36">
        <v>305600</v>
      </c>
      <c r="J955" s="36"/>
      <c r="K955" s="36"/>
      <c r="L955" s="37"/>
      <c r="M955" s="37"/>
      <c r="N955" s="58"/>
      <c r="O955" s="87"/>
      <c r="P955" s="18"/>
      <c r="Q955" s="87">
        <v>-11872</v>
      </c>
      <c r="R955" s="87"/>
      <c r="S955" s="87"/>
      <c r="T955" s="87"/>
      <c r="U955" s="87"/>
      <c r="V955" s="71">
        <f>L955+K955+J955+I955+M955+N955+O955+P955+Q955+R955+S955+T955+U955</f>
        <v>293728</v>
      </c>
      <c r="W955" s="69">
        <v>305600</v>
      </c>
      <c r="X955" s="22">
        <v>305600</v>
      </c>
    </row>
    <row r="956" spans="1:24" ht="38.25" outlineLevel="5">
      <c r="A956" s="9" t="s">
        <v>58</v>
      </c>
      <c r="B956" s="35" t="s">
        <v>441</v>
      </c>
      <c r="C956" s="35" t="s">
        <v>439</v>
      </c>
      <c r="D956" s="35" t="s">
        <v>711</v>
      </c>
      <c r="E956" s="35" t="s">
        <v>598</v>
      </c>
      <c r="F956" s="35" t="s">
        <v>581</v>
      </c>
      <c r="G956" s="35" t="s">
        <v>59</v>
      </c>
      <c r="H956" s="35"/>
      <c r="I956" s="36"/>
      <c r="J956" s="36"/>
      <c r="K956" s="36"/>
      <c r="L956" s="37"/>
      <c r="M956" s="37"/>
      <c r="N956" s="58"/>
      <c r="O956" s="87"/>
      <c r="P956" s="18"/>
      <c r="Q956" s="87"/>
      <c r="R956" s="87"/>
      <c r="S956" s="87"/>
      <c r="T956" s="87"/>
      <c r="U956" s="87"/>
      <c r="V956" s="71">
        <f>V957</f>
        <v>123388</v>
      </c>
      <c r="W956" s="69">
        <f>W957</f>
        <v>126800</v>
      </c>
      <c r="X956" s="22">
        <f>X957</f>
        <v>126800</v>
      </c>
    </row>
    <row r="957" spans="1:24" ht="51" outlineLevel="5">
      <c r="A957" s="39" t="s">
        <v>405</v>
      </c>
      <c r="B957" s="35" t="s">
        <v>441</v>
      </c>
      <c r="C957" s="35" t="s">
        <v>439</v>
      </c>
      <c r="D957" s="35" t="s">
        <v>711</v>
      </c>
      <c r="E957" s="35" t="s">
        <v>598</v>
      </c>
      <c r="F957" s="35" t="s">
        <v>581</v>
      </c>
      <c r="G957" s="35" t="s">
        <v>59</v>
      </c>
      <c r="H957" s="35" t="s">
        <v>182</v>
      </c>
      <c r="I957" s="36"/>
      <c r="J957" s="36"/>
      <c r="K957" s="36"/>
      <c r="L957" s="37"/>
      <c r="M957" s="37"/>
      <c r="N957" s="58"/>
      <c r="O957" s="87"/>
      <c r="P957" s="18"/>
      <c r="Q957" s="87"/>
      <c r="R957" s="87"/>
      <c r="S957" s="87"/>
      <c r="T957" s="87"/>
      <c r="U957" s="87"/>
      <c r="V957" s="71">
        <f>V958</f>
        <v>123388</v>
      </c>
      <c r="W957" s="69">
        <f>W959</f>
        <v>126800</v>
      </c>
      <c r="X957" s="22">
        <f>X959</f>
        <v>126800</v>
      </c>
    </row>
    <row r="958" spans="1:24" ht="25.5" outlineLevel="5">
      <c r="A958" s="9" t="s">
        <v>37</v>
      </c>
      <c r="B958" s="35" t="s">
        <v>441</v>
      </c>
      <c r="C958" s="35" t="s">
        <v>439</v>
      </c>
      <c r="D958" s="35" t="s">
        <v>711</v>
      </c>
      <c r="E958" s="35" t="s">
        <v>598</v>
      </c>
      <c r="F958" s="35" t="s">
        <v>581</v>
      </c>
      <c r="G958" s="35" t="s">
        <v>59</v>
      </c>
      <c r="H958" s="35" t="s">
        <v>36</v>
      </c>
      <c r="I958" s="36"/>
      <c r="J958" s="36"/>
      <c r="K958" s="36"/>
      <c r="L958" s="37"/>
      <c r="M958" s="37"/>
      <c r="N958" s="58"/>
      <c r="O958" s="87"/>
      <c r="P958" s="18"/>
      <c r="Q958" s="87"/>
      <c r="R958" s="87"/>
      <c r="S958" s="87"/>
      <c r="T958" s="87"/>
      <c r="U958" s="87"/>
      <c r="V958" s="71">
        <f>V959</f>
        <v>123388</v>
      </c>
      <c r="W958" s="69"/>
      <c r="X958" s="22"/>
    </row>
    <row r="959" spans="1:24" ht="25.5" outlineLevel="6">
      <c r="A959" s="9" t="s">
        <v>622</v>
      </c>
      <c r="B959" s="35" t="s">
        <v>441</v>
      </c>
      <c r="C959" s="35" t="s">
        <v>439</v>
      </c>
      <c r="D959" s="35" t="s">
        <v>711</v>
      </c>
      <c r="E959" s="35" t="s">
        <v>598</v>
      </c>
      <c r="F959" s="35" t="s">
        <v>581</v>
      </c>
      <c r="G959" s="35" t="s">
        <v>59</v>
      </c>
      <c r="H959" s="35" t="s">
        <v>623</v>
      </c>
      <c r="I959" s="36">
        <v>126800</v>
      </c>
      <c r="J959" s="36"/>
      <c r="K959" s="36"/>
      <c r="L959" s="37"/>
      <c r="M959" s="37"/>
      <c r="N959" s="58"/>
      <c r="O959" s="87"/>
      <c r="P959" s="18"/>
      <c r="Q959" s="87">
        <v>-3412</v>
      </c>
      <c r="R959" s="87"/>
      <c r="S959" s="87"/>
      <c r="T959" s="87"/>
      <c r="U959" s="87"/>
      <c r="V959" s="71">
        <f>L959+K959+J959+I959+M959+N959+O959+P959+Q959+R959+S959+T959+U959</f>
        <v>123388</v>
      </c>
      <c r="W959" s="69">
        <v>126800</v>
      </c>
      <c r="X959" s="22">
        <v>126800</v>
      </c>
    </row>
    <row r="960" spans="1:24" ht="51" outlineLevel="5">
      <c r="A960" s="9" t="s">
        <v>60</v>
      </c>
      <c r="B960" s="35" t="s">
        <v>441</v>
      </c>
      <c r="C960" s="35" t="s">
        <v>439</v>
      </c>
      <c r="D960" s="35" t="s">
        <v>711</v>
      </c>
      <c r="E960" s="35" t="s">
        <v>598</v>
      </c>
      <c r="F960" s="35" t="s">
        <v>581</v>
      </c>
      <c r="G960" s="35" t="s">
        <v>61</v>
      </c>
      <c r="H960" s="35"/>
      <c r="I960" s="36"/>
      <c r="J960" s="36"/>
      <c r="K960" s="36"/>
      <c r="L960" s="37"/>
      <c r="M960" s="37"/>
      <c r="N960" s="58"/>
      <c r="O960" s="87"/>
      <c r="P960" s="18"/>
      <c r="Q960" s="87"/>
      <c r="R960" s="87"/>
      <c r="S960" s="87"/>
      <c r="T960" s="87"/>
      <c r="U960" s="87"/>
      <c r="V960" s="71">
        <f>V961</f>
        <v>245032</v>
      </c>
      <c r="W960" s="69">
        <f>W961</f>
        <v>252400</v>
      </c>
      <c r="X960" s="22">
        <f>X961</f>
        <v>252400</v>
      </c>
    </row>
    <row r="961" spans="1:24" ht="51" outlineLevel="5">
      <c r="A961" s="39" t="s">
        <v>405</v>
      </c>
      <c r="B961" s="35" t="s">
        <v>441</v>
      </c>
      <c r="C961" s="35" t="s">
        <v>439</v>
      </c>
      <c r="D961" s="35" t="s">
        <v>711</v>
      </c>
      <c r="E961" s="35" t="s">
        <v>598</v>
      </c>
      <c r="F961" s="35" t="s">
        <v>581</v>
      </c>
      <c r="G961" s="35" t="s">
        <v>61</v>
      </c>
      <c r="H961" s="35" t="s">
        <v>182</v>
      </c>
      <c r="I961" s="36"/>
      <c r="J961" s="36"/>
      <c r="K961" s="36"/>
      <c r="L961" s="37"/>
      <c r="M961" s="37"/>
      <c r="N961" s="58"/>
      <c r="O961" s="87"/>
      <c r="P961" s="18"/>
      <c r="Q961" s="87"/>
      <c r="R961" s="87"/>
      <c r="S961" s="87"/>
      <c r="T961" s="87"/>
      <c r="U961" s="87"/>
      <c r="V961" s="71">
        <f>V962</f>
        <v>245032</v>
      </c>
      <c r="W961" s="69">
        <f>W963</f>
        <v>252400</v>
      </c>
      <c r="X961" s="22">
        <f>X963</f>
        <v>252400</v>
      </c>
    </row>
    <row r="962" spans="1:24" ht="25.5" outlineLevel="5">
      <c r="A962" s="9" t="s">
        <v>37</v>
      </c>
      <c r="B962" s="35" t="s">
        <v>441</v>
      </c>
      <c r="C962" s="35" t="s">
        <v>439</v>
      </c>
      <c r="D962" s="35" t="s">
        <v>711</v>
      </c>
      <c r="E962" s="35" t="s">
        <v>598</v>
      </c>
      <c r="F962" s="35" t="s">
        <v>581</v>
      </c>
      <c r="G962" s="35" t="s">
        <v>61</v>
      </c>
      <c r="H962" s="35" t="s">
        <v>36</v>
      </c>
      <c r="I962" s="36"/>
      <c r="J962" s="36"/>
      <c r="K962" s="36"/>
      <c r="L962" s="37"/>
      <c r="M962" s="37"/>
      <c r="N962" s="58"/>
      <c r="O962" s="87"/>
      <c r="P962" s="18"/>
      <c r="Q962" s="87"/>
      <c r="R962" s="87"/>
      <c r="S962" s="87"/>
      <c r="T962" s="87"/>
      <c r="U962" s="87"/>
      <c r="V962" s="71">
        <f>V963</f>
        <v>245032</v>
      </c>
      <c r="W962" s="69"/>
      <c r="X962" s="22"/>
    </row>
    <row r="963" spans="1:24" ht="25.5" outlineLevel="6">
      <c r="A963" s="9" t="s">
        <v>622</v>
      </c>
      <c r="B963" s="35" t="s">
        <v>441</v>
      </c>
      <c r="C963" s="35" t="s">
        <v>439</v>
      </c>
      <c r="D963" s="35" t="s">
        <v>711</v>
      </c>
      <c r="E963" s="35" t="s">
        <v>598</v>
      </c>
      <c r="F963" s="35" t="s">
        <v>581</v>
      </c>
      <c r="G963" s="35" t="s">
        <v>61</v>
      </c>
      <c r="H963" s="35" t="s">
        <v>623</v>
      </c>
      <c r="I963" s="36">
        <v>252400</v>
      </c>
      <c r="J963" s="36"/>
      <c r="K963" s="36"/>
      <c r="L963" s="37"/>
      <c r="M963" s="37"/>
      <c r="N963" s="58"/>
      <c r="O963" s="87"/>
      <c r="P963" s="18"/>
      <c r="Q963" s="87">
        <v>-7368</v>
      </c>
      <c r="R963" s="87"/>
      <c r="S963" s="87"/>
      <c r="T963" s="87"/>
      <c r="U963" s="87"/>
      <c r="V963" s="71">
        <f>L963+K963+J963+I963+M963+N963+O963+P963+Q963+R963+S963+T963+U963</f>
        <v>245032</v>
      </c>
      <c r="W963" s="69">
        <v>252400</v>
      </c>
      <c r="X963" s="22">
        <v>252400</v>
      </c>
    </row>
    <row r="964" spans="1:24" ht="38.25" outlineLevel="5">
      <c r="A964" s="9" t="s">
        <v>62</v>
      </c>
      <c r="B964" s="35" t="s">
        <v>441</v>
      </c>
      <c r="C964" s="35" t="s">
        <v>439</v>
      </c>
      <c r="D964" s="35" t="s">
        <v>711</v>
      </c>
      <c r="E964" s="35" t="s">
        <v>598</v>
      </c>
      <c r="F964" s="35" t="s">
        <v>581</v>
      </c>
      <c r="G964" s="35" t="s">
        <v>63</v>
      </c>
      <c r="H964" s="35"/>
      <c r="I964" s="36"/>
      <c r="J964" s="36"/>
      <c r="K964" s="36"/>
      <c r="L964" s="37"/>
      <c r="M964" s="37"/>
      <c r="N964" s="58"/>
      <c r="O964" s="87"/>
      <c r="P964" s="18"/>
      <c r="Q964" s="87"/>
      <c r="R964" s="87"/>
      <c r="S964" s="87"/>
      <c r="T964" s="87"/>
      <c r="U964" s="87"/>
      <c r="V964" s="71">
        <f>V965</f>
        <v>341728</v>
      </c>
      <c r="W964" s="69">
        <f>W965</f>
        <v>354200</v>
      </c>
      <c r="X964" s="22">
        <f>X965</f>
        <v>354200</v>
      </c>
    </row>
    <row r="965" spans="1:24" ht="51" outlineLevel="5">
      <c r="A965" s="39" t="s">
        <v>405</v>
      </c>
      <c r="B965" s="35" t="s">
        <v>441</v>
      </c>
      <c r="C965" s="35" t="s">
        <v>439</v>
      </c>
      <c r="D965" s="35" t="s">
        <v>711</v>
      </c>
      <c r="E965" s="35" t="s">
        <v>598</v>
      </c>
      <c r="F965" s="35" t="s">
        <v>581</v>
      </c>
      <c r="G965" s="35" t="s">
        <v>63</v>
      </c>
      <c r="H965" s="35" t="s">
        <v>182</v>
      </c>
      <c r="I965" s="36"/>
      <c r="J965" s="36"/>
      <c r="K965" s="36"/>
      <c r="L965" s="37"/>
      <c r="M965" s="37"/>
      <c r="N965" s="58"/>
      <c r="O965" s="87"/>
      <c r="P965" s="18"/>
      <c r="Q965" s="87"/>
      <c r="R965" s="87"/>
      <c r="S965" s="87"/>
      <c r="T965" s="87"/>
      <c r="U965" s="87"/>
      <c r="V965" s="71">
        <f>V966</f>
        <v>341728</v>
      </c>
      <c r="W965" s="69">
        <f>W967</f>
        <v>354200</v>
      </c>
      <c r="X965" s="22">
        <f>X967</f>
        <v>354200</v>
      </c>
    </row>
    <row r="966" spans="1:24" ht="25.5" outlineLevel="5">
      <c r="A966" s="9" t="s">
        <v>37</v>
      </c>
      <c r="B966" s="35" t="s">
        <v>441</v>
      </c>
      <c r="C966" s="35" t="s">
        <v>439</v>
      </c>
      <c r="D966" s="35" t="s">
        <v>711</v>
      </c>
      <c r="E966" s="35" t="s">
        <v>598</v>
      </c>
      <c r="F966" s="35" t="s">
        <v>581</v>
      </c>
      <c r="G966" s="35" t="s">
        <v>63</v>
      </c>
      <c r="H966" s="35" t="s">
        <v>36</v>
      </c>
      <c r="I966" s="36"/>
      <c r="J966" s="36"/>
      <c r="K966" s="36"/>
      <c r="L966" s="37"/>
      <c r="M966" s="37"/>
      <c r="N966" s="58"/>
      <c r="O966" s="87"/>
      <c r="P966" s="18"/>
      <c r="Q966" s="87"/>
      <c r="R966" s="87"/>
      <c r="S966" s="87"/>
      <c r="T966" s="87"/>
      <c r="U966" s="87"/>
      <c r="V966" s="71">
        <f>V967</f>
        <v>341728</v>
      </c>
      <c r="W966" s="69"/>
      <c r="X966" s="22"/>
    </row>
    <row r="967" spans="1:24" ht="25.5" outlineLevel="6">
      <c r="A967" s="9" t="s">
        <v>622</v>
      </c>
      <c r="B967" s="35" t="s">
        <v>441</v>
      </c>
      <c r="C967" s="35" t="s">
        <v>439</v>
      </c>
      <c r="D967" s="35" t="s">
        <v>711</v>
      </c>
      <c r="E967" s="35" t="s">
        <v>598</v>
      </c>
      <c r="F967" s="35" t="s">
        <v>581</v>
      </c>
      <c r="G967" s="35" t="s">
        <v>63</v>
      </c>
      <c r="H967" s="35" t="s">
        <v>623</v>
      </c>
      <c r="I967" s="36">
        <v>354200</v>
      </c>
      <c r="J967" s="36"/>
      <c r="K967" s="36"/>
      <c r="L967" s="37"/>
      <c r="M967" s="37"/>
      <c r="N967" s="58"/>
      <c r="O967" s="87"/>
      <c r="P967" s="18"/>
      <c r="Q967" s="87">
        <v>-12472</v>
      </c>
      <c r="R967" s="87"/>
      <c r="S967" s="87"/>
      <c r="T967" s="87"/>
      <c r="U967" s="87"/>
      <c r="V967" s="71">
        <f>L967+K967+J967+I967+M967+N967+O967+P967+Q967+R967+S967+T967+U967</f>
        <v>341728</v>
      </c>
      <c r="W967" s="69">
        <v>354200</v>
      </c>
      <c r="X967" s="22">
        <v>354200</v>
      </c>
    </row>
    <row r="968" spans="1:24" ht="38.25" outlineLevel="5">
      <c r="A968" s="9" t="s">
        <v>64</v>
      </c>
      <c r="B968" s="35" t="s">
        <v>441</v>
      </c>
      <c r="C968" s="35" t="s">
        <v>439</v>
      </c>
      <c r="D968" s="35" t="s">
        <v>711</v>
      </c>
      <c r="E968" s="35" t="s">
        <v>598</v>
      </c>
      <c r="F968" s="35" t="s">
        <v>581</v>
      </c>
      <c r="G968" s="35" t="s">
        <v>65</v>
      </c>
      <c r="H968" s="35"/>
      <c r="I968" s="36"/>
      <c r="J968" s="36"/>
      <c r="K968" s="36"/>
      <c r="L968" s="37"/>
      <c r="M968" s="37"/>
      <c r="N968" s="58"/>
      <c r="O968" s="87"/>
      <c r="P968" s="18"/>
      <c r="Q968" s="87"/>
      <c r="R968" s="87"/>
      <c r="S968" s="87"/>
      <c r="T968" s="87"/>
      <c r="U968" s="87"/>
      <c r="V968" s="71">
        <f>V969</f>
        <v>314188</v>
      </c>
      <c r="W968" s="69">
        <f>W969</f>
        <v>325200</v>
      </c>
      <c r="X968" s="22">
        <f>X969</f>
        <v>325200</v>
      </c>
    </row>
    <row r="969" spans="1:24" ht="51" outlineLevel="5">
      <c r="A969" s="39" t="s">
        <v>405</v>
      </c>
      <c r="B969" s="35" t="s">
        <v>441</v>
      </c>
      <c r="C969" s="35" t="s">
        <v>439</v>
      </c>
      <c r="D969" s="35" t="s">
        <v>711</v>
      </c>
      <c r="E969" s="35" t="s">
        <v>598</v>
      </c>
      <c r="F969" s="35" t="s">
        <v>581</v>
      </c>
      <c r="G969" s="35" t="s">
        <v>65</v>
      </c>
      <c r="H969" s="35" t="s">
        <v>182</v>
      </c>
      <c r="I969" s="36"/>
      <c r="J969" s="36"/>
      <c r="K969" s="36"/>
      <c r="L969" s="37"/>
      <c r="M969" s="37"/>
      <c r="N969" s="58"/>
      <c r="O969" s="87"/>
      <c r="P969" s="18"/>
      <c r="Q969" s="87"/>
      <c r="R969" s="87"/>
      <c r="S969" s="87"/>
      <c r="T969" s="87"/>
      <c r="U969" s="87"/>
      <c r="V969" s="71">
        <f>V970</f>
        <v>314188</v>
      </c>
      <c r="W969" s="69">
        <f>W971</f>
        <v>325200</v>
      </c>
      <c r="X969" s="22">
        <f>X971</f>
        <v>325200</v>
      </c>
    </row>
    <row r="970" spans="1:24" ht="25.5" outlineLevel="5">
      <c r="A970" s="9" t="s">
        <v>37</v>
      </c>
      <c r="B970" s="35" t="s">
        <v>441</v>
      </c>
      <c r="C970" s="35" t="s">
        <v>439</v>
      </c>
      <c r="D970" s="35" t="s">
        <v>711</v>
      </c>
      <c r="E970" s="35" t="s">
        <v>598</v>
      </c>
      <c r="F970" s="35" t="s">
        <v>581</v>
      </c>
      <c r="G970" s="35" t="s">
        <v>65</v>
      </c>
      <c r="H970" s="35" t="s">
        <v>36</v>
      </c>
      <c r="I970" s="36"/>
      <c r="J970" s="36"/>
      <c r="K970" s="36"/>
      <c r="L970" s="37"/>
      <c r="M970" s="37"/>
      <c r="N970" s="58"/>
      <c r="O970" s="87"/>
      <c r="P970" s="18"/>
      <c r="Q970" s="87"/>
      <c r="R970" s="87"/>
      <c r="S970" s="87"/>
      <c r="T970" s="87"/>
      <c r="U970" s="87"/>
      <c r="V970" s="71">
        <f>V971</f>
        <v>314188</v>
      </c>
      <c r="W970" s="69"/>
      <c r="X970" s="22"/>
    </row>
    <row r="971" spans="1:24" ht="25.5" outlineLevel="6">
      <c r="A971" s="9" t="s">
        <v>622</v>
      </c>
      <c r="B971" s="35" t="s">
        <v>441</v>
      </c>
      <c r="C971" s="35" t="s">
        <v>439</v>
      </c>
      <c r="D971" s="35" t="s">
        <v>711</v>
      </c>
      <c r="E971" s="35" t="s">
        <v>598</v>
      </c>
      <c r="F971" s="35" t="s">
        <v>581</v>
      </c>
      <c r="G971" s="35" t="s">
        <v>65</v>
      </c>
      <c r="H971" s="35" t="s">
        <v>623</v>
      </c>
      <c r="I971" s="36">
        <v>325200</v>
      </c>
      <c r="J971" s="36"/>
      <c r="K971" s="36"/>
      <c r="L971" s="37"/>
      <c r="M971" s="37"/>
      <c r="N971" s="58"/>
      <c r="O971" s="87"/>
      <c r="P971" s="18"/>
      <c r="Q971" s="87">
        <v>-11012</v>
      </c>
      <c r="R971" s="87"/>
      <c r="S971" s="87"/>
      <c r="T971" s="87"/>
      <c r="U971" s="87"/>
      <c r="V971" s="71">
        <f>L971+K971+J971+I971+M971+N971+O971+P971+Q971+R971+S971+T971+U971</f>
        <v>314188</v>
      </c>
      <c r="W971" s="69">
        <v>325200</v>
      </c>
      <c r="X971" s="22">
        <v>325200</v>
      </c>
    </row>
    <row r="972" spans="1:24" ht="38.25" outlineLevel="5">
      <c r="A972" s="9" t="s">
        <v>66</v>
      </c>
      <c r="B972" s="35" t="s">
        <v>441</v>
      </c>
      <c r="C972" s="35" t="s">
        <v>439</v>
      </c>
      <c r="D972" s="35" t="s">
        <v>711</v>
      </c>
      <c r="E972" s="35" t="s">
        <v>598</v>
      </c>
      <c r="F972" s="35" t="s">
        <v>581</v>
      </c>
      <c r="G972" s="35" t="s">
        <v>67</v>
      </c>
      <c r="H972" s="35" t="s">
        <v>177</v>
      </c>
      <c r="I972" s="36"/>
      <c r="J972" s="36"/>
      <c r="K972" s="36"/>
      <c r="L972" s="37"/>
      <c r="M972" s="37"/>
      <c r="N972" s="58"/>
      <c r="O972" s="87"/>
      <c r="P972" s="18"/>
      <c r="Q972" s="87"/>
      <c r="R972" s="87"/>
      <c r="S972" s="87"/>
      <c r="T972" s="87"/>
      <c r="U972" s="87"/>
      <c r="V972" s="71">
        <f>V973</f>
        <v>661180.53</v>
      </c>
      <c r="W972" s="69">
        <f>W973</f>
        <v>602900</v>
      </c>
      <c r="X972" s="22">
        <f>X973</f>
        <v>602900</v>
      </c>
    </row>
    <row r="973" spans="1:24" ht="51" outlineLevel="5">
      <c r="A973" s="39" t="s">
        <v>405</v>
      </c>
      <c r="B973" s="35" t="s">
        <v>441</v>
      </c>
      <c r="C973" s="35" t="s">
        <v>439</v>
      </c>
      <c r="D973" s="35" t="s">
        <v>711</v>
      </c>
      <c r="E973" s="35" t="s">
        <v>598</v>
      </c>
      <c r="F973" s="35" t="s">
        <v>581</v>
      </c>
      <c r="G973" s="35" t="s">
        <v>67</v>
      </c>
      <c r="H973" s="35" t="s">
        <v>182</v>
      </c>
      <c r="I973" s="36"/>
      <c r="J973" s="36"/>
      <c r="K973" s="36"/>
      <c r="L973" s="37"/>
      <c r="M973" s="37"/>
      <c r="N973" s="58"/>
      <c r="O973" s="87"/>
      <c r="P973" s="18"/>
      <c r="Q973" s="87"/>
      <c r="R973" s="87"/>
      <c r="S973" s="87"/>
      <c r="T973" s="87"/>
      <c r="U973" s="87"/>
      <c r="V973" s="71">
        <f>V974</f>
        <v>661180.53</v>
      </c>
      <c r="W973" s="69">
        <f>W975</f>
        <v>602900</v>
      </c>
      <c r="X973" s="22">
        <f>X975</f>
        <v>602900</v>
      </c>
    </row>
    <row r="974" spans="1:24" ht="25.5" outlineLevel="5">
      <c r="A974" s="9" t="s">
        <v>37</v>
      </c>
      <c r="B974" s="35" t="s">
        <v>441</v>
      </c>
      <c r="C974" s="35" t="s">
        <v>439</v>
      </c>
      <c r="D974" s="35" t="s">
        <v>711</v>
      </c>
      <c r="E974" s="35" t="s">
        <v>598</v>
      </c>
      <c r="F974" s="35" t="s">
        <v>581</v>
      </c>
      <c r="G974" s="35" t="s">
        <v>67</v>
      </c>
      <c r="H974" s="35" t="s">
        <v>36</v>
      </c>
      <c r="I974" s="36"/>
      <c r="J974" s="36"/>
      <c r="K974" s="36"/>
      <c r="L974" s="37"/>
      <c r="M974" s="37"/>
      <c r="N974" s="58"/>
      <c r="O974" s="87"/>
      <c r="P974" s="18"/>
      <c r="Q974" s="87"/>
      <c r="R974" s="87"/>
      <c r="S974" s="87"/>
      <c r="T974" s="87"/>
      <c r="U974" s="87"/>
      <c r="V974" s="71">
        <f>V975</f>
        <v>661180.53</v>
      </c>
      <c r="W974" s="69"/>
      <c r="X974" s="22"/>
    </row>
    <row r="975" spans="1:24" ht="25.5" outlineLevel="6">
      <c r="A975" s="9" t="s">
        <v>622</v>
      </c>
      <c r="B975" s="35" t="s">
        <v>441</v>
      </c>
      <c r="C975" s="35" t="s">
        <v>439</v>
      </c>
      <c r="D975" s="35" t="s">
        <v>711</v>
      </c>
      <c r="E975" s="35" t="s">
        <v>598</v>
      </c>
      <c r="F975" s="35" t="s">
        <v>581</v>
      </c>
      <c r="G975" s="35" t="s">
        <v>67</v>
      </c>
      <c r="H975" s="35" t="s">
        <v>623</v>
      </c>
      <c r="I975" s="36">
        <v>602900</v>
      </c>
      <c r="J975" s="36"/>
      <c r="K975" s="36"/>
      <c r="L975" s="37"/>
      <c r="M975" s="37"/>
      <c r="N975" s="58"/>
      <c r="O975" s="87"/>
      <c r="P975" s="18"/>
      <c r="Q975" s="87">
        <v>-21430</v>
      </c>
      <c r="R975" s="87"/>
      <c r="S975" s="87"/>
      <c r="T975" s="87">
        <v>15340</v>
      </c>
      <c r="U975" s="87">
        <v>64370.53</v>
      </c>
      <c r="V975" s="71">
        <f>L975+K975+J975+I975+M975+N975+O975+P975+Q975+R975+S975+T975+U975</f>
        <v>661180.53</v>
      </c>
      <c r="W975" s="69">
        <v>602900</v>
      </c>
      <c r="X975" s="22">
        <v>602900</v>
      </c>
    </row>
    <row r="976" spans="1:24" ht="38.25" outlineLevel="5">
      <c r="A976" s="9" t="s">
        <v>68</v>
      </c>
      <c r="B976" s="35" t="s">
        <v>441</v>
      </c>
      <c r="C976" s="35" t="s">
        <v>439</v>
      </c>
      <c r="D976" s="35" t="s">
        <v>711</v>
      </c>
      <c r="E976" s="35" t="s">
        <v>598</v>
      </c>
      <c r="F976" s="35" t="s">
        <v>581</v>
      </c>
      <c r="G976" s="35" t="s">
        <v>69</v>
      </c>
      <c r="H976" s="35"/>
      <c r="I976" s="36"/>
      <c r="J976" s="36"/>
      <c r="K976" s="36"/>
      <c r="L976" s="37"/>
      <c r="M976" s="37"/>
      <c r="N976" s="58"/>
      <c r="O976" s="87"/>
      <c r="P976" s="18"/>
      <c r="Q976" s="87"/>
      <c r="R976" s="87"/>
      <c r="S976" s="87"/>
      <c r="T976" s="87"/>
      <c r="U976" s="87"/>
      <c r="V976" s="71">
        <f>V977</f>
        <v>169612</v>
      </c>
      <c r="W976" s="69">
        <f>W977</f>
        <v>168800</v>
      </c>
      <c r="X976" s="22">
        <f>X977</f>
        <v>168800</v>
      </c>
    </row>
    <row r="977" spans="1:24" ht="51" outlineLevel="5">
      <c r="A977" s="39" t="s">
        <v>405</v>
      </c>
      <c r="B977" s="35" t="s">
        <v>441</v>
      </c>
      <c r="C977" s="35" t="s">
        <v>439</v>
      </c>
      <c r="D977" s="35" t="s">
        <v>711</v>
      </c>
      <c r="E977" s="35" t="s">
        <v>598</v>
      </c>
      <c r="F977" s="35" t="s">
        <v>581</v>
      </c>
      <c r="G977" s="35" t="s">
        <v>69</v>
      </c>
      <c r="H977" s="35" t="s">
        <v>182</v>
      </c>
      <c r="I977" s="36"/>
      <c r="J977" s="36"/>
      <c r="K977" s="36"/>
      <c r="L977" s="37"/>
      <c r="M977" s="37"/>
      <c r="N977" s="58"/>
      <c r="O977" s="87"/>
      <c r="P977" s="18"/>
      <c r="Q977" s="87"/>
      <c r="R977" s="87"/>
      <c r="S977" s="87"/>
      <c r="T977" s="87"/>
      <c r="U977" s="87"/>
      <c r="V977" s="71">
        <f>V978</f>
        <v>169612</v>
      </c>
      <c r="W977" s="69">
        <f>W979</f>
        <v>168800</v>
      </c>
      <c r="X977" s="22">
        <f>X979</f>
        <v>168800</v>
      </c>
    </row>
    <row r="978" spans="1:24" ht="25.5" outlineLevel="5">
      <c r="A978" s="9" t="s">
        <v>37</v>
      </c>
      <c r="B978" s="35" t="s">
        <v>441</v>
      </c>
      <c r="C978" s="35" t="s">
        <v>439</v>
      </c>
      <c r="D978" s="35" t="s">
        <v>711</v>
      </c>
      <c r="E978" s="35" t="s">
        <v>598</v>
      </c>
      <c r="F978" s="35" t="s">
        <v>581</v>
      </c>
      <c r="G978" s="35" t="s">
        <v>69</v>
      </c>
      <c r="H978" s="35" t="s">
        <v>36</v>
      </c>
      <c r="I978" s="36"/>
      <c r="J978" s="36"/>
      <c r="K978" s="36"/>
      <c r="L978" s="37"/>
      <c r="M978" s="37"/>
      <c r="N978" s="58"/>
      <c r="O978" s="87"/>
      <c r="P978" s="18"/>
      <c r="Q978" s="87"/>
      <c r="R978" s="87"/>
      <c r="S978" s="87"/>
      <c r="T978" s="87"/>
      <c r="U978" s="87"/>
      <c r="V978" s="71">
        <f>V979</f>
        <v>169612</v>
      </c>
      <c r="W978" s="69"/>
      <c r="X978" s="22"/>
    </row>
    <row r="979" spans="1:24" ht="25.5" outlineLevel="6">
      <c r="A979" s="9" t="s">
        <v>622</v>
      </c>
      <c r="B979" s="35" t="s">
        <v>441</v>
      </c>
      <c r="C979" s="35" t="s">
        <v>439</v>
      </c>
      <c r="D979" s="35" t="s">
        <v>711</v>
      </c>
      <c r="E979" s="35" t="s">
        <v>598</v>
      </c>
      <c r="F979" s="35" t="s">
        <v>581</v>
      </c>
      <c r="G979" s="35" t="s">
        <v>69</v>
      </c>
      <c r="H979" s="35" t="s">
        <v>623</v>
      </c>
      <c r="I979" s="36">
        <v>168800</v>
      </c>
      <c r="J979" s="36"/>
      <c r="K979" s="36"/>
      <c r="L979" s="37"/>
      <c r="M979" s="37"/>
      <c r="N979" s="58"/>
      <c r="O979" s="87"/>
      <c r="P979" s="18"/>
      <c r="Q979" s="87">
        <v>-3188</v>
      </c>
      <c r="R979" s="87"/>
      <c r="S979" s="87"/>
      <c r="T979" s="87">
        <v>4000</v>
      </c>
      <c r="U979" s="87"/>
      <c r="V979" s="71">
        <f>L979+K979+J979+I979+M979+N979+O979+P979+Q979+R979+S979+T979+U979</f>
        <v>169612</v>
      </c>
      <c r="W979" s="69">
        <v>168800</v>
      </c>
      <c r="X979" s="22">
        <v>168800</v>
      </c>
    </row>
    <row r="980" spans="1:24" ht="38.25" outlineLevel="5">
      <c r="A980" s="9" t="s">
        <v>70</v>
      </c>
      <c r="B980" s="35" t="s">
        <v>441</v>
      </c>
      <c r="C980" s="35" t="s">
        <v>439</v>
      </c>
      <c r="D980" s="35" t="s">
        <v>711</v>
      </c>
      <c r="E980" s="35" t="s">
        <v>598</v>
      </c>
      <c r="F980" s="35" t="s">
        <v>581</v>
      </c>
      <c r="G980" s="35" t="s">
        <v>71</v>
      </c>
      <c r="H980" s="35"/>
      <c r="I980" s="36"/>
      <c r="J980" s="36"/>
      <c r="K980" s="36"/>
      <c r="L980" s="37"/>
      <c r="M980" s="37"/>
      <c r="N980" s="58"/>
      <c r="O980" s="87"/>
      <c r="P980" s="18"/>
      <c r="Q980" s="87"/>
      <c r="R980" s="87"/>
      <c r="S980" s="87"/>
      <c r="T980" s="87"/>
      <c r="U980" s="87"/>
      <c r="V980" s="71">
        <f>V981</f>
        <v>271100</v>
      </c>
      <c r="W980" s="69">
        <f>W981</f>
        <v>271100</v>
      </c>
      <c r="X980" s="22">
        <f>X981</f>
        <v>271100</v>
      </c>
    </row>
    <row r="981" spans="1:24" ht="51" outlineLevel="5">
      <c r="A981" s="39" t="s">
        <v>405</v>
      </c>
      <c r="B981" s="35" t="s">
        <v>441</v>
      </c>
      <c r="C981" s="35" t="s">
        <v>439</v>
      </c>
      <c r="D981" s="35" t="s">
        <v>711</v>
      </c>
      <c r="E981" s="35" t="s">
        <v>598</v>
      </c>
      <c r="F981" s="35" t="s">
        <v>581</v>
      </c>
      <c r="G981" s="35" t="s">
        <v>71</v>
      </c>
      <c r="H981" s="35" t="s">
        <v>182</v>
      </c>
      <c r="I981" s="36"/>
      <c r="J981" s="36"/>
      <c r="K981" s="36"/>
      <c r="L981" s="37"/>
      <c r="M981" s="37"/>
      <c r="N981" s="58"/>
      <c r="O981" s="87"/>
      <c r="P981" s="18"/>
      <c r="Q981" s="87"/>
      <c r="R981" s="87"/>
      <c r="S981" s="87"/>
      <c r="T981" s="87"/>
      <c r="U981" s="87"/>
      <c r="V981" s="71">
        <f>V982</f>
        <v>271100</v>
      </c>
      <c r="W981" s="69">
        <f>W983</f>
        <v>271100</v>
      </c>
      <c r="X981" s="22">
        <f>X983</f>
        <v>271100</v>
      </c>
    </row>
    <row r="982" spans="1:24" ht="25.5" outlineLevel="5">
      <c r="A982" s="9" t="s">
        <v>37</v>
      </c>
      <c r="B982" s="35" t="s">
        <v>441</v>
      </c>
      <c r="C982" s="35" t="s">
        <v>439</v>
      </c>
      <c r="D982" s="35" t="s">
        <v>711</v>
      </c>
      <c r="E982" s="35" t="s">
        <v>598</v>
      </c>
      <c r="F982" s="35" t="s">
        <v>581</v>
      </c>
      <c r="G982" s="35" t="s">
        <v>71</v>
      </c>
      <c r="H982" s="35" t="s">
        <v>36</v>
      </c>
      <c r="I982" s="36"/>
      <c r="J982" s="36"/>
      <c r="K982" s="36"/>
      <c r="L982" s="37"/>
      <c r="M982" s="37"/>
      <c r="N982" s="58"/>
      <c r="O982" s="87"/>
      <c r="P982" s="18"/>
      <c r="Q982" s="87"/>
      <c r="R982" s="87"/>
      <c r="S982" s="87"/>
      <c r="T982" s="87"/>
      <c r="U982" s="87"/>
      <c r="V982" s="71">
        <f>V983</f>
        <v>271100</v>
      </c>
      <c r="W982" s="69"/>
      <c r="X982" s="22"/>
    </row>
    <row r="983" spans="1:24" ht="25.5" outlineLevel="6">
      <c r="A983" s="9" t="s">
        <v>622</v>
      </c>
      <c r="B983" s="35" t="s">
        <v>441</v>
      </c>
      <c r="C983" s="35" t="s">
        <v>439</v>
      </c>
      <c r="D983" s="35" t="s">
        <v>711</v>
      </c>
      <c r="E983" s="35" t="s">
        <v>598</v>
      </c>
      <c r="F983" s="35" t="s">
        <v>581</v>
      </c>
      <c r="G983" s="35" t="s">
        <v>71</v>
      </c>
      <c r="H983" s="35" t="s">
        <v>623</v>
      </c>
      <c r="I983" s="36">
        <v>271100</v>
      </c>
      <c r="J983" s="36"/>
      <c r="K983" s="36"/>
      <c r="L983" s="37"/>
      <c r="M983" s="37"/>
      <c r="N983" s="58"/>
      <c r="O983" s="87"/>
      <c r="P983" s="18"/>
      <c r="Q983" s="87"/>
      <c r="R983" s="87"/>
      <c r="S983" s="87"/>
      <c r="T983" s="87"/>
      <c r="U983" s="87"/>
      <c r="V983" s="71">
        <f>L983+K983+J983+I983+M983+N983+O983+P983+Q983+R983+S983+T983+U983</f>
        <v>271100</v>
      </c>
      <c r="W983" s="69">
        <v>271100</v>
      </c>
      <c r="X983" s="22">
        <v>271100</v>
      </c>
    </row>
    <row r="984" spans="1:24" ht="15" outlineLevel="3">
      <c r="A984" s="9" t="s">
        <v>478</v>
      </c>
      <c r="B984" s="35" t="s">
        <v>441</v>
      </c>
      <c r="C984" s="35" t="s">
        <v>439</v>
      </c>
      <c r="D984" s="35" t="s">
        <v>711</v>
      </c>
      <c r="E984" s="35" t="s">
        <v>598</v>
      </c>
      <c r="F984" s="35" t="s">
        <v>581</v>
      </c>
      <c r="G984" s="35" t="s">
        <v>479</v>
      </c>
      <c r="H984" s="35"/>
      <c r="I984" s="36"/>
      <c r="J984" s="36"/>
      <c r="K984" s="36"/>
      <c r="L984" s="37"/>
      <c r="M984" s="37"/>
      <c r="N984" s="58"/>
      <c r="O984" s="87"/>
      <c r="P984" s="18"/>
      <c r="Q984" s="87"/>
      <c r="R984" s="87"/>
      <c r="S984" s="87"/>
      <c r="T984" s="87"/>
      <c r="U984" s="87"/>
      <c r="V984" s="71">
        <f>V985</f>
        <v>161239039.14</v>
      </c>
      <c r="W984" s="69">
        <f>W985</f>
        <v>164211361.82999998</v>
      </c>
      <c r="X984" s="22">
        <f>X985</f>
        <v>173873514.89</v>
      </c>
    </row>
    <row r="985" spans="1:24" ht="127.5" outlineLevel="4">
      <c r="A985" s="9" t="s">
        <v>480</v>
      </c>
      <c r="B985" s="35" t="s">
        <v>441</v>
      </c>
      <c r="C985" s="35" t="s">
        <v>439</v>
      </c>
      <c r="D985" s="35" t="s">
        <v>711</v>
      </c>
      <c r="E985" s="35" t="s">
        <v>598</v>
      </c>
      <c r="F985" s="35" t="s">
        <v>581</v>
      </c>
      <c r="G985" s="35" t="s">
        <v>481</v>
      </c>
      <c r="H985" s="35"/>
      <c r="I985" s="36"/>
      <c r="J985" s="36"/>
      <c r="K985" s="36"/>
      <c r="L985" s="37"/>
      <c r="M985" s="37"/>
      <c r="N985" s="58"/>
      <c r="O985" s="87"/>
      <c r="P985" s="18"/>
      <c r="Q985" s="87"/>
      <c r="R985" s="87"/>
      <c r="S985" s="87"/>
      <c r="T985" s="87"/>
      <c r="U985" s="87"/>
      <c r="V985" s="71">
        <f>V986+V991</f>
        <v>161239039.14</v>
      </c>
      <c r="W985" s="69">
        <f>W986+W991</f>
        <v>164211361.82999998</v>
      </c>
      <c r="X985" s="22">
        <f>X986+X991</f>
        <v>173873514.89</v>
      </c>
    </row>
    <row r="986" spans="1:24" ht="63.75" outlineLevel="5">
      <c r="A986" s="9" t="s">
        <v>72</v>
      </c>
      <c r="B986" s="35" t="s">
        <v>441</v>
      </c>
      <c r="C986" s="35" t="s">
        <v>439</v>
      </c>
      <c r="D986" s="35" t="s">
        <v>711</v>
      </c>
      <c r="E986" s="35" t="s">
        <v>598</v>
      </c>
      <c r="F986" s="35" t="s">
        <v>581</v>
      </c>
      <c r="G986" s="35" t="s">
        <v>73</v>
      </c>
      <c r="H986" s="35"/>
      <c r="I986" s="36"/>
      <c r="J986" s="36"/>
      <c r="K986" s="36"/>
      <c r="L986" s="37"/>
      <c r="M986" s="37"/>
      <c r="N986" s="58"/>
      <c r="O986" s="87"/>
      <c r="P986" s="18"/>
      <c r="Q986" s="87"/>
      <c r="R986" s="87"/>
      <c r="S986" s="87"/>
      <c r="T986" s="87"/>
      <c r="U986" s="87"/>
      <c r="V986" s="71">
        <f>V987+V997+V1001+V1005+V1009+V1013+V1017+V1021+V1025+V1029+V1033+V1037</f>
        <v>160041244.14</v>
      </c>
      <c r="W986" s="69">
        <f>W987+W997+W1001+W1005+W1009+W1013+W1017+W1021+W1025+W1029+W1033+W1037</f>
        <v>163261961.82999998</v>
      </c>
      <c r="X986" s="22">
        <f>X987+X997+X1001+X1005+X1009+X1013+X1017+X1021+X1025+X1029+X1033+X1037</f>
        <v>172924114.89</v>
      </c>
    </row>
    <row r="987" spans="1:24" ht="76.5" outlineLevel="5">
      <c r="A987" s="9" t="s">
        <v>185</v>
      </c>
      <c r="B987" s="35" t="s">
        <v>441</v>
      </c>
      <c r="C987" s="35" t="s">
        <v>439</v>
      </c>
      <c r="D987" s="35" t="s">
        <v>711</v>
      </c>
      <c r="E987" s="35" t="s">
        <v>598</v>
      </c>
      <c r="F987" s="35" t="s">
        <v>581</v>
      </c>
      <c r="G987" s="35" t="s">
        <v>73</v>
      </c>
      <c r="H987" s="35"/>
      <c r="I987" s="36"/>
      <c r="J987" s="36"/>
      <c r="K987" s="36"/>
      <c r="L987" s="37"/>
      <c r="M987" s="37"/>
      <c r="N987" s="58"/>
      <c r="O987" s="87"/>
      <c r="P987" s="18"/>
      <c r="Q987" s="87"/>
      <c r="R987" s="87"/>
      <c r="S987" s="87"/>
      <c r="T987" s="87"/>
      <c r="U987" s="87"/>
      <c r="V987" s="71">
        <f>V988</f>
        <v>4178561.8899999997</v>
      </c>
      <c r="W987" s="69">
        <f>W988</f>
        <v>9186100</v>
      </c>
      <c r="X987" s="22">
        <f>X988</f>
        <v>9729500</v>
      </c>
    </row>
    <row r="988" spans="1:24" ht="51" outlineLevel="5">
      <c r="A988" s="39" t="s">
        <v>405</v>
      </c>
      <c r="B988" s="35" t="s">
        <v>441</v>
      </c>
      <c r="C988" s="35" t="s">
        <v>439</v>
      </c>
      <c r="D988" s="35" t="s">
        <v>711</v>
      </c>
      <c r="E988" s="35" t="s">
        <v>598</v>
      </c>
      <c r="F988" s="35" t="s">
        <v>581</v>
      </c>
      <c r="G988" s="35" t="s">
        <v>73</v>
      </c>
      <c r="H988" s="35" t="s">
        <v>182</v>
      </c>
      <c r="I988" s="36"/>
      <c r="J988" s="36"/>
      <c r="K988" s="36"/>
      <c r="L988" s="37"/>
      <c r="M988" s="37"/>
      <c r="N988" s="58"/>
      <c r="O988" s="87"/>
      <c r="P988" s="18"/>
      <c r="Q988" s="87"/>
      <c r="R988" s="87"/>
      <c r="S988" s="87"/>
      <c r="T988" s="87"/>
      <c r="U988" s="87"/>
      <c r="V988" s="71">
        <f>V989</f>
        <v>4178561.8899999997</v>
      </c>
      <c r="W988" s="69">
        <f>W990</f>
        <v>9186100</v>
      </c>
      <c r="X988" s="22">
        <f>X990</f>
        <v>9729500</v>
      </c>
    </row>
    <row r="989" spans="1:24" ht="25.5" outlineLevel="5">
      <c r="A989" s="9" t="s">
        <v>37</v>
      </c>
      <c r="B989" s="35" t="s">
        <v>441</v>
      </c>
      <c r="C989" s="35" t="s">
        <v>439</v>
      </c>
      <c r="D989" s="35" t="s">
        <v>711</v>
      </c>
      <c r="E989" s="35" t="s">
        <v>598</v>
      </c>
      <c r="F989" s="35" t="s">
        <v>581</v>
      </c>
      <c r="G989" s="35" t="s">
        <v>73</v>
      </c>
      <c r="H989" s="35" t="s">
        <v>36</v>
      </c>
      <c r="I989" s="36"/>
      <c r="J989" s="36"/>
      <c r="K989" s="36"/>
      <c r="L989" s="37"/>
      <c r="M989" s="37"/>
      <c r="N989" s="58"/>
      <c r="O989" s="87"/>
      <c r="P989" s="18"/>
      <c r="Q989" s="87"/>
      <c r="R989" s="87"/>
      <c r="S989" s="87"/>
      <c r="T989" s="87"/>
      <c r="U989" s="87"/>
      <c r="V989" s="71">
        <f>V990</f>
        <v>4178561.8899999997</v>
      </c>
      <c r="W989" s="69"/>
      <c r="X989" s="22"/>
    </row>
    <row r="990" spans="1:24" ht="63.75" outlineLevel="6">
      <c r="A990" s="9" t="s">
        <v>606</v>
      </c>
      <c r="B990" s="35" t="s">
        <v>441</v>
      </c>
      <c r="C990" s="35" t="s">
        <v>439</v>
      </c>
      <c r="D990" s="35" t="s">
        <v>711</v>
      </c>
      <c r="E990" s="35" t="s">
        <v>598</v>
      </c>
      <c r="F990" s="35" t="s">
        <v>581</v>
      </c>
      <c r="G990" s="35" t="s">
        <v>73</v>
      </c>
      <c r="H990" s="35" t="s">
        <v>607</v>
      </c>
      <c r="I990" s="36">
        <v>9015100</v>
      </c>
      <c r="J990" s="36"/>
      <c r="K990" s="36"/>
      <c r="L990" s="37"/>
      <c r="M990" s="37"/>
      <c r="N990" s="58"/>
      <c r="O990" s="87"/>
      <c r="P990" s="18"/>
      <c r="Q990" s="87"/>
      <c r="R990" s="87"/>
      <c r="S990" s="87">
        <v>-52638</v>
      </c>
      <c r="T990" s="87"/>
      <c r="U990" s="87">
        <v>-4783900.11</v>
      </c>
      <c r="V990" s="71">
        <f>L990+K990+J990+I990+M990+N990+O990+P990+Q990+R990+S990+T990+U990</f>
        <v>4178561.8899999997</v>
      </c>
      <c r="W990" s="69">
        <v>9186100</v>
      </c>
      <c r="X990" s="22">
        <v>9729500</v>
      </c>
    </row>
    <row r="991" spans="1:24" ht="153" outlineLevel="5">
      <c r="A991" s="9" t="s">
        <v>716</v>
      </c>
      <c r="B991" s="35" t="s">
        <v>441</v>
      </c>
      <c r="C991" s="35" t="s">
        <v>439</v>
      </c>
      <c r="D991" s="35" t="s">
        <v>711</v>
      </c>
      <c r="E991" s="35" t="s">
        <v>598</v>
      </c>
      <c r="F991" s="35" t="s">
        <v>581</v>
      </c>
      <c r="G991" s="35" t="s">
        <v>717</v>
      </c>
      <c r="H991" s="35"/>
      <c r="I991" s="36"/>
      <c r="J991" s="36"/>
      <c r="K991" s="36"/>
      <c r="L991" s="37">
        <f>L992+L994</f>
        <v>0</v>
      </c>
      <c r="M991" s="37"/>
      <c r="N991" s="58"/>
      <c r="O991" s="87"/>
      <c r="P991" s="18"/>
      <c r="Q991" s="87"/>
      <c r="R991" s="87"/>
      <c r="S991" s="87"/>
      <c r="T991" s="87"/>
      <c r="U991" s="87"/>
      <c r="V991" s="71">
        <f>V992+V994</f>
        <v>1197795</v>
      </c>
      <c r="W991" s="69">
        <f>W992+W994</f>
        <v>949400</v>
      </c>
      <c r="X991" s="37">
        <f>X992+X994</f>
        <v>949400</v>
      </c>
    </row>
    <row r="992" spans="1:24" ht="25.5" hidden="1" outlineLevel="5">
      <c r="A992" s="39" t="s">
        <v>406</v>
      </c>
      <c r="B992" s="35" t="s">
        <v>441</v>
      </c>
      <c r="C992" s="35" t="s">
        <v>439</v>
      </c>
      <c r="D992" s="35" t="s">
        <v>711</v>
      </c>
      <c r="E992" s="35" t="s">
        <v>598</v>
      </c>
      <c r="F992" s="35" t="s">
        <v>581</v>
      </c>
      <c r="G992" s="35" t="s">
        <v>717</v>
      </c>
      <c r="H992" s="35" t="s">
        <v>183</v>
      </c>
      <c r="I992" s="36"/>
      <c r="J992" s="36"/>
      <c r="K992" s="36"/>
      <c r="L992" s="37">
        <f>L993</f>
        <v>-949400</v>
      </c>
      <c r="M992" s="37"/>
      <c r="N992" s="58"/>
      <c r="O992" s="87"/>
      <c r="P992" s="18"/>
      <c r="Q992" s="87"/>
      <c r="R992" s="87"/>
      <c r="S992" s="87"/>
      <c r="T992" s="87"/>
      <c r="U992" s="87"/>
      <c r="V992" s="71">
        <f>V993</f>
        <v>0</v>
      </c>
      <c r="W992" s="69">
        <f>W993</f>
        <v>0</v>
      </c>
      <c r="X992" s="22">
        <f>X993</f>
        <v>0</v>
      </c>
    </row>
    <row r="993" spans="1:24" ht="51" hidden="1" outlineLevel="6">
      <c r="A993" s="9" t="s">
        <v>718</v>
      </c>
      <c r="B993" s="35" t="s">
        <v>441</v>
      </c>
      <c r="C993" s="35" t="s">
        <v>439</v>
      </c>
      <c r="D993" s="35" t="s">
        <v>711</v>
      </c>
      <c r="E993" s="35" t="s">
        <v>598</v>
      </c>
      <c r="F993" s="35" t="s">
        <v>581</v>
      </c>
      <c r="G993" s="35" t="s">
        <v>717</v>
      </c>
      <c r="H993" s="35" t="s">
        <v>719</v>
      </c>
      <c r="I993" s="36">
        <v>949400</v>
      </c>
      <c r="J993" s="36"/>
      <c r="K993" s="36"/>
      <c r="L993" s="37">
        <v>-949400</v>
      </c>
      <c r="M993" s="37"/>
      <c r="N993" s="58"/>
      <c r="O993" s="87"/>
      <c r="P993" s="18"/>
      <c r="Q993" s="87"/>
      <c r="R993" s="87"/>
      <c r="S993" s="87"/>
      <c r="T993" s="87"/>
      <c r="U993" s="87"/>
      <c r="V993" s="71">
        <f>L993+K993+J993+I993</f>
        <v>0</v>
      </c>
      <c r="W993" s="69">
        <v>0</v>
      </c>
      <c r="X993" s="22">
        <v>0</v>
      </c>
    </row>
    <row r="994" spans="1:24" ht="51" outlineLevel="6">
      <c r="A994" s="39" t="s">
        <v>405</v>
      </c>
      <c r="B994" s="35" t="s">
        <v>441</v>
      </c>
      <c r="C994" s="35" t="s">
        <v>439</v>
      </c>
      <c r="D994" s="35" t="s">
        <v>711</v>
      </c>
      <c r="E994" s="35" t="s">
        <v>598</v>
      </c>
      <c r="F994" s="35" t="s">
        <v>581</v>
      </c>
      <c r="G994" s="35" t="s">
        <v>717</v>
      </c>
      <c r="H994" s="35" t="s">
        <v>182</v>
      </c>
      <c r="I994" s="36"/>
      <c r="J994" s="36"/>
      <c r="K994" s="36"/>
      <c r="L994" s="37">
        <f>L996</f>
        <v>949400</v>
      </c>
      <c r="M994" s="37"/>
      <c r="N994" s="58"/>
      <c r="O994" s="87"/>
      <c r="P994" s="18"/>
      <c r="Q994" s="87"/>
      <c r="R994" s="87"/>
      <c r="S994" s="87"/>
      <c r="T994" s="87"/>
      <c r="U994" s="87"/>
      <c r="V994" s="71">
        <f>V995</f>
        <v>1197795</v>
      </c>
      <c r="W994" s="69">
        <f>W996</f>
        <v>949400</v>
      </c>
      <c r="X994" s="37">
        <f>X996</f>
        <v>949400</v>
      </c>
    </row>
    <row r="995" spans="1:24" ht="25.5" outlineLevel="6">
      <c r="A995" s="9" t="s">
        <v>37</v>
      </c>
      <c r="B995" s="35" t="s">
        <v>441</v>
      </c>
      <c r="C995" s="35" t="s">
        <v>439</v>
      </c>
      <c r="D995" s="35" t="s">
        <v>711</v>
      </c>
      <c r="E995" s="35" t="s">
        <v>598</v>
      </c>
      <c r="F995" s="35" t="s">
        <v>581</v>
      </c>
      <c r="G995" s="35" t="s">
        <v>717</v>
      </c>
      <c r="H995" s="35" t="s">
        <v>36</v>
      </c>
      <c r="I995" s="36"/>
      <c r="J995" s="36"/>
      <c r="K995" s="36"/>
      <c r="L995" s="37"/>
      <c r="M995" s="37"/>
      <c r="N995" s="58"/>
      <c r="O995" s="87"/>
      <c r="P995" s="18"/>
      <c r="Q995" s="87"/>
      <c r="R995" s="87"/>
      <c r="S995" s="87"/>
      <c r="T995" s="87"/>
      <c r="U995" s="87"/>
      <c r="V995" s="71">
        <f>V996</f>
        <v>1197795</v>
      </c>
      <c r="W995" s="69"/>
      <c r="X995" s="59"/>
    </row>
    <row r="996" spans="1:24" ht="63.75" outlineLevel="6">
      <c r="A996" s="9" t="s">
        <v>606</v>
      </c>
      <c r="B996" s="35" t="s">
        <v>441</v>
      </c>
      <c r="C996" s="35" t="s">
        <v>439</v>
      </c>
      <c r="D996" s="35" t="s">
        <v>711</v>
      </c>
      <c r="E996" s="35" t="s">
        <v>598</v>
      </c>
      <c r="F996" s="35" t="s">
        <v>581</v>
      </c>
      <c r="G996" s="35" t="s">
        <v>717</v>
      </c>
      <c r="H996" s="35" t="s">
        <v>607</v>
      </c>
      <c r="I996" s="36"/>
      <c r="J996" s="36"/>
      <c r="K996" s="36"/>
      <c r="L996" s="37">
        <v>949400</v>
      </c>
      <c r="M996" s="37"/>
      <c r="N996" s="58"/>
      <c r="O996" s="87"/>
      <c r="P996" s="18"/>
      <c r="Q996" s="87"/>
      <c r="R996" s="87"/>
      <c r="S996" s="87"/>
      <c r="T996" s="87"/>
      <c r="U996" s="87">
        <v>248395</v>
      </c>
      <c r="V996" s="71">
        <f>L996+K996+J996+I996+M996+N996+O996+P996+Q996+R996+S996+T996+U996</f>
        <v>1197795</v>
      </c>
      <c r="W996" s="69">
        <v>949400</v>
      </c>
      <c r="X996" s="22">
        <v>949400</v>
      </c>
    </row>
    <row r="997" spans="1:24" ht="63.75" outlineLevel="5">
      <c r="A997" s="9" t="s">
        <v>74</v>
      </c>
      <c r="B997" s="35" t="s">
        <v>441</v>
      </c>
      <c r="C997" s="35" t="s">
        <v>439</v>
      </c>
      <c r="D997" s="35" t="s">
        <v>711</v>
      </c>
      <c r="E997" s="35" t="s">
        <v>598</v>
      </c>
      <c r="F997" s="35" t="s">
        <v>581</v>
      </c>
      <c r="G997" s="35" t="s">
        <v>75</v>
      </c>
      <c r="H997" s="35"/>
      <c r="I997" s="36"/>
      <c r="J997" s="36"/>
      <c r="K997" s="36"/>
      <c r="L997" s="37"/>
      <c r="M997" s="37"/>
      <c r="N997" s="58"/>
      <c r="O997" s="87"/>
      <c r="P997" s="18"/>
      <c r="Q997" s="87"/>
      <c r="R997" s="87"/>
      <c r="S997" s="87"/>
      <c r="T997" s="87"/>
      <c r="U997" s="87"/>
      <c r="V997" s="71">
        <f>V998</f>
        <v>6790400</v>
      </c>
      <c r="W997" s="69">
        <f>W998</f>
        <v>6926200</v>
      </c>
      <c r="X997" s="22">
        <f>X998</f>
        <v>7336100</v>
      </c>
    </row>
    <row r="998" spans="1:24" ht="51" outlineLevel="5">
      <c r="A998" s="39" t="s">
        <v>405</v>
      </c>
      <c r="B998" s="35" t="s">
        <v>441</v>
      </c>
      <c r="C998" s="35" t="s">
        <v>439</v>
      </c>
      <c r="D998" s="35" t="s">
        <v>711</v>
      </c>
      <c r="E998" s="35" t="s">
        <v>598</v>
      </c>
      <c r="F998" s="35" t="s">
        <v>581</v>
      </c>
      <c r="G998" s="35" t="s">
        <v>75</v>
      </c>
      <c r="H998" s="35" t="s">
        <v>182</v>
      </c>
      <c r="I998" s="36"/>
      <c r="J998" s="36"/>
      <c r="K998" s="36"/>
      <c r="L998" s="37"/>
      <c r="M998" s="37"/>
      <c r="N998" s="58"/>
      <c r="O998" s="87"/>
      <c r="P998" s="18"/>
      <c r="Q998" s="87"/>
      <c r="R998" s="87"/>
      <c r="S998" s="87"/>
      <c r="T998" s="87"/>
      <c r="U998" s="87"/>
      <c r="V998" s="71">
        <f>V999</f>
        <v>6790400</v>
      </c>
      <c r="W998" s="69">
        <f>W1000</f>
        <v>6926200</v>
      </c>
      <c r="X998" s="22">
        <f>X1000</f>
        <v>7336100</v>
      </c>
    </row>
    <row r="999" spans="1:24" ht="25.5" outlineLevel="5">
      <c r="A999" s="9" t="s">
        <v>37</v>
      </c>
      <c r="B999" s="35" t="s">
        <v>441</v>
      </c>
      <c r="C999" s="35" t="s">
        <v>439</v>
      </c>
      <c r="D999" s="35" t="s">
        <v>711</v>
      </c>
      <c r="E999" s="35" t="s">
        <v>598</v>
      </c>
      <c r="F999" s="35" t="s">
        <v>581</v>
      </c>
      <c r="G999" s="35" t="s">
        <v>75</v>
      </c>
      <c r="H999" s="35" t="s">
        <v>36</v>
      </c>
      <c r="I999" s="36"/>
      <c r="J999" s="36"/>
      <c r="K999" s="36"/>
      <c r="L999" s="37"/>
      <c r="M999" s="37"/>
      <c r="N999" s="58"/>
      <c r="O999" s="87"/>
      <c r="P999" s="18"/>
      <c r="Q999" s="87"/>
      <c r="R999" s="87"/>
      <c r="S999" s="87"/>
      <c r="T999" s="87"/>
      <c r="U999" s="87"/>
      <c r="V999" s="71">
        <f>V1000</f>
        <v>6790400</v>
      </c>
      <c r="W999" s="69"/>
      <c r="X999" s="22"/>
    </row>
    <row r="1000" spans="1:30" ht="63.75" outlineLevel="6">
      <c r="A1000" s="9" t="s">
        <v>606</v>
      </c>
      <c r="B1000" s="35" t="s">
        <v>441</v>
      </c>
      <c r="C1000" s="35" t="s">
        <v>439</v>
      </c>
      <c r="D1000" s="35" t="s">
        <v>711</v>
      </c>
      <c r="E1000" s="35" t="s">
        <v>598</v>
      </c>
      <c r="F1000" s="35" t="s">
        <v>581</v>
      </c>
      <c r="G1000" s="35" t="s">
        <v>75</v>
      </c>
      <c r="H1000" s="35" t="s">
        <v>607</v>
      </c>
      <c r="I1000" s="36">
        <v>6790400</v>
      </c>
      <c r="J1000" s="36"/>
      <c r="K1000" s="36"/>
      <c r="L1000" s="37"/>
      <c r="M1000" s="37"/>
      <c r="N1000" s="58"/>
      <c r="O1000" s="87"/>
      <c r="P1000" s="18"/>
      <c r="Q1000" s="87"/>
      <c r="R1000" s="87"/>
      <c r="S1000" s="87"/>
      <c r="T1000" s="87"/>
      <c r="U1000" s="87"/>
      <c r="V1000" s="71">
        <f>L1000+K1000+J1000+I1000+M1000+N1000+O1000+P1000+Q1000+R1000+S1000+T1000+U1000</f>
        <v>6790400</v>
      </c>
      <c r="W1000" s="69">
        <v>6926200</v>
      </c>
      <c r="X1000" s="22">
        <v>7336100</v>
      </c>
      <c r="AD1000" s="141"/>
    </row>
    <row r="1001" spans="1:24" ht="63.75" outlineLevel="5">
      <c r="A1001" s="9" t="s">
        <v>76</v>
      </c>
      <c r="B1001" s="35" t="s">
        <v>441</v>
      </c>
      <c r="C1001" s="35" t="s">
        <v>439</v>
      </c>
      <c r="D1001" s="35" t="s">
        <v>711</v>
      </c>
      <c r="E1001" s="35" t="s">
        <v>598</v>
      </c>
      <c r="F1001" s="35" t="s">
        <v>581</v>
      </c>
      <c r="G1001" s="35" t="s">
        <v>77</v>
      </c>
      <c r="H1001" s="35"/>
      <c r="I1001" s="36"/>
      <c r="J1001" s="36"/>
      <c r="K1001" s="36"/>
      <c r="L1001" s="37"/>
      <c r="M1001" s="37"/>
      <c r="N1001" s="58"/>
      <c r="O1001" s="87"/>
      <c r="P1001" s="18"/>
      <c r="Q1001" s="87"/>
      <c r="R1001" s="87"/>
      <c r="S1001" s="87"/>
      <c r="T1001" s="87"/>
      <c r="U1001" s="87"/>
      <c r="V1001" s="71">
        <f>V1002</f>
        <v>9461400</v>
      </c>
      <c r="W1001" s="69">
        <f>W1002</f>
        <v>9650600</v>
      </c>
      <c r="X1001" s="22">
        <f>X1002</f>
        <v>10221700</v>
      </c>
    </row>
    <row r="1002" spans="1:24" ht="51" outlineLevel="5">
      <c r="A1002" s="39" t="s">
        <v>405</v>
      </c>
      <c r="B1002" s="35" t="s">
        <v>441</v>
      </c>
      <c r="C1002" s="35" t="s">
        <v>439</v>
      </c>
      <c r="D1002" s="35" t="s">
        <v>711</v>
      </c>
      <c r="E1002" s="35" t="s">
        <v>598</v>
      </c>
      <c r="F1002" s="35" t="s">
        <v>581</v>
      </c>
      <c r="G1002" s="35" t="s">
        <v>77</v>
      </c>
      <c r="H1002" s="35" t="s">
        <v>182</v>
      </c>
      <c r="I1002" s="36"/>
      <c r="J1002" s="36"/>
      <c r="K1002" s="36"/>
      <c r="L1002" s="37"/>
      <c r="M1002" s="37"/>
      <c r="N1002" s="58"/>
      <c r="O1002" s="87"/>
      <c r="P1002" s="18"/>
      <c r="Q1002" s="87"/>
      <c r="R1002" s="87"/>
      <c r="S1002" s="87"/>
      <c r="T1002" s="87"/>
      <c r="U1002" s="87"/>
      <c r="V1002" s="71">
        <f>V1003</f>
        <v>9461400</v>
      </c>
      <c r="W1002" s="69">
        <f>W1004</f>
        <v>9650600</v>
      </c>
      <c r="X1002" s="22">
        <f>X1004</f>
        <v>10221700</v>
      </c>
    </row>
    <row r="1003" spans="1:24" ht="25.5" outlineLevel="5">
      <c r="A1003" s="9" t="s">
        <v>37</v>
      </c>
      <c r="B1003" s="35" t="s">
        <v>441</v>
      </c>
      <c r="C1003" s="35" t="s">
        <v>439</v>
      </c>
      <c r="D1003" s="35" t="s">
        <v>711</v>
      </c>
      <c r="E1003" s="35" t="s">
        <v>598</v>
      </c>
      <c r="F1003" s="35" t="s">
        <v>581</v>
      </c>
      <c r="G1003" s="35" t="s">
        <v>77</v>
      </c>
      <c r="H1003" s="35" t="s">
        <v>36</v>
      </c>
      <c r="I1003" s="36"/>
      <c r="J1003" s="36"/>
      <c r="K1003" s="36"/>
      <c r="L1003" s="37"/>
      <c r="M1003" s="37"/>
      <c r="N1003" s="58"/>
      <c r="O1003" s="87"/>
      <c r="P1003" s="18"/>
      <c r="Q1003" s="87"/>
      <c r="R1003" s="87"/>
      <c r="S1003" s="87"/>
      <c r="T1003" s="87"/>
      <c r="U1003" s="87"/>
      <c r="V1003" s="71">
        <f>V1004</f>
        <v>9461400</v>
      </c>
      <c r="W1003" s="69"/>
      <c r="X1003" s="22"/>
    </row>
    <row r="1004" spans="1:24" ht="63.75" outlineLevel="6">
      <c r="A1004" s="9" t="s">
        <v>606</v>
      </c>
      <c r="B1004" s="35" t="s">
        <v>441</v>
      </c>
      <c r="C1004" s="35" t="s">
        <v>439</v>
      </c>
      <c r="D1004" s="35" t="s">
        <v>711</v>
      </c>
      <c r="E1004" s="35" t="s">
        <v>598</v>
      </c>
      <c r="F1004" s="35" t="s">
        <v>581</v>
      </c>
      <c r="G1004" s="35" t="s">
        <v>77</v>
      </c>
      <c r="H1004" s="35" t="s">
        <v>607</v>
      </c>
      <c r="I1004" s="36">
        <v>9461400</v>
      </c>
      <c r="J1004" s="36"/>
      <c r="K1004" s="36"/>
      <c r="L1004" s="37"/>
      <c r="M1004" s="37"/>
      <c r="N1004" s="58"/>
      <c r="O1004" s="87"/>
      <c r="P1004" s="18"/>
      <c r="Q1004" s="87"/>
      <c r="R1004" s="87"/>
      <c r="S1004" s="87"/>
      <c r="T1004" s="87"/>
      <c r="U1004" s="87"/>
      <c r="V1004" s="71">
        <f>L1004+K1004+J1004+I1004+M1004+N1004+O1004+P1004+Q1004+R1004+S1004+T1004+U1004</f>
        <v>9461400</v>
      </c>
      <c r="W1004" s="69">
        <v>9650600</v>
      </c>
      <c r="X1004" s="22">
        <v>10221700</v>
      </c>
    </row>
    <row r="1005" spans="1:24" ht="63.75" outlineLevel="5">
      <c r="A1005" s="9" t="s">
        <v>78</v>
      </c>
      <c r="B1005" s="35" t="s">
        <v>441</v>
      </c>
      <c r="C1005" s="35" t="s">
        <v>439</v>
      </c>
      <c r="D1005" s="35" t="s">
        <v>711</v>
      </c>
      <c r="E1005" s="35" t="s">
        <v>598</v>
      </c>
      <c r="F1005" s="35" t="s">
        <v>581</v>
      </c>
      <c r="G1005" s="35" t="s">
        <v>79</v>
      </c>
      <c r="H1005" s="35"/>
      <c r="I1005" s="36"/>
      <c r="J1005" s="36"/>
      <c r="K1005" s="36"/>
      <c r="L1005" s="37"/>
      <c r="M1005" s="37"/>
      <c r="N1005" s="58"/>
      <c r="O1005" s="87"/>
      <c r="P1005" s="18"/>
      <c r="Q1005" s="87"/>
      <c r="R1005" s="87"/>
      <c r="S1005" s="87"/>
      <c r="T1005" s="87"/>
      <c r="U1005" s="87"/>
      <c r="V1005" s="71">
        <f>V1006</f>
        <v>20808600</v>
      </c>
      <c r="W1005" s="69">
        <f>W1006</f>
        <v>21224700</v>
      </c>
      <c r="X1005" s="22">
        <f>X1006</f>
        <v>22480700</v>
      </c>
    </row>
    <row r="1006" spans="1:24" ht="51" outlineLevel="5">
      <c r="A1006" s="39" t="s">
        <v>405</v>
      </c>
      <c r="B1006" s="35" t="s">
        <v>441</v>
      </c>
      <c r="C1006" s="35" t="s">
        <v>439</v>
      </c>
      <c r="D1006" s="35" t="s">
        <v>711</v>
      </c>
      <c r="E1006" s="35" t="s">
        <v>598</v>
      </c>
      <c r="F1006" s="35" t="s">
        <v>581</v>
      </c>
      <c r="G1006" s="35" t="s">
        <v>79</v>
      </c>
      <c r="H1006" s="35" t="s">
        <v>182</v>
      </c>
      <c r="I1006" s="36"/>
      <c r="J1006" s="36"/>
      <c r="K1006" s="36"/>
      <c r="L1006" s="37"/>
      <c r="M1006" s="37"/>
      <c r="N1006" s="58"/>
      <c r="O1006" s="87"/>
      <c r="P1006" s="18"/>
      <c r="Q1006" s="87"/>
      <c r="R1006" s="87"/>
      <c r="S1006" s="87"/>
      <c r="T1006" s="87"/>
      <c r="U1006" s="87"/>
      <c r="V1006" s="71">
        <f>V1007</f>
        <v>20808600</v>
      </c>
      <c r="W1006" s="69">
        <f>W1008</f>
        <v>21224700</v>
      </c>
      <c r="X1006" s="22">
        <f>X1008</f>
        <v>22480700</v>
      </c>
    </row>
    <row r="1007" spans="1:24" ht="25.5" outlineLevel="5">
      <c r="A1007" s="9" t="s">
        <v>37</v>
      </c>
      <c r="B1007" s="35" t="s">
        <v>441</v>
      </c>
      <c r="C1007" s="35" t="s">
        <v>439</v>
      </c>
      <c r="D1007" s="35" t="s">
        <v>711</v>
      </c>
      <c r="E1007" s="35" t="s">
        <v>598</v>
      </c>
      <c r="F1007" s="35" t="s">
        <v>581</v>
      </c>
      <c r="G1007" s="35" t="s">
        <v>79</v>
      </c>
      <c r="H1007" s="35" t="s">
        <v>36</v>
      </c>
      <c r="I1007" s="36"/>
      <c r="J1007" s="36"/>
      <c r="K1007" s="36"/>
      <c r="L1007" s="37"/>
      <c r="M1007" s="37"/>
      <c r="N1007" s="58"/>
      <c r="O1007" s="87"/>
      <c r="P1007" s="18"/>
      <c r="Q1007" s="87"/>
      <c r="R1007" s="87"/>
      <c r="S1007" s="87"/>
      <c r="T1007" s="87"/>
      <c r="U1007" s="87"/>
      <c r="V1007" s="71">
        <f>V1008</f>
        <v>20808600</v>
      </c>
      <c r="W1007" s="69"/>
      <c r="X1007" s="22"/>
    </row>
    <row r="1008" spans="1:24" ht="63.75" outlineLevel="6">
      <c r="A1008" s="9" t="s">
        <v>606</v>
      </c>
      <c r="B1008" s="35" t="s">
        <v>441</v>
      </c>
      <c r="C1008" s="35" t="s">
        <v>439</v>
      </c>
      <c r="D1008" s="35" t="s">
        <v>711</v>
      </c>
      <c r="E1008" s="35" t="s">
        <v>598</v>
      </c>
      <c r="F1008" s="35" t="s">
        <v>581</v>
      </c>
      <c r="G1008" s="35" t="s">
        <v>79</v>
      </c>
      <c r="H1008" s="35" t="s">
        <v>607</v>
      </c>
      <c r="I1008" s="36">
        <v>20808600</v>
      </c>
      <c r="J1008" s="36"/>
      <c r="K1008" s="36"/>
      <c r="L1008" s="37"/>
      <c r="M1008" s="37"/>
      <c r="N1008" s="58"/>
      <c r="O1008" s="87"/>
      <c r="P1008" s="18"/>
      <c r="Q1008" s="87"/>
      <c r="R1008" s="87"/>
      <c r="S1008" s="87"/>
      <c r="T1008" s="87"/>
      <c r="U1008" s="87"/>
      <c r="V1008" s="71">
        <f>L1008+K1008+J1008+I1008+M1008+N1008+O1008+P1008+Q1008+R1008+S1008+T1008+U1008</f>
        <v>20808600</v>
      </c>
      <c r="W1008" s="69">
        <v>21224700</v>
      </c>
      <c r="X1008" s="22">
        <v>22480700</v>
      </c>
    </row>
    <row r="1009" spans="1:24" ht="63.75" outlineLevel="5">
      <c r="A1009" s="9" t="s">
        <v>80</v>
      </c>
      <c r="B1009" s="35" t="s">
        <v>441</v>
      </c>
      <c r="C1009" s="35" t="s">
        <v>439</v>
      </c>
      <c r="D1009" s="35" t="s">
        <v>711</v>
      </c>
      <c r="E1009" s="35" t="s">
        <v>598</v>
      </c>
      <c r="F1009" s="35" t="s">
        <v>581</v>
      </c>
      <c r="G1009" s="35" t="s">
        <v>81</v>
      </c>
      <c r="H1009" s="35"/>
      <c r="I1009" s="36"/>
      <c r="J1009" s="36"/>
      <c r="K1009" s="36"/>
      <c r="L1009" s="37"/>
      <c r="M1009" s="37"/>
      <c r="N1009" s="58"/>
      <c r="O1009" s="87"/>
      <c r="P1009" s="18"/>
      <c r="Q1009" s="87"/>
      <c r="R1009" s="87"/>
      <c r="S1009" s="87"/>
      <c r="T1009" s="87"/>
      <c r="U1009" s="87"/>
      <c r="V1009" s="71">
        <f>V1010</f>
        <v>14502400</v>
      </c>
      <c r="W1009" s="69">
        <f>W1010</f>
        <v>14792400</v>
      </c>
      <c r="X1009" s="22">
        <f>X1010</f>
        <v>15667800</v>
      </c>
    </row>
    <row r="1010" spans="1:24" ht="51" outlineLevel="5">
      <c r="A1010" s="39" t="s">
        <v>405</v>
      </c>
      <c r="B1010" s="35" t="s">
        <v>441</v>
      </c>
      <c r="C1010" s="35" t="s">
        <v>439</v>
      </c>
      <c r="D1010" s="35" t="s">
        <v>711</v>
      </c>
      <c r="E1010" s="35" t="s">
        <v>598</v>
      </c>
      <c r="F1010" s="35" t="s">
        <v>581</v>
      </c>
      <c r="G1010" s="35" t="s">
        <v>81</v>
      </c>
      <c r="H1010" s="35" t="s">
        <v>182</v>
      </c>
      <c r="I1010" s="36"/>
      <c r="J1010" s="36"/>
      <c r="K1010" s="36"/>
      <c r="L1010" s="37"/>
      <c r="M1010" s="37"/>
      <c r="N1010" s="58"/>
      <c r="O1010" s="87"/>
      <c r="P1010" s="18"/>
      <c r="Q1010" s="87"/>
      <c r="R1010" s="87"/>
      <c r="S1010" s="87"/>
      <c r="T1010" s="87"/>
      <c r="U1010" s="87"/>
      <c r="V1010" s="71">
        <f>V1011</f>
        <v>14502400</v>
      </c>
      <c r="W1010" s="69">
        <f>W1012</f>
        <v>14792400</v>
      </c>
      <c r="X1010" s="22">
        <f>X1012</f>
        <v>15667800</v>
      </c>
    </row>
    <row r="1011" spans="1:24" ht="25.5" outlineLevel="5">
      <c r="A1011" s="9" t="s">
        <v>37</v>
      </c>
      <c r="B1011" s="35" t="s">
        <v>441</v>
      </c>
      <c r="C1011" s="35" t="s">
        <v>439</v>
      </c>
      <c r="D1011" s="35" t="s">
        <v>711</v>
      </c>
      <c r="E1011" s="35" t="s">
        <v>598</v>
      </c>
      <c r="F1011" s="35" t="s">
        <v>581</v>
      </c>
      <c r="G1011" s="35" t="s">
        <v>81</v>
      </c>
      <c r="H1011" s="35" t="s">
        <v>36</v>
      </c>
      <c r="I1011" s="36"/>
      <c r="J1011" s="36"/>
      <c r="K1011" s="36"/>
      <c r="L1011" s="37"/>
      <c r="M1011" s="37"/>
      <c r="N1011" s="58"/>
      <c r="O1011" s="87"/>
      <c r="P1011" s="18"/>
      <c r="Q1011" s="87"/>
      <c r="R1011" s="87"/>
      <c r="S1011" s="87"/>
      <c r="T1011" s="87"/>
      <c r="U1011" s="87"/>
      <c r="V1011" s="71">
        <f>V1012</f>
        <v>14502400</v>
      </c>
      <c r="W1011" s="69"/>
      <c r="X1011" s="22"/>
    </row>
    <row r="1012" spans="1:24" ht="63.75" outlineLevel="6">
      <c r="A1012" s="9" t="s">
        <v>606</v>
      </c>
      <c r="B1012" s="35" t="s">
        <v>441</v>
      </c>
      <c r="C1012" s="35" t="s">
        <v>439</v>
      </c>
      <c r="D1012" s="35" t="s">
        <v>711</v>
      </c>
      <c r="E1012" s="35" t="s">
        <v>598</v>
      </c>
      <c r="F1012" s="35" t="s">
        <v>581</v>
      </c>
      <c r="G1012" s="35" t="s">
        <v>81</v>
      </c>
      <c r="H1012" s="35" t="s">
        <v>607</v>
      </c>
      <c r="I1012" s="36">
        <v>14502400</v>
      </c>
      <c r="J1012" s="36"/>
      <c r="K1012" s="36"/>
      <c r="L1012" s="37"/>
      <c r="M1012" s="37"/>
      <c r="N1012" s="58"/>
      <c r="O1012" s="87"/>
      <c r="P1012" s="18"/>
      <c r="Q1012" s="87"/>
      <c r="R1012" s="87"/>
      <c r="S1012" s="87"/>
      <c r="T1012" s="87"/>
      <c r="U1012" s="87"/>
      <c r="V1012" s="71">
        <f>L1012+K1012+J1012+I1012+M1012+N1012+O1012+P1012+Q1012+R1012+S1012+T1012+U1012</f>
        <v>14502400</v>
      </c>
      <c r="W1012" s="69">
        <v>14792400</v>
      </c>
      <c r="X1012" s="22">
        <v>15667800</v>
      </c>
    </row>
    <row r="1013" spans="1:24" ht="63.75" outlineLevel="5">
      <c r="A1013" s="9" t="s">
        <v>82</v>
      </c>
      <c r="B1013" s="35" t="s">
        <v>441</v>
      </c>
      <c r="C1013" s="35" t="s">
        <v>439</v>
      </c>
      <c r="D1013" s="35" t="s">
        <v>711</v>
      </c>
      <c r="E1013" s="35" t="s">
        <v>598</v>
      </c>
      <c r="F1013" s="35" t="s">
        <v>581</v>
      </c>
      <c r="G1013" s="35" t="s">
        <v>83</v>
      </c>
      <c r="H1013" s="35"/>
      <c r="I1013" s="36"/>
      <c r="J1013" s="36"/>
      <c r="K1013" s="36"/>
      <c r="L1013" s="37"/>
      <c r="M1013" s="37"/>
      <c r="N1013" s="58"/>
      <c r="O1013" s="87"/>
      <c r="P1013" s="18"/>
      <c r="Q1013" s="87"/>
      <c r="R1013" s="87"/>
      <c r="S1013" s="87"/>
      <c r="T1013" s="87"/>
      <c r="U1013" s="87"/>
      <c r="V1013" s="71">
        <f>V1014</f>
        <v>21031300</v>
      </c>
      <c r="W1013" s="69">
        <f>W1014</f>
        <v>21451900</v>
      </c>
      <c r="X1013" s="22">
        <f>X1014</f>
        <v>22721400</v>
      </c>
    </row>
    <row r="1014" spans="1:24" ht="51" outlineLevel="5">
      <c r="A1014" s="39" t="s">
        <v>405</v>
      </c>
      <c r="B1014" s="35" t="s">
        <v>441</v>
      </c>
      <c r="C1014" s="35" t="s">
        <v>439</v>
      </c>
      <c r="D1014" s="35" t="s">
        <v>711</v>
      </c>
      <c r="E1014" s="35" t="s">
        <v>598</v>
      </c>
      <c r="F1014" s="35" t="s">
        <v>581</v>
      </c>
      <c r="G1014" s="35" t="s">
        <v>83</v>
      </c>
      <c r="H1014" s="35" t="s">
        <v>182</v>
      </c>
      <c r="I1014" s="36"/>
      <c r="J1014" s="36"/>
      <c r="K1014" s="36"/>
      <c r="L1014" s="37"/>
      <c r="M1014" s="37"/>
      <c r="N1014" s="58"/>
      <c r="O1014" s="87"/>
      <c r="P1014" s="18"/>
      <c r="Q1014" s="87"/>
      <c r="R1014" s="87"/>
      <c r="S1014" s="87"/>
      <c r="T1014" s="87"/>
      <c r="U1014" s="87"/>
      <c r="V1014" s="71">
        <f>V1015</f>
        <v>21031300</v>
      </c>
      <c r="W1014" s="69">
        <f>W1016</f>
        <v>21451900</v>
      </c>
      <c r="X1014" s="22">
        <f>X1016</f>
        <v>22721400</v>
      </c>
    </row>
    <row r="1015" spans="1:24" ht="25.5" outlineLevel="5">
      <c r="A1015" s="9" t="s">
        <v>37</v>
      </c>
      <c r="B1015" s="35" t="s">
        <v>441</v>
      </c>
      <c r="C1015" s="35" t="s">
        <v>439</v>
      </c>
      <c r="D1015" s="35" t="s">
        <v>711</v>
      </c>
      <c r="E1015" s="35" t="s">
        <v>598</v>
      </c>
      <c r="F1015" s="35" t="s">
        <v>581</v>
      </c>
      <c r="G1015" s="35" t="s">
        <v>83</v>
      </c>
      <c r="H1015" s="35" t="s">
        <v>36</v>
      </c>
      <c r="I1015" s="36"/>
      <c r="J1015" s="36"/>
      <c r="K1015" s="36"/>
      <c r="L1015" s="37"/>
      <c r="M1015" s="37"/>
      <c r="N1015" s="58"/>
      <c r="O1015" s="87"/>
      <c r="P1015" s="18"/>
      <c r="Q1015" s="87"/>
      <c r="R1015" s="87"/>
      <c r="S1015" s="87"/>
      <c r="T1015" s="87"/>
      <c r="U1015" s="87"/>
      <c r="V1015" s="71">
        <f>V1016</f>
        <v>21031300</v>
      </c>
      <c r="W1015" s="69"/>
      <c r="X1015" s="22"/>
    </row>
    <row r="1016" spans="1:24" ht="63.75" outlineLevel="6">
      <c r="A1016" s="9" t="s">
        <v>606</v>
      </c>
      <c r="B1016" s="35" t="s">
        <v>441</v>
      </c>
      <c r="C1016" s="35" t="s">
        <v>439</v>
      </c>
      <c r="D1016" s="35" t="s">
        <v>711</v>
      </c>
      <c r="E1016" s="35" t="s">
        <v>598</v>
      </c>
      <c r="F1016" s="35" t="s">
        <v>581</v>
      </c>
      <c r="G1016" s="35" t="s">
        <v>83</v>
      </c>
      <c r="H1016" s="35" t="s">
        <v>607</v>
      </c>
      <c r="I1016" s="36">
        <v>21031300</v>
      </c>
      <c r="J1016" s="36"/>
      <c r="K1016" s="36"/>
      <c r="L1016" s="37"/>
      <c r="M1016" s="37"/>
      <c r="N1016" s="58"/>
      <c r="O1016" s="87"/>
      <c r="P1016" s="18"/>
      <c r="Q1016" s="87"/>
      <c r="R1016" s="87"/>
      <c r="S1016" s="87"/>
      <c r="T1016" s="87"/>
      <c r="U1016" s="87"/>
      <c r="V1016" s="71">
        <f>L1016+K1016+J1016+I1016+M1016+N1016+O1016+P1016+Q1016+R1016+S1016+T1016+U1016</f>
        <v>21031300</v>
      </c>
      <c r="W1016" s="69">
        <v>21451900</v>
      </c>
      <c r="X1016" s="22">
        <v>22721400</v>
      </c>
    </row>
    <row r="1017" spans="1:24" ht="63.75" outlineLevel="5">
      <c r="A1017" s="9" t="s">
        <v>84</v>
      </c>
      <c r="B1017" s="35" t="s">
        <v>441</v>
      </c>
      <c r="C1017" s="35" t="s">
        <v>439</v>
      </c>
      <c r="D1017" s="35" t="s">
        <v>711</v>
      </c>
      <c r="E1017" s="35" t="s">
        <v>598</v>
      </c>
      <c r="F1017" s="35" t="s">
        <v>581</v>
      </c>
      <c r="G1017" s="35" t="s">
        <v>85</v>
      </c>
      <c r="H1017" s="35"/>
      <c r="I1017" s="36"/>
      <c r="J1017" s="36"/>
      <c r="K1017" s="36"/>
      <c r="L1017" s="37"/>
      <c r="M1017" s="37"/>
      <c r="N1017" s="58"/>
      <c r="O1017" s="87"/>
      <c r="P1017" s="18"/>
      <c r="Q1017" s="87"/>
      <c r="R1017" s="87"/>
      <c r="S1017" s="87"/>
      <c r="T1017" s="87"/>
      <c r="U1017" s="87"/>
      <c r="V1017" s="71">
        <f>V1018</f>
        <v>11382900</v>
      </c>
      <c r="W1017" s="69">
        <f>W1018</f>
        <v>11610500</v>
      </c>
      <c r="X1017" s="22">
        <f>X1018</f>
        <v>12297600</v>
      </c>
    </row>
    <row r="1018" spans="1:24" ht="51" outlineLevel="5">
      <c r="A1018" s="39" t="s">
        <v>405</v>
      </c>
      <c r="B1018" s="35" t="s">
        <v>441</v>
      </c>
      <c r="C1018" s="35" t="s">
        <v>439</v>
      </c>
      <c r="D1018" s="35" t="s">
        <v>711</v>
      </c>
      <c r="E1018" s="35" t="s">
        <v>598</v>
      </c>
      <c r="F1018" s="35" t="s">
        <v>581</v>
      </c>
      <c r="G1018" s="35" t="s">
        <v>85</v>
      </c>
      <c r="H1018" s="35" t="s">
        <v>182</v>
      </c>
      <c r="I1018" s="36"/>
      <c r="J1018" s="36"/>
      <c r="K1018" s="36"/>
      <c r="L1018" s="37"/>
      <c r="M1018" s="37"/>
      <c r="N1018" s="58"/>
      <c r="O1018" s="87"/>
      <c r="P1018" s="18"/>
      <c r="Q1018" s="87"/>
      <c r="R1018" s="87"/>
      <c r="S1018" s="87"/>
      <c r="T1018" s="87"/>
      <c r="U1018" s="87"/>
      <c r="V1018" s="71">
        <f>V1019</f>
        <v>11382900</v>
      </c>
      <c r="W1018" s="69">
        <f>W1020</f>
        <v>11610500</v>
      </c>
      <c r="X1018" s="22">
        <f>X1020</f>
        <v>12297600</v>
      </c>
    </row>
    <row r="1019" spans="1:24" ht="25.5" outlineLevel="5">
      <c r="A1019" s="9" t="s">
        <v>37</v>
      </c>
      <c r="B1019" s="35" t="s">
        <v>441</v>
      </c>
      <c r="C1019" s="35" t="s">
        <v>439</v>
      </c>
      <c r="D1019" s="35" t="s">
        <v>711</v>
      </c>
      <c r="E1019" s="35" t="s">
        <v>598</v>
      </c>
      <c r="F1019" s="35" t="s">
        <v>581</v>
      </c>
      <c r="G1019" s="35" t="s">
        <v>85</v>
      </c>
      <c r="H1019" s="35" t="s">
        <v>36</v>
      </c>
      <c r="I1019" s="36"/>
      <c r="J1019" s="36"/>
      <c r="K1019" s="36"/>
      <c r="L1019" s="37"/>
      <c r="M1019" s="37"/>
      <c r="N1019" s="58"/>
      <c r="O1019" s="87"/>
      <c r="P1019" s="18"/>
      <c r="Q1019" s="87"/>
      <c r="R1019" s="87"/>
      <c r="S1019" s="87"/>
      <c r="T1019" s="87"/>
      <c r="U1019" s="87"/>
      <c r="V1019" s="71">
        <f>V1020</f>
        <v>11382900</v>
      </c>
      <c r="W1019" s="69"/>
      <c r="X1019" s="22"/>
    </row>
    <row r="1020" spans="1:24" ht="63.75" outlineLevel="6">
      <c r="A1020" s="9" t="s">
        <v>606</v>
      </c>
      <c r="B1020" s="35" t="s">
        <v>441</v>
      </c>
      <c r="C1020" s="35" t="s">
        <v>439</v>
      </c>
      <c r="D1020" s="35" t="s">
        <v>711</v>
      </c>
      <c r="E1020" s="35" t="s">
        <v>598</v>
      </c>
      <c r="F1020" s="35" t="s">
        <v>581</v>
      </c>
      <c r="G1020" s="35" t="s">
        <v>85</v>
      </c>
      <c r="H1020" s="35" t="s">
        <v>607</v>
      </c>
      <c r="I1020" s="36">
        <v>11382900</v>
      </c>
      <c r="J1020" s="36"/>
      <c r="K1020" s="36"/>
      <c r="L1020" s="37"/>
      <c r="M1020" s="37"/>
      <c r="N1020" s="58"/>
      <c r="O1020" s="87"/>
      <c r="P1020" s="18"/>
      <c r="Q1020" s="87"/>
      <c r="R1020" s="87"/>
      <c r="S1020" s="87"/>
      <c r="T1020" s="87"/>
      <c r="U1020" s="87"/>
      <c r="V1020" s="71">
        <f>L1020+K1020+J1020+I1020+M1020+N1020+O1020+P1020+Q1020+R1020+S1020+T1020+U1020</f>
        <v>11382900</v>
      </c>
      <c r="W1020" s="69">
        <v>11610500</v>
      </c>
      <c r="X1020" s="22">
        <v>12297600</v>
      </c>
    </row>
    <row r="1021" spans="1:24" ht="63.75" outlineLevel="5">
      <c r="A1021" s="9" t="s">
        <v>86</v>
      </c>
      <c r="B1021" s="35" t="s">
        <v>441</v>
      </c>
      <c r="C1021" s="35" t="s">
        <v>439</v>
      </c>
      <c r="D1021" s="35" t="s">
        <v>711</v>
      </c>
      <c r="E1021" s="35" t="s">
        <v>598</v>
      </c>
      <c r="F1021" s="35" t="s">
        <v>581</v>
      </c>
      <c r="G1021" s="35" t="s">
        <v>87</v>
      </c>
      <c r="H1021" s="35"/>
      <c r="I1021" s="36"/>
      <c r="J1021" s="36"/>
      <c r="K1021" s="36"/>
      <c r="L1021" s="37"/>
      <c r="M1021" s="37"/>
      <c r="N1021" s="58"/>
      <c r="O1021" s="87"/>
      <c r="P1021" s="18"/>
      <c r="Q1021" s="87"/>
      <c r="R1021" s="87"/>
      <c r="S1021" s="87"/>
      <c r="T1021" s="87"/>
      <c r="U1021" s="87"/>
      <c r="V1021" s="71">
        <f>V1022</f>
        <v>5814500</v>
      </c>
      <c r="W1021" s="69">
        <f>W1022</f>
        <v>5828700</v>
      </c>
      <c r="X1021" s="22">
        <f>X1022</f>
        <v>6173600</v>
      </c>
    </row>
    <row r="1022" spans="1:24" ht="51" outlineLevel="5">
      <c r="A1022" s="39" t="s">
        <v>405</v>
      </c>
      <c r="B1022" s="35" t="s">
        <v>441</v>
      </c>
      <c r="C1022" s="35" t="s">
        <v>439</v>
      </c>
      <c r="D1022" s="35" t="s">
        <v>711</v>
      </c>
      <c r="E1022" s="35" t="s">
        <v>598</v>
      </c>
      <c r="F1022" s="35" t="s">
        <v>581</v>
      </c>
      <c r="G1022" s="35" t="s">
        <v>87</v>
      </c>
      <c r="H1022" s="35" t="s">
        <v>182</v>
      </c>
      <c r="I1022" s="36"/>
      <c r="J1022" s="36"/>
      <c r="K1022" s="36"/>
      <c r="L1022" s="37"/>
      <c r="M1022" s="37"/>
      <c r="N1022" s="58"/>
      <c r="O1022" s="87"/>
      <c r="P1022" s="18"/>
      <c r="Q1022" s="87"/>
      <c r="R1022" s="87"/>
      <c r="S1022" s="87"/>
      <c r="T1022" s="87"/>
      <c r="U1022" s="87"/>
      <c r="V1022" s="71">
        <f>V1023</f>
        <v>5814500</v>
      </c>
      <c r="W1022" s="69">
        <f>W1024</f>
        <v>5828700</v>
      </c>
      <c r="X1022" s="22">
        <f>X1024</f>
        <v>6173600</v>
      </c>
    </row>
    <row r="1023" spans="1:24" ht="25.5" outlineLevel="5">
      <c r="A1023" s="9" t="s">
        <v>37</v>
      </c>
      <c r="B1023" s="35" t="s">
        <v>441</v>
      </c>
      <c r="C1023" s="35" t="s">
        <v>439</v>
      </c>
      <c r="D1023" s="35" t="s">
        <v>711</v>
      </c>
      <c r="E1023" s="35" t="s">
        <v>598</v>
      </c>
      <c r="F1023" s="35" t="s">
        <v>581</v>
      </c>
      <c r="G1023" s="35" t="s">
        <v>87</v>
      </c>
      <c r="H1023" s="35" t="s">
        <v>36</v>
      </c>
      <c r="I1023" s="36"/>
      <c r="J1023" s="36"/>
      <c r="K1023" s="36"/>
      <c r="L1023" s="37"/>
      <c r="M1023" s="37"/>
      <c r="N1023" s="58"/>
      <c r="O1023" s="87"/>
      <c r="P1023" s="18"/>
      <c r="Q1023" s="87"/>
      <c r="R1023" s="87"/>
      <c r="S1023" s="87"/>
      <c r="T1023" s="87"/>
      <c r="U1023" s="87"/>
      <c r="V1023" s="71">
        <f>V1024</f>
        <v>5814500</v>
      </c>
      <c r="W1023" s="69"/>
      <c r="X1023" s="22"/>
    </row>
    <row r="1024" spans="1:24" ht="63.75" outlineLevel="6">
      <c r="A1024" s="9" t="s">
        <v>606</v>
      </c>
      <c r="B1024" s="35" t="s">
        <v>441</v>
      </c>
      <c r="C1024" s="35" t="s">
        <v>439</v>
      </c>
      <c r="D1024" s="35" t="s">
        <v>711</v>
      </c>
      <c r="E1024" s="35" t="s">
        <v>598</v>
      </c>
      <c r="F1024" s="35" t="s">
        <v>581</v>
      </c>
      <c r="G1024" s="35" t="s">
        <v>87</v>
      </c>
      <c r="H1024" s="35" t="s">
        <v>607</v>
      </c>
      <c r="I1024" s="36">
        <v>5714500</v>
      </c>
      <c r="J1024" s="36"/>
      <c r="K1024" s="36"/>
      <c r="L1024" s="37"/>
      <c r="M1024" s="37"/>
      <c r="N1024" s="58"/>
      <c r="O1024" s="87"/>
      <c r="P1024" s="18"/>
      <c r="Q1024" s="87"/>
      <c r="R1024" s="87"/>
      <c r="S1024" s="87"/>
      <c r="T1024" s="87"/>
      <c r="U1024" s="87">
        <v>100000</v>
      </c>
      <c r="V1024" s="71">
        <f>L1024+K1024+J1024+I1024+M1024+N1024+O1024+P1024+Q1024+R1024+S1024+T1024+U1024</f>
        <v>5814500</v>
      </c>
      <c r="W1024" s="69">
        <v>5828700</v>
      </c>
      <c r="X1024" s="22">
        <v>6173600</v>
      </c>
    </row>
    <row r="1025" spans="1:24" ht="63.75" outlineLevel="5">
      <c r="A1025" s="9" t="s">
        <v>88</v>
      </c>
      <c r="B1025" s="35" t="s">
        <v>441</v>
      </c>
      <c r="C1025" s="35" t="s">
        <v>439</v>
      </c>
      <c r="D1025" s="35" t="s">
        <v>711</v>
      </c>
      <c r="E1025" s="35" t="s">
        <v>598</v>
      </c>
      <c r="F1025" s="35" t="s">
        <v>581</v>
      </c>
      <c r="G1025" s="35" t="s">
        <v>89</v>
      </c>
      <c r="H1025" s="35"/>
      <c r="I1025" s="36"/>
      <c r="J1025" s="36"/>
      <c r="K1025" s="36"/>
      <c r="L1025" s="37"/>
      <c r="M1025" s="37"/>
      <c r="N1025" s="58"/>
      <c r="O1025" s="87"/>
      <c r="P1025" s="18"/>
      <c r="Q1025" s="87"/>
      <c r="R1025" s="87"/>
      <c r="S1025" s="87"/>
      <c r="T1025" s="87"/>
      <c r="U1025" s="87"/>
      <c r="V1025" s="71">
        <f>V1026</f>
        <v>13015744.14</v>
      </c>
      <c r="W1025" s="69">
        <f>W1026</f>
        <v>13305861.83</v>
      </c>
      <c r="X1025" s="22">
        <f>X1026</f>
        <v>14276114.89</v>
      </c>
    </row>
    <row r="1026" spans="1:24" ht="51" outlineLevel="5">
      <c r="A1026" s="39" t="s">
        <v>405</v>
      </c>
      <c r="B1026" s="35" t="s">
        <v>441</v>
      </c>
      <c r="C1026" s="35" t="s">
        <v>439</v>
      </c>
      <c r="D1026" s="35" t="s">
        <v>711</v>
      </c>
      <c r="E1026" s="35" t="s">
        <v>598</v>
      </c>
      <c r="F1026" s="35" t="s">
        <v>581</v>
      </c>
      <c r="G1026" s="35" t="s">
        <v>89</v>
      </c>
      <c r="H1026" s="35" t="s">
        <v>182</v>
      </c>
      <c r="I1026" s="36"/>
      <c r="J1026" s="36"/>
      <c r="K1026" s="36"/>
      <c r="L1026" s="37"/>
      <c r="M1026" s="37"/>
      <c r="N1026" s="58"/>
      <c r="O1026" s="87"/>
      <c r="P1026" s="18"/>
      <c r="Q1026" s="87"/>
      <c r="R1026" s="87"/>
      <c r="S1026" s="87"/>
      <c r="T1026" s="87"/>
      <c r="U1026" s="87"/>
      <c r="V1026" s="71">
        <f>V1027</f>
        <v>13015744.14</v>
      </c>
      <c r="W1026" s="69">
        <f>W1028</f>
        <v>13305861.83</v>
      </c>
      <c r="X1026" s="22">
        <f>X1028</f>
        <v>14276114.89</v>
      </c>
    </row>
    <row r="1027" spans="1:24" ht="25.5" outlineLevel="5">
      <c r="A1027" s="9" t="s">
        <v>37</v>
      </c>
      <c r="B1027" s="35" t="s">
        <v>441</v>
      </c>
      <c r="C1027" s="35" t="s">
        <v>439</v>
      </c>
      <c r="D1027" s="35" t="s">
        <v>711</v>
      </c>
      <c r="E1027" s="35" t="s">
        <v>598</v>
      </c>
      <c r="F1027" s="35" t="s">
        <v>581</v>
      </c>
      <c r="G1027" s="35" t="s">
        <v>89</v>
      </c>
      <c r="H1027" s="35" t="s">
        <v>36</v>
      </c>
      <c r="I1027" s="36"/>
      <c r="J1027" s="36"/>
      <c r="K1027" s="36"/>
      <c r="L1027" s="37"/>
      <c r="M1027" s="37"/>
      <c r="N1027" s="58"/>
      <c r="O1027" s="87"/>
      <c r="P1027" s="18"/>
      <c r="Q1027" s="87"/>
      <c r="R1027" s="87"/>
      <c r="S1027" s="87"/>
      <c r="T1027" s="87"/>
      <c r="U1027" s="87"/>
      <c r="V1027" s="71">
        <f>V1028</f>
        <v>13015744.14</v>
      </c>
      <c r="W1027" s="69"/>
      <c r="X1027" s="22"/>
    </row>
    <row r="1028" spans="1:24" ht="63.75" outlineLevel="6">
      <c r="A1028" s="9" t="s">
        <v>606</v>
      </c>
      <c r="B1028" s="35" t="s">
        <v>441</v>
      </c>
      <c r="C1028" s="35" t="s">
        <v>439</v>
      </c>
      <c r="D1028" s="35" t="s">
        <v>711</v>
      </c>
      <c r="E1028" s="35" t="s">
        <v>598</v>
      </c>
      <c r="F1028" s="35" t="s">
        <v>581</v>
      </c>
      <c r="G1028" s="35" t="s">
        <v>89</v>
      </c>
      <c r="H1028" s="35" t="s">
        <v>607</v>
      </c>
      <c r="I1028" s="36">
        <v>13015744.14</v>
      </c>
      <c r="J1028" s="36"/>
      <c r="K1028" s="36"/>
      <c r="L1028" s="37"/>
      <c r="M1028" s="37"/>
      <c r="N1028" s="58"/>
      <c r="O1028" s="87"/>
      <c r="P1028" s="18"/>
      <c r="Q1028" s="87"/>
      <c r="R1028" s="87"/>
      <c r="S1028" s="87"/>
      <c r="T1028" s="87"/>
      <c r="U1028" s="87"/>
      <c r="V1028" s="71">
        <f>L1028+K1028+J1028+I1028+M1028+N1028+O1028+P1028+Q1028+R1028+S1028+T1028+U1028</f>
        <v>13015744.14</v>
      </c>
      <c r="W1028" s="69">
        <v>13305861.83</v>
      </c>
      <c r="X1028" s="22">
        <v>14276114.89</v>
      </c>
    </row>
    <row r="1029" spans="1:24" ht="63.75" outlineLevel="5">
      <c r="A1029" s="9" t="s">
        <v>90</v>
      </c>
      <c r="B1029" s="35" t="s">
        <v>441</v>
      </c>
      <c r="C1029" s="35" t="s">
        <v>439</v>
      </c>
      <c r="D1029" s="35" t="s">
        <v>711</v>
      </c>
      <c r="E1029" s="35" t="s">
        <v>598</v>
      </c>
      <c r="F1029" s="35" t="s">
        <v>581</v>
      </c>
      <c r="G1029" s="35" t="s">
        <v>91</v>
      </c>
      <c r="H1029" s="35"/>
      <c r="I1029" s="36"/>
      <c r="J1029" s="36"/>
      <c r="K1029" s="36"/>
      <c r="L1029" s="37"/>
      <c r="M1029" s="37"/>
      <c r="N1029" s="58"/>
      <c r="O1029" s="87"/>
      <c r="P1029" s="18"/>
      <c r="Q1029" s="87"/>
      <c r="R1029" s="87"/>
      <c r="S1029" s="87"/>
      <c r="T1029" s="87"/>
      <c r="U1029" s="87"/>
      <c r="V1029" s="71">
        <f>V1030</f>
        <v>13659500</v>
      </c>
      <c r="W1029" s="69">
        <f>W1030</f>
        <v>13932600</v>
      </c>
      <c r="X1029" s="22">
        <f>X1030</f>
        <v>14575100</v>
      </c>
    </row>
    <row r="1030" spans="1:24" ht="51" outlineLevel="5">
      <c r="A1030" s="39" t="s">
        <v>405</v>
      </c>
      <c r="B1030" s="35" t="s">
        <v>441</v>
      </c>
      <c r="C1030" s="35" t="s">
        <v>439</v>
      </c>
      <c r="D1030" s="35" t="s">
        <v>711</v>
      </c>
      <c r="E1030" s="35" t="s">
        <v>598</v>
      </c>
      <c r="F1030" s="35" t="s">
        <v>581</v>
      </c>
      <c r="G1030" s="35" t="s">
        <v>91</v>
      </c>
      <c r="H1030" s="35" t="s">
        <v>182</v>
      </c>
      <c r="I1030" s="36"/>
      <c r="J1030" s="36"/>
      <c r="K1030" s="36"/>
      <c r="L1030" s="37"/>
      <c r="M1030" s="37"/>
      <c r="N1030" s="58"/>
      <c r="O1030" s="87"/>
      <c r="P1030" s="18"/>
      <c r="Q1030" s="87"/>
      <c r="R1030" s="87"/>
      <c r="S1030" s="87"/>
      <c r="T1030" s="87"/>
      <c r="U1030" s="87"/>
      <c r="V1030" s="71">
        <f>V1031</f>
        <v>13659500</v>
      </c>
      <c r="W1030" s="69">
        <f>W1032</f>
        <v>13932600</v>
      </c>
      <c r="X1030" s="22">
        <f>X1032</f>
        <v>14575100</v>
      </c>
    </row>
    <row r="1031" spans="1:24" ht="25.5" outlineLevel="5">
      <c r="A1031" s="9" t="s">
        <v>37</v>
      </c>
      <c r="B1031" s="35" t="s">
        <v>441</v>
      </c>
      <c r="C1031" s="35" t="s">
        <v>439</v>
      </c>
      <c r="D1031" s="35" t="s">
        <v>711</v>
      </c>
      <c r="E1031" s="35" t="s">
        <v>598</v>
      </c>
      <c r="F1031" s="35" t="s">
        <v>581</v>
      </c>
      <c r="G1031" s="35" t="s">
        <v>91</v>
      </c>
      <c r="H1031" s="35" t="s">
        <v>36</v>
      </c>
      <c r="I1031" s="36"/>
      <c r="J1031" s="36"/>
      <c r="K1031" s="36"/>
      <c r="L1031" s="37"/>
      <c r="M1031" s="37"/>
      <c r="N1031" s="58"/>
      <c r="O1031" s="87"/>
      <c r="P1031" s="18"/>
      <c r="Q1031" s="87"/>
      <c r="R1031" s="87"/>
      <c r="S1031" s="87"/>
      <c r="T1031" s="87"/>
      <c r="U1031" s="87"/>
      <c r="V1031" s="71">
        <f>V1032</f>
        <v>13659500</v>
      </c>
      <c r="W1031" s="69"/>
      <c r="X1031" s="22"/>
    </row>
    <row r="1032" spans="1:24" ht="63.75" outlineLevel="6">
      <c r="A1032" s="9" t="s">
        <v>606</v>
      </c>
      <c r="B1032" s="35" t="s">
        <v>441</v>
      </c>
      <c r="C1032" s="35" t="s">
        <v>439</v>
      </c>
      <c r="D1032" s="35" t="s">
        <v>711</v>
      </c>
      <c r="E1032" s="35" t="s">
        <v>598</v>
      </c>
      <c r="F1032" s="35" t="s">
        <v>581</v>
      </c>
      <c r="G1032" s="35" t="s">
        <v>91</v>
      </c>
      <c r="H1032" s="35" t="s">
        <v>607</v>
      </c>
      <c r="I1032" s="36">
        <v>13659500</v>
      </c>
      <c r="J1032" s="36"/>
      <c r="K1032" s="36"/>
      <c r="L1032" s="37"/>
      <c r="M1032" s="37"/>
      <c r="N1032" s="58"/>
      <c r="O1032" s="87"/>
      <c r="P1032" s="18"/>
      <c r="Q1032" s="87"/>
      <c r="R1032" s="87"/>
      <c r="S1032" s="87"/>
      <c r="T1032" s="87"/>
      <c r="U1032" s="87"/>
      <c r="V1032" s="71">
        <f>L1032+K1032+J1032+I1032+M1032+N1032+O1032+P1032+Q1032+R1032+S1032+T1032+U1032</f>
        <v>13659500</v>
      </c>
      <c r="W1032" s="69">
        <v>13932600</v>
      </c>
      <c r="X1032" s="22">
        <v>14575100</v>
      </c>
    </row>
    <row r="1033" spans="1:24" ht="63.75" outlineLevel="5">
      <c r="A1033" s="9" t="s">
        <v>92</v>
      </c>
      <c r="B1033" s="35" t="s">
        <v>441</v>
      </c>
      <c r="C1033" s="35" t="s">
        <v>439</v>
      </c>
      <c r="D1033" s="35" t="s">
        <v>711</v>
      </c>
      <c r="E1033" s="35" t="s">
        <v>598</v>
      </c>
      <c r="F1033" s="35" t="s">
        <v>581</v>
      </c>
      <c r="G1033" s="35" t="s">
        <v>93</v>
      </c>
      <c r="H1033" s="35"/>
      <c r="I1033" s="36"/>
      <c r="J1033" s="36"/>
      <c r="K1033" s="36"/>
      <c r="L1033" s="37"/>
      <c r="M1033" s="37"/>
      <c r="N1033" s="58"/>
      <c r="O1033" s="87"/>
      <c r="P1033" s="18"/>
      <c r="Q1033" s="87"/>
      <c r="R1033" s="87"/>
      <c r="S1033" s="87"/>
      <c r="T1033" s="87"/>
      <c r="U1033" s="87"/>
      <c r="V1033" s="71">
        <f>V1034</f>
        <v>11709700</v>
      </c>
      <c r="W1033" s="69">
        <f>W1034</f>
        <v>11943800</v>
      </c>
      <c r="X1033" s="22">
        <f>X1034</f>
        <v>12650600</v>
      </c>
    </row>
    <row r="1034" spans="1:24" ht="51" outlineLevel="5">
      <c r="A1034" s="39" t="s">
        <v>405</v>
      </c>
      <c r="B1034" s="35" t="s">
        <v>441</v>
      </c>
      <c r="C1034" s="35" t="s">
        <v>439</v>
      </c>
      <c r="D1034" s="35" t="s">
        <v>711</v>
      </c>
      <c r="E1034" s="35" t="s">
        <v>598</v>
      </c>
      <c r="F1034" s="35" t="s">
        <v>581</v>
      </c>
      <c r="G1034" s="35" t="s">
        <v>93</v>
      </c>
      <c r="H1034" s="35" t="s">
        <v>182</v>
      </c>
      <c r="I1034" s="36"/>
      <c r="J1034" s="36"/>
      <c r="K1034" s="36"/>
      <c r="L1034" s="37"/>
      <c r="M1034" s="37"/>
      <c r="N1034" s="58"/>
      <c r="O1034" s="87"/>
      <c r="P1034" s="18"/>
      <c r="Q1034" s="87"/>
      <c r="R1034" s="87"/>
      <c r="S1034" s="87"/>
      <c r="T1034" s="87"/>
      <c r="U1034" s="87"/>
      <c r="V1034" s="71">
        <f>V1035</f>
        <v>11709700</v>
      </c>
      <c r="W1034" s="69">
        <f>W1036</f>
        <v>11943800</v>
      </c>
      <c r="X1034" s="22">
        <f>X1036</f>
        <v>12650600</v>
      </c>
    </row>
    <row r="1035" spans="1:24" ht="25.5" outlineLevel="5">
      <c r="A1035" s="9" t="s">
        <v>37</v>
      </c>
      <c r="B1035" s="35" t="s">
        <v>441</v>
      </c>
      <c r="C1035" s="35" t="s">
        <v>439</v>
      </c>
      <c r="D1035" s="35" t="s">
        <v>711</v>
      </c>
      <c r="E1035" s="35" t="s">
        <v>598</v>
      </c>
      <c r="F1035" s="35" t="s">
        <v>581</v>
      </c>
      <c r="G1035" s="35" t="s">
        <v>93</v>
      </c>
      <c r="H1035" s="35" t="s">
        <v>36</v>
      </c>
      <c r="I1035" s="36"/>
      <c r="J1035" s="36"/>
      <c r="K1035" s="36"/>
      <c r="L1035" s="37"/>
      <c r="M1035" s="37"/>
      <c r="N1035" s="58"/>
      <c r="O1035" s="87"/>
      <c r="P1035" s="18"/>
      <c r="Q1035" s="87"/>
      <c r="R1035" s="87"/>
      <c r="S1035" s="87"/>
      <c r="T1035" s="87"/>
      <c r="U1035" s="87"/>
      <c r="V1035" s="71">
        <f>V1036</f>
        <v>11709700</v>
      </c>
      <c r="W1035" s="69"/>
      <c r="X1035" s="22"/>
    </row>
    <row r="1036" spans="1:24" ht="63.75" outlineLevel="6">
      <c r="A1036" s="9" t="s">
        <v>606</v>
      </c>
      <c r="B1036" s="35" t="s">
        <v>441</v>
      </c>
      <c r="C1036" s="35" t="s">
        <v>439</v>
      </c>
      <c r="D1036" s="35" t="s">
        <v>711</v>
      </c>
      <c r="E1036" s="35" t="s">
        <v>598</v>
      </c>
      <c r="F1036" s="35" t="s">
        <v>581</v>
      </c>
      <c r="G1036" s="35" t="s">
        <v>93</v>
      </c>
      <c r="H1036" s="35" t="s">
        <v>607</v>
      </c>
      <c r="I1036" s="36">
        <v>11709700</v>
      </c>
      <c r="J1036" s="36"/>
      <c r="K1036" s="36"/>
      <c r="L1036" s="37"/>
      <c r="M1036" s="37"/>
      <c r="N1036" s="58"/>
      <c r="O1036" s="87"/>
      <c r="P1036" s="18"/>
      <c r="Q1036" s="87"/>
      <c r="R1036" s="87"/>
      <c r="S1036" s="87"/>
      <c r="T1036" s="87"/>
      <c r="U1036" s="87"/>
      <c r="V1036" s="71">
        <f>L1036+K1036+J1036+I1036+M1036+N1036+O1036+P1036+Q1036+R1036+S1036+T1036+U1036</f>
        <v>11709700</v>
      </c>
      <c r="W1036" s="69">
        <v>11943800</v>
      </c>
      <c r="X1036" s="22">
        <v>12650600</v>
      </c>
    </row>
    <row r="1037" spans="1:24" ht="63.75" outlineLevel="5">
      <c r="A1037" s="9" t="s">
        <v>94</v>
      </c>
      <c r="B1037" s="35" t="s">
        <v>441</v>
      </c>
      <c r="C1037" s="35" t="s">
        <v>439</v>
      </c>
      <c r="D1037" s="35" t="s">
        <v>711</v>
      </c>
      <c r="E1037" s="35" t="s">
        <v>598</v>
      </c>
      <c r="F1037" s="35" t="s">
        <v>581</v>
      </c>
      <c r="G1037" s="35" t="s">
        <v>95</v>
      </c>
      <c r="H1037" s="35"/>
      <c r="I1037" s="36"/>
      <c r="J1037" s="36"/>
      <c r="K1037" s="36"/>
      <c r="L1037" s="37"/>
      <c r="M1037" s="37"/>
      <c r="N1037" s="58"/>
      <c r="O1037" s="87"/>
      <c r="P1037" s="18"/>
      <c r="Q1037" s="87"/>
      <c r="R1037" s="87"/>
      <c r="S1037" s="87"/>
      <c r="T1037" s="87"/>
      <c r="U1037" s="87"/>
      <c r="V1037" s="71">
        <f>V1038</f>
        <v>27686238.11</v>
      </c>
      <c r="W1037" s="69">
        <f>W1038</f>
        <v>23408600</v>
      </c>
      <c r="X1037" s="22">
        <f>X1038</f>
        <v>24793900</v>
      </c>
    </row>
    <row r="1038" spans="1:24" ht="51" outlineLevel="5">
      <c r="A1038" s="39" t="s">
        <v>405</v>
      </c>
      <c r="B1038" s="35" t="s">
        <v>441</v>
      </c>
      <c r="C1038" s="35" t="s">
        <v>439</v>
      </c>
      <c r="D1038" s="35" t="s">
        <v>711</v>
      </c>
      <c r="E1038" s="35" t="s">
        <v>598</v>
      </c>
      <c r="F1038" s="35" t="s">
        <v>581</v>
      </c>
      <c r="G1038" s="35" t="s">
        <v>95</v>
      </c>
      <c r="H1038" s="35" t="s">
        <v>182</v>
      </c>
      <c r="I1038" s="36"/>
      <c r="J1038" s="36"/>
      <c r="K1038" s="36"/>
      <c r="L1038" s="37"/>
      <c r="M1038" s="37"/>
      <c r="N1038" s="58"/>
      <c r="O1038" s="87"/>
      <c r="P1038" s="18"/>
      <c r="Q1038" s="87"/>
      <c r="R1038" s="87"/>
      <c r="S1038" s="87"/>
      <c r="T1038" s="87"/>
      <c r="U1038" s="87"/>
      <c r="V1038" s="71">
        <f>V1039</f>
        <v>27686238.11</v>
      </c>
      <c r="W1038" s="69">
        <f>W1040</f>
        <v>23408600</v>
      </c>
      <c r="X1038" s="22">
        <f>X1040</f>
        <v>24793900</v>
      </c>
    </row>
    <row r="1039" spans="1:24" ht="25.5" outlineLevel="5">
      <c r="A1039" s="9" t="s">
        <v>37</v>
      </c>
      <c r="B1039" s="35" t="s">
        <v>441</v>
      </c>
      <c r="C1039" s="35" t="s">
        <v>439</v>
      </c>
      <c r="D1039" s="35" t="s">
        <v>711</v>
      </c>
      <c r="E1039" s="35" t="s">
        <v>598</v>
      </c>
      <c r="F1039" s="35" t="s">
        <v>581</v>
      </c>
      <c r="G1039" s="35" t="s">
        <v>95</v>
      </c>
      <c r="H1039" s="35" t="s">
        <v>36</v>
      </c>
      <c r="I1039" s="36"/>
      <c r="J1039" s="36"/>
      <c r="K1039" s="36"/>
      <c r="L1039" s="37"/>
      <c r="M1039" s="37"/>
      <c r="N1039" s="58"/>
      <c r="O1039" s="87"/>
      <c r="P1039" s="18"/>
      <c r="Q1039" s="87"/>
      <c r="R1039" s="87"/>
      <c r="S1039" s="87"/>
      <c r="T1039" s="87"/>
      <c r="U1039" s="87"/>
      <c r="V1039" s="71">
        <f>V1040</f>
        <v>27686238.11</v>
      </c>
      <c r="W1039" s="69"/>
      <c r="X1039" s="22"/>
    </row>
    <row r="1040" spans="1:24" ht="63.75" outlineLevel="6">
      <c r="A1040" s="9" t="s">
        <v>606</v>
      </c>
      <c r="B1040" s="35" t="s">
        <v>441</v>
      </c>
      <c r="C1040" s="35" t="s">
        <v>439</v>
      </c>
      <c r="D1040" s="35" t="s">
        <v>711</v>
      </c>
      <c r="E1040" s="35" t="s">
        <v>598</v>
      </c>
      <c r="F1040" s="35" t="s">
        <v>581</v>
      </c>
      <c r="G1040" s="35" t="s">
        <v>95</v>
      </c>
      <c r="H1040" s="35" t="s">
        <v>607</v>
      </c>
      <c r="I1040" s="36">
        <v>22949700</v>
      </c>
      <c r="J1040" s="36"/>
      <c r="K1040" s="36"/>
      <c r="L1040" s="37"/>
      <c r="M1040" s="37"/>
      <c r="N1040" s="58"/>
      <c r="O1040" s="87"/>
      <c r="P1040" s="18"/>
      <c r="Q1040" s="87"/>
      <c r="R1040" s="87"/>
      <c r="S1040" s="87">
        <v>52638</v>
      </c>
      <c r="T1040" s="87"/>
      <c r="U1040" s="87">
        <v>4683900.11</v>
      </c>
      <c r="V1040" s="71">
        <f>L1040+K1040+J1040+I1040+M1040+N1040+O1040+P1040+Q1040+R1040+S1040+T1040+U1040</f>
        <v>27686238.11</v>
      </c>
      <c r="W1040" s="69">
        <v>23408600</v>
      </c>
      <c r="X1040" s="22">
        <v>24793900</v>
      </c>
    </row>
    <row r="1041" spans="1:24" ht="25.5" outlineLevel="6">
      <c r="A1041" s="9" t="s">
        <v>486</v>
      </c>
      <c r="B1041" s="35" t="s">
        <v>441</v>
      </c>
      <c r="C1041" s="35" t="s">
        <v>439</v>
      </c>
      <c r="D1041" s="35" t="s">
        <v>711</v>
      </c>
      <c r="E1041" s="35" t="s">
        <v>598</v>
      </c>
      <c r="F1041" s="35" t="s">
        <v>581</v>
      </c>
      <c r="G1041" s="35" t="s">
        <v>487</v>
      </c>
      <c r="H1041" s="35"/>
      <c r="I1041" s="36"/>
      <c r="J1041" s="36"/>
      <c r="K1041" s="36"/>
      <c r="L1041" s="37"/>
      <c r="M1041" s="37"/>
      <c r="N1041" s="58"/>
      <c r="O1041" s="87"/>
      <c r="P1041" s="18"/>
      <c r="Q1041" s="87"/>
      <c r="R1041" s="87"/>
      <c r="S1041" s="87"/>
      <c r="T1041" s="87"/>
      <c r="U1041" s="87"/>
      <c r="V1041" s="71">
        <f>V1042</f>
        <v>40000</v>
      </c>
      <c r="W1041" s="69"/>
      <c r="X1041" s="22"/>
    </row>
    <row r="1042" spans="1:24" ht="76.5" outlineLevel="6">
      <c r="A1042" s="9" t="s">
        <v>542</v>
      </c>
      <c r="B1042" s="35" t="s">
        <v>441</v>
      </c>
      <c r="C1042" s="35" t="s">
        <v>439</v>
      </c>
      <c r="D1042" s="35" t="s">
        <v>711</v>
      </c>
      <c r="E1042" s="35" t="s">
        <v>598</v>
      </c>
      <c r="F1042" s="35" t="s">
        <v>581</v>
      </c>
      <c r="G1042" s="35" t="s">
        <v>543</v>
      </c>
      <c r="H1042" s="35"/>
      <c r="I1042" s="36"/>
      <c r="J1042" s="36"/>
      <c r="K1042" s="36"/>
      <c r="L1042" s="37"/>
      <c r="M1042" s="37"/>
      <c r="N1042" s="58"/>
      <c r="O1042" s="87"/>
      <c r="P1042" s="18"/>
      <c r="Q1042" s="87"/>
      <c r="R1042" s="87"/>
      <c r="S1042" s="87"/>
      <c r="T1042" s="87"/>
      <c r="U1042" s="87"/>
      <c r="V1042" s="71">
        <f>V1043</f>
        <v>40000</v>
      </c>
      <c r="W1042" s="69"/>
      <c r="X1042" s="22"/>
    </row>
    <row r="1043" spans="1:24" ht="51" outlineLevel="6">
      <c r="A1043" s="39" t="s">
        <v>405</v>
      </c>
      <c r="B1043" s="35" t="s">
        <v>441</v>
      </c>
      <c r="C1043" s="35" t="s">
        <v>439</v>
      </c>
      <c r="D1043" s="35" t="s">
        <v>711</v>
      </c>
      <c r="E1043" s="35" t="s">
        <v>598</v>
      </c>
      <c r="F1043" s="35" t="s">
        <v>581</v>
      </c>
      <c r="G1043" s="35" t="s">
        <v>543</v>
      </c>
      <c r="H1043" s="35" t="s">
        <v>182</v>
      </c>
      <c r="I1043" s="36"/>
      <c r="J1043" s="36"/>
      <c r="K1043" s="36"/>
      <c r="L1043" s="37"/>
      <c r="M1043" s="37"/>
      <c r="N1043" s="58"/>
      <c r="O1043" s="87"/>
      <c r="P1043" s="18"/>
      <c r="Q1043" s="87"/>
      <c r="R1043" s="87"/>
      <c r="S1043" s="87"/>
      <c r="T1043" s="87"/>
      <c r="U1043" s="87"/>
      <c r="V1043" s="71">
        <f>V1044</f>
        <v>40000</v>
      </c>
      <c r="W1043" s="69"/>
      <c r="X1043" s="22"/>
    </row>
    <row r="1044" spans="1:24" ht="25.5" outlineLevel="6">
      <c r="A1044" s="9" t="s">
        <v>37</v>
      </c>
      <c r="B1044" s="35" t="s">
        <v>441</v>
      </c>
      <c r="C1044" s="35" t="s">
        <v>439</v>
      </c>
      <c r="D1044" s="35" t="s">
        <v>711</v>
      </c>
      <c r="E1044" s="35" t="s">
        <v>598</v>
      </c>
      <c r="F1044" s="35" t="s">
        <v>581</v>
      </c>
      <c r="G1044" s="35" t="s">
        <v>543</v>
      </c>
      <c r="H1044" s="35" t="s">
        <v>36</v>
      </c>
      <c r="I1044" s="36"/>
      <c r="J1044" s="36"/>
      <c r="K1044" s="36"/>
      <c r="L1044" s="37"/>
      <c r="M1044" s="37"/>
      <c r="N1044" s="58"/>
      <c r="O1044" s="87"/>
      <c r="P1044" s="18"/>
      <c r="Q1044" s="87"/>
      <c r="R1044" s="87"/>
      <c r="S1044" s="87"/>
      <c r="T1044" s="87"/>
      <c r="U1044" s="87"/>
      <c r="V1044" s="71">
        <f>V1045</f>
        <v>40000</v>
      </c>
      <c r="W1044" s="69"/>
      <c r="X1044" s="22"/>
    </row>
    <row r="1045" spans="1:24" ht="25.5" outlineLevel="6">
      <c r="A1045" s="9" t="s">
        <v>759</v>
      </c>
      <c r="B1045" s="35" t="s">
        <v>441</v>
      </c>
      <c r="C1045" s="35" t="s">
        <v>439</v>
      </c>
      <c r="D1045" s="35" t="s">
        <v>711</v>
      </c>
      <c r="E1045" s="35" t="s">
        <v>598</v>
      </c>
      <c r="F1045" s="35" t="s">
        <v>581</v>
      </c>
      <c r="G1045" s="35" t="s">
        <v>543</v>
      </c>
      <c r="H1045" s="35" t="s">
        <v>623</v>
      </c>
      <c r="I1045" s="36"/>
      <c r="J1045" s="36"/>
      <c r="K1045" s="36"/>
      <c r="L1045" s="37"/>
      <c r="M1045" s="37"/>
      <c r="N1045" s="58"/>
      <c r="O1045" s="87"/>
      <c r="P1045" s="18">
        <v>21000</v>
      </c>
      <c r="Q1045" s="87"/>
      <c r="R1045" s="87"/>
      <c r="S1045" s="87"/>
      <c r="T1045" s="87"/>
      <c r="U1045" s="87">
        <v>19000</v>
      </c>
      <c r="V1045" s="71">
        <f>L1045+K1045+J1045+I1045+M1045+N1045+O1045+P1045+Q1045+R1045+S1045+T1045+U1045</f>
        <v>40000</v>
      </c>
      <c r="W1045" s="69"/>
      <c r="X1045" s="22"/>
    </row>
    <row r="1046" spans="1:24" ht="25.5" outlineLevel="6">
      <c r="A1046" s="132" t="s">
        <v>778</v>
      </c>
      <c r="B1046" s="35" t="s">
        <v>441</v>
      </c>
      <c r="C1046" s="35" t="s">
        <v>439</v>
      </c>
      <c r="D1046" s="35" t="s">
        <v>711</v>
      </c>
      <c r="E1046" s="35" t="s">
        <v>598</v>
      </c>
      <c r="F1046" s="35" t="s">
        <v>581</v>
      </c>
      <c r="G1046" s="35" t="s">
        <v>779</v>
      </c>
      <c r="H1046" s="35"/>
      <c r="I1046" s="36"/>
      <c r="J1046" s="36"/>
      <c r="K1046" s="36"/>
      <c r="L1046" s="37"/>
      <c r="M1046" s="37"/>
      <c r="N1046" s="58"/>
      <c r="O1046" s="87"/>
      <c r="P1046" s="18"/>
      <c r="Q1046" s="87"/>
      <c r="R1046" s="87"/>
      <c r="S1046" s="87"/>
      <c r="T1046" s="87"/>
      <c r="U1046" s="87"/>
      <c r="V1046" s="71">
        <f>V1047</f>
        <v>706900</v>
      </c>
      <c r="W1046" s="69"/>
      <c r="X1046" s="22"/>
    </row>
    <row r="1047" spans="1:24" ht="51" outlineLevel="6">
      <c r="A1047" s="39" t="s">
        <v>405</v>
      </c>
      <c r="B1047" s="35" t="s">
        <v>441</v>
      </c>
      <c r="C1047" s="35" t="s">
        <v>439</v>
      </c>
      <c r="D1047" s="35" t="s">
        <v>711</v>
      </c>
      <c r="E1047" s="35" t="s">
        <v>598</v>
      </c>
      <c r="F1047" s="35" t="s">
        <v>581</v>
      </c>
      <c r="G1047" s="35" t="s">
        <v>779</v>
      </c>
      <c r="H1047" s="35" t="s">
        <v>182</v>
      </c>
      <c r="I1047" s="36"/>
      <c r="J1047" s="36"/>
      <c r="K1047" s="36"/>
      <c r="L1047" s="37"/>
      <c r="M1047" s="37"/>
      <c r="N1047" s="58"/>
      <c r="O1047" s="87"/>
      <c r="P1047" s="18"/>
      <c r="Q1047" s="87"/>
      <c r="R1047" s="87"/>
      <c r="S1047" s="87"/>
      <c r="T1047" s="87"/>
      <c r="U1047" s="87"/>
      <c r="V1047" s="71">
        <f>V1048</f>
        <v>706900</v>
      </c>
      <c r="W1047" s="69"/>
      <c r="X1047" s="22"/>
    </row>
    <row r="1048" spans="1:24" ht="25.5" outlineLevel="6">
      <c r="A1048" s="9" t="s">
        <v>37</v>
      </c>
      <c r="B1048" s="35" t="s">
        <v>441</v>
      </c>
      <c r="C1048" s="35" t="s">
        <v>439</v>
      </c>
      <c r="D1048" s="35" t="s">
        <v>711</v>
      </c>
      <c r="E1048" s="35" t="s">
        <v>598</v>
      </c>
      <c r="F1048" s="35" t="s">
        <v>581</v>
      </c>
      <c r="G1048" s="35" t="s">
        <v>779</v>
      </c>
      <c r="H1048" s="35" t="s">
        <v>36</v>
      </c>
      <c r="I1048" s="36"/>
      <c r="J1048" s="36"/>
      <c r="K1048" s="36"/>
      <c r="L1048" s="37"/>
      <c r="M1048" s="37"/>
      <c r="N1048" s="58"/>
      <c r="O1048" s="87"/>
      <c r="P1048" s="18"/>
      <c r="Q1048" s="87"/>
      <c r="R1048" s="87"/>
      <c r="S1048" s="87"/>
      <c r="T1048" s="87"/>
      <c r="U1048" s="87"/>
      <c r="V1048" s="71">
        <f>V1049</f>
        <v>706900</v>
      </c>
      <c r="W1048" s="69"/>
      <c r="X1048" s="22"/>
    </row>
    <row r="1049" spans="1:24" ht="25.5" outlineLevel="6">
      <c r="A1049" s="9" t="s">
        <v>759</v>
      </c>
      <c r="B1049" s="35" t="s">
        <v>441</v>
      </c>
      <c r="C1049" s="35" t="s">
        <v>439</v>
      </c>
      <c r="D1049" s="35" t="s">
        <v>711</v>
      </c>
      <c r="E1049" s="35" t="s">
        <v>598</v>
      </c>
      <c r="F1049" s="35" t="s">
        <v>581</v>
      </c>
      <c r="G1049" s="35" t="s">
        <v>779</v>
      </c>
      <c r="H1049" s="35" t="s">
        <v>623</v>
      </c>
      <c r="I1049" s="36"/>
      <c r="J1049" s="36"/>
      <c r="K1049" s="36"/>
      <c r="L1049" s="37"/>
      <c r="M1049" s="37"/>
      <c r="N1049" s="58"/>
      <c r="O1049" s="87"/>
      <c r="P1049" s="18"/>
      <c r="Q1049" s="87"/>
      <c r="R1049" s="87"/>
      <c r="S1049" s="87"/>
      <c r="T1049" s="87"/>
      <c r="U1049" s="87">
        <v>706900</v>
      </c>
      <c r="V1049" s="71">
        <f>L1049+K1049+J1049+I1049+M1049+N1049+O1049+P1049+Q1049+R1049+S1049+T1049+U1049</f>
        <v>706900</v>
      </c>
      <c r="W1049" s="69"/>
      <c r="X1049" s="22"/>
    </row>
    <row r="1050" spans="1:24" ht="38.25" outlineLevel="2">
      <c r="A1050" s="9" t="s">
        <v>96</v>
      </c>
      <c r="B1050" s="35" t="s">
        <v>441</v>
      </c>
      <c r="C1050" s="35" t="s">
        <v>439</v>
      </c>
      <c r="D1050" s="35" t="s">
        <v>711</v>
      </c>
      <c r="E1050" s="35" t="s">
        <v>598</v>
      </c>
      <c r="F1050" s="35" t="s">
        <v>545</v>
      </c>
      <c r="G1050" s="35"/>
      <c r="H1050" s="35"/>
      <c r="I1050" s="36"/>
      <c r="J1050" s="36"/>
      <c r="K1050" s="36"/>
      <c r="L1050" s="37"/>
      <c r="M1050" s="37"/>
      <c r="N1050" s="58"/>
      <c r="O1050" s="87"/>
      <c r="P1050" s="18"/>
      <c r="Q1050" s="87"/>
      <c r="R1050" s="87"/>
      <c r="S1050" s="87"/>
      <c r="T1050" s="87"/>
      <c r="U1050" s="87"/>
      <c r="V1050" s="71">
        <f aca="true" t="shared" si="59" ref="V1050:X1051">V1051</f>
        <v>32300</v>
      </c>
      <c r="W1050" s="69">
        <f t="shared" si="59"/>
        <v>197000</v>
      </c>
      <c r="X1050" s="22">
        <f t="shared" si="59"/>
        <v>197000</v>
      </c>
    </row>
    <row r="1051" spans="1:24" ht="25.5" outlineLevel="3">
      <c r="A1051" s="9" t="s">
        <v>97</v>
      </c>
      <c r="B1051" s="35" t="s">
        <v>441</v>
      </c>
      <c r="C1051" s="35" t="s">
        <v>439</v>
      </c>
      <c r="D1051" s="35" t="s">
        <v>711</v>
      </c>
      <c r="E1051" s="35" t="s">
        <v>598</v>
      </c>
      <c r="F1051" s="35" t="s">
        <v>545</v>
      </c>
      <c r="G1051" s="35" t="s">
        <v>98</v>
      </c>
      <c r="H1051" s="35"/>
      <c r="I1051" s="36"/>
      <c r="J1051" s="36"/>
      <c r="K1051" s="36"/>
      <c r="L1051" s="37"/>
      <c r="M1051" s="37"/>
      <c r="N1051" s="58"/>
      <c r="O1051" s="87"/>
      <c r="P1051" s="18"/>
      <c r="Q1051" s="87"/>
      <c r="R1051" s="87"/>
      <c r="S1051" s="87"/>
      <c r="T1051" s="87"/>
      <c r="U1051" s="87"/>
      <c r="V1051" s="71">
        <f t="shared" si="59"/>
        <v>32300</v>
      </c>
      <c r="W1051" s="69">
        <f t="shared" si="59"/>
        <v>197000</v>
      </c>
      <c r="X1051" s="22">
        <f t="shared" si="59"/>
        <v>197000</v>
      </c>
    </row>
    <row r="1052" spans="1:24" ht="25.5" outlineLevel="4">
      <c r="A1052" s="9" t="s">
        <v>186</v>
      </c>
      <c r="B1052" s="35" t="s">
        <v>441</v>
      </c>
      <c r="C1052" s="35" t="s">
        <v>439</v>
      </c>
      <c r="D1052" s="35" t="s">
        <v>711</v>
      </c>
      <c r="E1052" s="35" t="s">
        <v>598</v>
      </c>
      <c r="F1052" s="35" t="s">
        <v>545</v>
      </c>
      <c r="G1052" s="35" t="s">
        <v>99</v>
      </c>
      <c r="H1052" s="35"/>
      <c r="I1052" s="36"/>
      <c r="J1052" s="36"/>
      <c r="K1052" s="36"/>
      <c r="L1052" s="37"/>
      <c r="M1052" s="37"/>
      <c r="N1052" s="58"/>
      <c r="O1052" s="87"/>
      <c r="P1052" s="18"/>
      <c r="Q1052" s="87"/>
      <c r="R1052" s="87"/>
      <c r="S1052" s="87"/>
      <c r="T1052" s="87"/>
      <c r="U1052" s="87"/>
      <c r="V1052" s="71">
        <f>V1053+V1057+V1061+V1065+V1069+V1073+V1077+V1081+V1085+V1089+V1093+V1097</f>
        <v>32300</v>
      </c>
      <c r="W1052" s="69">
        <f>W1053+W1057+W1061+W1065+W1069+W1073+W1077+W1081+W1085+W1089+W1093+W1097</f>
        <v>197000</v>
      </c>
      <c r="X1052" s="22">
        <f>X1053+X1057+X1061+X1065+X1069+X1073+X1077+X1081+X1085+X1089+X1093+X1097</f>
        <v>197000</v>
      </c>
    </row>
    <row r="1053" spans="1:24" ht="51" hidden="1" outlineLevel="4">
      <c r="A1053" s="9" t="s">
        <v>187</v>
      </c>
      <c r="B1053" s="35" t="s">
        <v>441</v>
      </c>
      <c r="C1053" s="35" t="s">
        <v>439</v>
      </c>
      <c r="D1053" s="35" t="s">
        <v>711</v>
      </c>
      <c r="E1053" s="35" t="s">
        <v>598</v>
      </c>
      <c r="F1053" s="35" t="s">
        <v>545</v>
      </c>
      <c r="G1053" s="35" t="s">
        <v>99</v>
      </c>
      <c r="H1053" s="35"/>
      <c r="I1053" s="36"/>
      <c r="J1053" s="36"/>
      <c r="K1053" s="36"/>
      <c r="L1053" s="37"/>
      <c r="M1053" s="37"/>
      <c r="N1053" s="58"/>
      <c r="O1053" s="87"/>
      <c r="P1053" s="18"/>
      <c r="Q1053" s="87"/>
      <c r="R1053" s="87"/>
      <c r="S1053" s="87"/>
      <c r="T1053" s="87"/>
      <c r="U1053" s="87"/>
      <c r="V1053" s="71">
        <f>V1054</f>
        <v>0</v>
      </c>
      <c r="W1053" s="69">
        <f>W1054</f>
        <v>18900</v>
      </c>
      <c r="X1053" s="22">
        <f>X1054</f>
        <v>18900</v>
      </c>
    </row>
    <row r="1054" spans="1:24" ht="51" hidden="1" outlineLevel="4">
      <c r="A1054" s="39" t="s">
        <v>405</v>
      </c>
      <c r="B1054" s="35" t="s">
        <v>441</v>
      </c>
      <c r="C1054" s="35" t="s">
        <v>439</v>
      </c>
      <c r="D1054" s="35" t="s">
        <v>711</v>
      </c>
      <c r="E1054" s="35" t="s">
        <v>598</v>
      </c>
      <c r="F1054" s="35" t="s">
        <v>545</v>
      </c>
      <c r="G1054" s="35" t="s">
        <v>99</v>
      </c>
      <c r="H1054" s="35" t="s">
        <v>182</v>
      </c>
      <c r="I1054" s="36"/>
      <c r="J1054" s="36"/>
      <c r="K1054" s="36"/>
      <c r="L1054" s="37"/>
      <c r="M1054" s="37"/>
      <c r="N1054" s="58"/>
      <c r="O1054" s="87"/>
      <c r="P1054" s="18"/>
      <c r="Q1054" s="87"/>
      <c r="R1054" s="87"/>
      <c r="S1054" s="87"/>
      <c r="T1054" s="87"/>
      <c r="U1054" s="87"/>
      <c r="V1054" s="71">
        <f>V1055</f>
        <v>0</v>
      </c>
      <c r="W1054" s="69">
        <f>W1056</f>
        <v>18900</v>
      </c>
      <c r="X1054" s="22">
        <f>X1056</f>
        <v>18900</v>
      </c>
    </row>
    <row r="1055" spans="1:24" ht="25.5" hidden="1" outlineLevel="4">
      <c r="A1055" s="9" t="s">
        <v>37</v>
      </c>
      <c r="B1055" s="35" t="s">
        <v>441</v>
      </c>
      <c r="C1055" s="35" t="s">
        <v>439</v>
      </c>
      <c r="D1055" s="35" t="s">
        <v>711</v>
      </c>
      <c r="E1055" s="35" t="s">
        <v>598</v>
      </c>
      <c r="F1055" s="35" t="s">
        <v>545</v>
      </c>
      <c r="G1055" s="35" t="s">
        <v>99</v>
      </c>
      <c r="H1055" s="35" t="s">
        <v>36</v>
      </c>
      <c r="I1055" s="36"/>
      <c r="J1055" s="36"/>
      <c r="K1055" s="36"/>
      <c r="L1055" s="37"/>
      <c r="M1055" s="37"/>
      <c r="N1055" s="58"/>
      <c r="O1055" s="87"/>
      <c r="P1055" s="18"/>
      <c r="Q1055" s="87"/>
      <c r="R1055" s="87"/>
      <c r="S1055" s="87"/>
      <c r="T1055" s="87"/>
      <c r="U1055" s="87"/>
      <c r="V1055" s="71">
        <f>V1056</f>
        <v>0</v>
      </c>
      <c r="W1055" s="69"/>
      <c r="X1055" s="22"/>
    </row>
    <row r="1056" spans="1:24" ht="63.75" hidden="1" outlineLevel="6">
      <c r="A1056" s="9" t="s">
        <v>606</v>
      </c>
      <c r="B1056" s="35" t="s">
        <v>441</v>
      </c>
      <c r="C1056" s="35" t="s">
        <v>439</v>
      </c>
      <c r="D1056" s="35" t="s">
        <v>711</v>
      </c>
      <c r="E1056" s="35" t="s">
        <v>598</v>
      </c>
      <c r="F1056" s="35" t="s">
        <v>545</v>
      </c>
      <c r="G1056" s="35" t="s">
        <v>99</v>
      </c>
      <c r="H1056" s="35" t="s">
        <v>607</v>
      </c>
      <c r="I1056" s="36">
        <v>18900</v>
      </c>
      <c r="J1056" s="36"/>
      <c r="K1056" s="36"/>
      <c r="L1056" s="37"/>
      <c r="M1056" s="37"/>
      <c r="N1056" s="58"/>
      <c r="O1056" s="87"/>
      <c r="P1056" s="18"/>
      <c r="Q1056" s="87"/>
      <c r="R1056" s="87"/>
      <c r="S1056" s="87">
        <v>-4500</v>
      </c>
      <c r="T1056" s="87"/>
      <c r="U1056" s="87">
        <v>-14400</v>
      </c>
      <c r="V1056" s="71">
        <f>L1056+K1056+J1056+I1056+M1056+N1056+O1056+P1056+Q1056+R1056+S1056+T1056+U1056</f>
        <v>0</v>
      </c>
      <c r="W1056" s="69">
        <v>18900</v>
      </c>
      <c r="X1056" s="22">
        <v>18900</v>
      </c>
    </row>
    <row r="1057" spans="1:24" ht="38.25" hidden="1" outlineLevel="5">
      <c r="A1057" s="9" t="s">
        <v>100</v>
      </c>
      <c r="B1057" s="35" t="s">
        <v>441</v>
      </c>
      <c r="C1057" s="35" t="s">
        <v>439</v>
      </c>
      <c r="D1057" s="35" t="s">
        <v>711</v>
      </c>
      <c r="E1057" s="35" t="s">
        <v>598</v>
      </c>
      <c r="F1057" s="35" t="s">
        <v>545</v>
      </c>
      <c r="G1057" s="35" t="s">
        <v>101</v>
      </c>
      <c r="H1057" s="35"/>
      <c r="I1057" s="36"/>
      <c r="J1057" s="36"/>
      <c r="K1057" s="36"/>
      <c r="L1057" s="37"/>
      <c r="M1057" s="37"/>
      <c r="N1057" s="58"/>
      <c r="O1057" s="87"/>
      <c r="P1057" s="18"/>
      <c r="Q1057" s="87"/>
      <c r="R1057" s="87"/>
      <c r="S1057" s="87"/>
      <c r="T1057" s="87"/>
      <c r="U1057" s="87"/>
      <c r="V1057" s="71">
        <f>V1058</f>
        <v>0</v>
      </c>
      <c r="W1057" s="69">
        <v>28500</v>
      </c>
      <c r="X1057" s="22">
        <v>28500</v>
      </c>
    </row>
    <row r="1058" spans="1:24" ht="51" hidden="1" outlineLevel="5">
      <c r="A1058" s="39" t="s">
        <v>405</v>
      </c>
      <c r="B1058" s="35" t="s">
        <v>441</v>
      </c>
      <c r="C1058" s="35" t="s">
        <v>439</v>
      </c>
      <c r="D1058" s="35" t="s">
        <v>711</v>
      </c>
      <c r="E1058" s="35" t="s">
        <v>598</v>
      </c>
      <c r="F1058" s="35" t="s">
        <v>545</v>
      </c>
      <c r="G1058" s="35" t="s">
        <v>101</v>
      </c>
      <c r="H1058" s="35" t="s">
        <v>182</v>
      </c>
      <c r="I1058" s="36"/>
      <c r="J1058" s="36"/>
      <c r="K1058" s="36"/>
      <c r="L1058" s="37"/>
      <c r="M1058" s="37"/>
      <c r="N1058" s="58"/>
      <c r="O1058" s="87"/>
      <c r="P1058" s="18"/>
      <c r="Q1058" s="87"/>
      <c r="R1058" s="87"/>
      <c r="S1058" s="87"/>
      <c r="T1058" s="87"/>
      <c r="U1058" s="87"/>
      <c r="V1058" s="71">
        <f>V1059</f>
        <v>0</v>
      </c>
      <c r="W1058" s="69">
        <f>W1060</f>
        <v>28500</v>
      </c>
      <c r="X1058" s="22">
        <f>X1060</f>
        <v>28500</v>
      </c>
    </row>
    <row r="1059" spans="1:24" ht="25.5" hidden="1" outlineLevel="5">
      <c r="A1059" s="9" t="s">
        <v>37</v>
      </c>
      <c r="B1059" s="35" t="s">
        <v>441</v>
      </c>
      <c r="C1059" s="35" t="s">
        <v>439</v>
      </c>
      <c r="D1059" s="35" t="s">
        <v>711</v>
      </c>
      <c r="E1059" s="35" t="s">
        <v>598</v>
      </c>
      <c r="F1059" s="35" t="s">
        <v>545</v>
      </c>
      <c r="G1059" s="35" t="s">
        <v>101</v>
      </c>
      <c r="H1059" s="35" t="s">
        <v>36</v>
      </c>
      <c r="I1059" s="36"/>
      <c r="J1059" s="36"/>
      <c r="K1059" s="36"/>
      <c r="L1059" s="37"/>
      <c r="M1059" s="37"/>
      <c r="N1059" s="58"/>
      <c r="O1059" s="87"/>
      <c r="P1059" s="18"/>
      <c r="Q1059" s="87"/>
      <c r="R1059" s="87"/>
      <c r="S1059" s="87"/>
      <c r="T1059" s="87"/>
      <c r="U1059" s="87"/>
      <c r="V1059" s="71">
        <f>V1060</f>
        <v>0</v>
      </c>
      <c r="W1059" s="69"/>
      <c r="X1059" s="22"/>
    </row>
    <row r="1060" spans="1:24" ht="63.75" hidden="1" outlineLevel="6">
      <c r="A1060" s="9" t="s">
        <v>606</v>
      </c>
      <c r="B1060" s="35" t="s">
        <v>441</v>
      </c>
      <c r="C1060" s="35" t="s">
        <v>439</v>
      </c>
      <c r="D1060" s="35" t="s">
        <v>711</v>
      </c>
      <c r="E1060" s="35" t="s">
        <v>598</v>
      </c>
      <c r="F1060" s="35" t="s">
        <v>545</v>
      </c>
      <c r="G1060" s="35" t="s">
        <v>101</v>
      </c>
      <c r="H1060" s="35" t="s">
        <v>607</v>
      </c>
      <c r="I1060" s="36">
        <v>28500</v>
      </c>
      <c r="J1060" s="36"/>
      <c r="K1060" s="36"/>
      <c r="L1060" s="37"/>
      <c r="M1060" s="37"/>
      <c r="N1060" s="58"/>
      <c r="O1060" s="87"/>
      <c r="P1060" s="18"/>
      <c r="Q1060" s="87"/>
      <c r="R1060" s="87"/>
      <c r="S1060" s="87"/>
      <c r="T1060" s="87">
        <v>-28500</v>
      </c>
      <c r="U1060" s="87"/>
      <c r="V1060" s="71">
        <f>L1060+K1060+J1060+I1060+M1060+N1060+O1060+P1060+Q1060+R1060+S1060+T1060</f>
        <v>0</v>
      </c>
      <c r="W1060" s="69">
        <v>28500</v>
      </c>
      <c r="X1060" s="22">
        <v>28500</v>
      </c>
    </row>
    <row r="1061" spans="1:24" ht="38.25" hidden="1" outlineLevel="5" collapsed="1">
      <c r="A1061" s="9" t="s">
        <v>102</v>
      </c>
      <c r="B1061" s="35" t="s">
        <v>441</v>
      </c>
      <c r="C1061" s="35" t="s">
        <v>439</v>
      </c>
      <c r="D1061" s="35" t="s">
        <v>711</v>
      </c>
      <c r="E1061" s="35" t="s">
        <v>598</v>
      </c>
      <c r="F1061" s="35" t="s">
        <v>545</v>
      </c>
      <c r="G1061" s="35" t="s">
        <v>103</v>
      </c>
      <c r="H1061" s="35"/>
      <c r="I1061" s="36"/>
      <c r="J1061" s="36"/>
      <c r="K1061" s="36"/>
      <c r="L1061" s="37"/>
      <c r="M1061" s="37"/>
      <c r="N1061" s="58"/>
      <c r="O1061" s="87"/>
      <c r="P1061" s="18"/>
      <c r="Q1061" s="87"/>
      <c r="R1061" s="87"/>
      <c r="S1061" s="87"/>
      <c r="T1061" s="87"/>
      <c r="U1061" s="87"/>
      <c r="V1061" s="71">
        <f>V1062</f>
        <v>0</v>
      </c>
      <c r="W1061" s="69">
        <f>W1062</f>
        <v>18000</v>
      </c>
      <c r="X1061" s="22">
        <f>X1062</f>
        <v>18000</v>
      </c>
    </row>
    <row r="1062" spans="1:24" ht="51" hidden="1" outlineLevel="5">
      <c r="A1062" s="39" t="s">
        <v>405</v>
      </c>
      <c r="B1062" s="35" t="s">
        <v>441</v>
      </c>
      <c r="C1062" s="35" t="s">
        <v>439</v>
      </c>
      <c r="D1062" s="35" t="s">
        <v>711</v>
      </c>
      <c r="E1062" s="35" t="s">
        <v>598</v>
      </c>
      <c r="F1062" s="35" t="s">
        <v>545</v>
      </c>
      <c r="G1062" s="35" t="s">
        <v>103</v>
      </c>
      <c r="H1062" s="35" t="s">
        <v>182</v>
      </c>
      <c r="I1062" s="36"/>
      <c r="J1062" s="36"/>
      <c r="K1062" s="36"/>
      <c r="L1062" s="37"/>
      <c r="M1062" s="37"/>
      <c r="N1062" s="58"/>
      <c r="O1062" s="87"/>
      <c r="P1062" s="18"/>
      <c r="Q1062" s="87"/>
      <c r="R1062" s="87"/>
      <c r="S1062" s="87"/>
      <c r="T1062" s="87"/>
      <c r="U1062" s="87"/>
      <c r="V1062" s="71">
        <f>V1063</f>
        <v>0</v>
      </c>
      <c r="W1062" s="69">
        <f>W1064</f>
        <v>18000</v>
      </c>
      <c r="X1062" s="22">
        <f>X1064</f>
        <v>18000</v>
      </c>
    </row>
    <row r="1063" spans="1:24" ht="25.5" hidden="1" outlineLevel="5">
      <c r="A1063" s="9" t="s">
        <v>37</v>
      </c>
      <c r="B1063" s="35" t="s">
        <v>441</v>
      </c>
      <c r="C1063" s="35" t="s">
        <v>439</v>
      </c>
      <c r="D1063" s="35" t="s">
        <v>711</v>
      </c>
      <c r="E1063" s="35" t="s">
        <v>598</v>
      </c>
      <c r="F1063" s="35" t="s">
        <v>545</v>
      </c>
      <c r="G1063" s="35" t="s">
        <v>103</v>
      </c>
      <c r="H1063" s="35" t="s">
        <v>36</v>
      </c>
      <c r="I1063" s="36"/>
      <c r="J1063" s="36"/>
      <c r="K1063" s="36"/>
      <c r="L1063" s="37"/>
      <c r="M1063" s="37"/>
      <c r="N1063" s="58"/>
      <c r="O1063" s="87"/>
      <c r="P1063" s="18"/>
      <c r="Q1063" s="87"/>
      <c r="R1063" s="87"/>
      <c r="S1063" s="87"/>
      <c r="T1063" s="87"/>
      <c r="U1063" s="87"/>
      <c r="V1063" s="71">
        <f>V1064</f>
        <v>0</v>
      </c>
      <c r="W1063" s="69"/>
      <c r="X1063" s="22"/>
    </row>
    <row r="1064" spans="1:24" ht="63.75" hidden="1" outlineLevel="6">
      <c r="A1064" s="9" t="s">
        <v>606</v>
      </c>
      <c r="B1064" s="35" t="s">
        <v>441</v>
      </c>
      <c r="C1064" s="35" t="s">
        <v>439</v>
      </c>
      <c r="D1064" s="35" t="s">
        <v>711</v>
      </c>
      <c r="E1064" s="35" t="s">
        <v>598</v>
      </c>
      <c r="F1064" s="35" t="s">
        <v>545</v>
      </c>
      <c r="G1064" s="35" t="s">
        <v>103</v>
      </c>
      <c r="H1064" s="35" t="s">
        <v>607</v>
      </c>
      <c r="I1064" s="36">
        <v>18000</v>
      </c>
      <c r="J1064" s="36"/>
      <c r="K1064" s="36"/>
      <c r="L1064" s="37"/>
      <c r="M1064" s="37"/>
      <c r="N1064" s="58"/>
      <c r="O1064" s="87"/>
      <c r="P1064" s="18"/>
      <c r="Q1064" s="87"/>
      <c r="R1064" s="87"/>
      <c r="S1064" s="87"/>
      <c r="T1064" s="87"/>
      <c r="U1064" s="87">
        <v>-18000</v>
      </c>
      <c r="V1064" s="71">
        <f>L1064+K1064+J1064+I1064+M1064+N1064+O1064+P1064+Q1064+R1064+S1064+T1064+U1064</f>
        <v>0</v>
      </c>
      <c r="W1064" s="69">
        <v>18000</v>
      </c>
      <c r="X1064" s="22">
        <v>18000</v>
      </c>
    </row>
    <row r="1065" spans="1:24" ht="38.25" outlineLevel="5" collapsed="1">
      <c r="A1065" s="9" t="s">
        <v>104</v>
      </c>
      <c r="B1065" s="35" t="s">
        <v>441</v>
      </c>
      <c r="C1065" s="35" t="s">
        <v>439</v>
      </c>
      <c r="D1065" s="35" t="s">
        <v>711</v>
      </c>
      <c r="E1065" s="35" t="s">
        <v>598</v>
      </c>
      <c r="F1065" s="35" t="s">
        <v>545</v>
      </c>
      <c r="G1065" s="35" t="s">
        <v>105</v>
      </c>
      <c r="H1065" s="35"/>
      <c r="I1065" s="36"/>
      <c r="J1065" s="36"/>
      <c r="K1065" s="36"/>
      <c r="L1065" s="37"/>
      <c r="M1065" s="37"/>
      <c r="N1065" s="58"/>
      <c r="O1065" s="87"/>
      <c r="P1065" s="18"/>
      <c r="Q1065" s="87"/>
      <c r="R1065" s="87"/>
      <c r="S1065" s="87"/>
      <c r="T1065" s="87"/>
      <c r="U1065" s="87"/>
      <c r="V1065" s="71">
        <f>V1066</f>
        <v>3000</v>
      </c>
      <c r="W1065" s="69">
        <f>W1066</f>
        <v>10500</v>
      </c>
      <c r="X1065" s="22">
        <f>X1066</f>
        <v>10500</v>
      </c>
    </row>
    <row r="1066" spans="1:24" ht="51" outlineLevel="5">
      <c r="A1066" s="39" t="s">
        <v>405</v>
      </c>
      <c r="B1066" s="35" t="s">
        <v>441</v>
      </c>
      <c r="C1066" s="35" t="s">
        <v>439</v>
      </c>
      <c r="D1066" s="35" t="s">
        <v>711</v>
      </c>
      <c r="E1066" s="35" t="s">
        <v>598</v>
      </c>
      <c r="F1066" s="35" t="s">
        <v>545</v>
      </c>
      <c r="G1066" s="35" t="s">
        <v>105</v>
      </c>
      <c r="H1066" s="35" t="s">
        <v>182</v>
      </c>
      <c r="I1066" s="36"/>
      <c r="J1066" s="36"/>
      <c r="K1066" s="36"/>
      <c r="L1066" s="37"/>
      <c r="M1066" s="37"/>
      <c r="N1066" s="58"/>
      <c r="O1066" s="87"/>
      <c r="P1066" s="18"/>
      <c r="Q1066" s="87"/>
      <c r="R1066" s="87"/>
      <c r="S1066" s="87"/>
      <c r="T1066" s="87"/>
      <c r="U1066" s="87"/>
      <c r="V1066" s="71">
        <f>V1067</f>
        <v>3000</v>
      </c>
      <c r="W1066" s="69">
        <f>W1068</f>
        <v>10500</v>
      </c>
      <c r="X1066" s="22">
        <f>X1068</f>
        <v>10500</v>
      </c>
    </row>
    <row r="1067" spans="1:24" ht="25.5" outlineLevel="5">
      <c r="A1067" s="9" t="s">
        <v>37</v>
      </c>
      <c r="B1067" s="35" t="s">
        <v>441</v>
      </c>
      <c r="C1067" s="35" t="s">
        <v>439</v>
      </c>
      <c r="D1067" s="35" t="s">
        <v>711</v>
      </c>
      <c r="E1067" s="35" t="s">
        <v>598</v>
      </c>
      <c r="F1067" s="35" t="s">
        <v>545</v>
      </c>
      <c r="G1067" s="35" t="s">
        <v>105</v>
      </c>
      <c r="H1067" s="35" t="s">
        <v>36</v>
      </c>
      <c r="I1067" s="36"/>
      <c r="J1067" s="36"/>
      <c r="K1067" s="36"/>
      <c r="L1067" s="37"/>
      <c r="M1067" s="37"/>
      <c r="N1067" s="58"/>
      <c r="O1067" s="87"/>
      <c r="P1067" s="18"/>
      <c r="Q1067" s="87"/>
      <c r="R1067" s="87"/>
      <c r="S1067" s="87"/>
      <c r="T1067" s="87"/>
      <c r="U1067" s="87"/>
      <c r="V1067" s="71">
        <f>V1068</f>
        <v>3000</v>
      </c>
      <c r="W1067" s="69"/>
      <c r="X1067" s="22"/>
    </row>
    <row r="1068" spans="1:24" ht="63.75" outlineLevel="6">
      <c r="A1068" s="9" t="s">
        <v>606</v>
      </c>
      <c r="B1068" s="35" t="s">
        <v>441</v>
      </c>
      <c r="C1068" s="35" t="s">
        <v>439</v>
      </c>
      <c r="D1068" s="35" t="s">
        <v>711</v>
      </c>
      <c r="E1068" s="35" t="s">
        <v>598</v>
      </c>
      <c r="F1068" s="35" t="s">
        <v>545</v>
      </c>
      <c r="G1068" s="35" t="s">
        <v>105</v>
      </c>
      <c r="H1068" s="35" t="s">
        <v>607</v>
      </c>
      <c r="I1068" s="36">
        <v>10500</v>
      </c>
      <c r="J1068" s="36"/>
      <c r="K1068" s="36"/>
      <c r="L1068" s="37"/>
      <c r="M1068" s="37"/>
      <c r="N1068" s="58"/>
      <c r="O1068" s="87"/>
      <c r="P1068" s="18"/>
      <c r="Q1068" s="87"/>
      <c r="R1068" s="87"/>
      <c r="S1068" s="87"/>
      <c r="T1068" s="87">
        <v>-7500</v>
      </c>
      <c r="U1068" s="87"/>
      <c r="V1068" s="71">
        <f>L1068+K1068+J1068+I1068+M1068+N1068+O1068+P1068+Q1068+R1068+S1068+T1068+U1068</f>
        <v>3000</v>
      </c>
      <c r="W1068" s="69">
        <v>10500</v>
      </c>
      <c r="X1068" s="22">
        <v>10500</v>
      </c>
    </row>
    <row r="1069" spans="1:24" ht="38.25" hidden="1" outlineLevel="5">
      <c r="A1069" s="9" t="s">
        <v>106</v>
      </c>
      <c r="B1069" s="35" t="s">
        <v>441</v>
      </c>
      <c r="C1069" s="35" t="s">
        <v>439</v>
      </c>
      <c r="D1069" s="35" t="s">
        <v>711</v>
      </c>
      <c r="E1069" s="35" t="s">
        <v>598</v>
      </c>
      <c r="F1069" s="35" t="s">
        <v>545</v>
      </c>
      <c r="G1069" s="35" t="s">
        <v>107</v>
      </c>
      <c r="H1069" s="35"/>
      <c r="I1069" s="36"/>
      <c r="J1069" s="36"/>
      <c r="K1069" s="36"/>
      <c r="L1069" s="37"/>
      <c r="M1069" s="37"/>
      <c r="N1069" s="58"/>
      <c r="O1069" s="87"/>
      <c r="P1069" s="18"/>
      <c r="Q1069" s="87"/>
      <c r="R1069" s="87"/>
      <c r="S1069" s="87"/>
      <c r="T1069" s="87"/>
      <c r="U1069" s="87"/>
      <c r="V1069" s="71">
        <f>V1070</f>
        <v>0</v>
      </c>
      <c r="W1069" s="69">
        <f>W1070</f>
        <v>23800</v>
      </c>
      <c r="X1069" s="22">
        <f>X1070</f>
        <v>23800</v>
      </c>
    </row>
    <row r="1070" spans="1:24" ht="51" hidden="1" outlineLevel="5">
      <c r="A1070" s="39" t="s">
        <v>405</v>
      </c>
      <c r="B1070" s="35" t="s">
        <v>441</v>
      </c>
      <c r="C1070" s="35" t="s">
        <v>439</v>
      </c>
      <c r="D1070" s="35" t="s">
        <v>711</v>
      </c>
      <c r="E1070" s="35" t="s">
        <v>598</v>
      </c>
      <c r="F1070" s="35" t="s">
        <v>545</v>
      </c>
      <c r="G1070" s="35" t="s">
        <v>107</v>
      </c>
      <c r="H1070" s="35" t="s">
        <v>182</v>
      </c>
      <c r="I1070" s="36"/>
      <c r="J1070" s="36"/>
      <c r="K1070" s="36"/>
      <c r="L1070" s="37"/>
      <c r="M1070" s="37"/>
      <c r="N1070" s="58"/>
      <c r="O1070" s="87"/>
      <c r="P1070" s="18"/>
      <c r="Q1070" s="87"/>
      <c r="R1070" s="87"/>
      <c r="S1070" s="87"/>
      <c r="T1070" s="87"/>
      <c r="U1070" s="87"/>
      <c r="V1070" s="71">
        <f>V1071</f>
        <v>0</v>
      </c>
      <c r="W1070" s="69">
        <f>W1072</f>
        <v>23800</v>
      </c>
      <c r="X1070" s="22">
        <f>X1072</f>
        <v>23800</v>
      </c>
    </row>
    <row r="1071" spans="1:24" ht="25.5" hidden="1" outlineLevel="5">
      <c r="A1071" s="9" t="s">
        <v>37</v>
      </c>
      <c r="B1071" s="35" t="s">
        <v>441</v>
      </c>
      <c r="C1071" s="35" t="s">
        <v>439</v>
      </c>
      <c r="D1071" s="35" t="s">
        <v>711</v>
      </c>
      <c r="E1071" s="35" t="s">
        <v>598</v>
      </c>
      <c r="F1071" s="35" t="s">
        <v>545</v>
      </c>
      <c r="G1071" s="35" t="s">
        <v>107</v>
      </c>
      <c r="H1071" s="35" t="s">
        <v>36</v>
      </c>
      <c r="I1071" s="36"/>
      <c r="J1071" s="36"/>
      <c r="K1071" s="36"/>
      <c r="L1071" s="37"/>
      <c r="M1071" s="37"/>
      <c r="N1071" s="58"/>
      <c r="O1071" s="87"/>
      <c r="P1071" s="18"/>
      <c r="Q1071" s="87"/>
      <c r="R1071" s="87"/>
      <c r="S1071" s="87"/>
      <c r="T1071" s="87"/>
      <c r="U1071" s="87"/>
      <c r="V1071" s="71">
        <f>V1072</f>
        <v>0</v>
      </c>
      <c r="W1071" s="69"/>
      <c r="X1071" s="22"/>
    </row>
    <row r="1072" spans="1:24" ht="63.75" hidden="1" outlineLevel="6">
      <c r="A1072" s="9" t="s">
        <v>606</v>
      </c>
      <c r="B1072" s="35" t="s">
        <v>441</v>
      </c>
      <c r="C1072" s="35" t="s">
        <v>439</v>
      </c>
      <c r="D1072" s="35" t="s">
        <v>711</v>
      </c>
      <c r="E1072" s="35" t="s">
        <v>598</v>
      </c>
      <c r="F1072" s="35" t="s">
        <v>545</v>
      </c>
      <c r="G1072" s="35" t="s">
        <v>107</v>
      </c>
      <c r="H1072" s="35" t="s">
        <v>607</v>
      </c>
      <c r="I1072" s="36">
        <v>23800</v>
      </c>
      <c r="J1072" s="36"/>
      <c r="K1072" s="36"/>
      <c r="L1072" s="37"/>
      <c r="M1072" s="37"/>
      <c r="N1072" s="58"/>
      <c r="O1072" s="87"/>
      <c r="P1072" s="18"/>
      <c r="Q1072" s="87"/>
      <c r="R1072" s="87"/>
      <c r="S1072" s="87"/>
      <c r="T1072" s="87"/>
      <c r="U1072" s="87">
        <v>-23800</v>
      </c>
      <c r="V1072" s="71">
        <f>L1072+K1072+J1072+I1072+M1072+N1072+O1072+P1072+Q1072+R1072+S1072+T1072+U1072</f>
        <v>0</v>
      </c>
      <c r="W1072" s="69">
        <v>23800</v>
      </c>
      <c r="X1072" s="22">
        <v>23800</v>
      </c>
    </row>
    <row r="1073" spans="1:24" ht="38.25" hidden="1" outlineLevel="5">
      <c r="A1073" s="9" t="s">
        <v>108</v>
      </c>
      <c r="B1073" s="35" t="s">
        <v>441</v>
      </c>
      <c r="C1073" s="35" t="s">
        <v>439</v>
      </c>
      <c r="D1073" s="35" t="s">
        <v>711</v>
      </c>
      <c r="E1073" s="35" t="s">
        <v>598</v>
      </c>
      <c r="F1073" s="35" t="s">
        <v>545</v>
      </c>
      <c r="G1073" s="35" t="s">
        <v>109</v>
      </c>
      <c r="H1073" s="35"/>
      <c r="I1073" s="36"/>
      <c r="J1073" s="36"/>
      <c r="K1073" s="36"/>
      <c r="L1073" s="37"/>
      <c r="M1073" s="37"/>
      <c r="N1073" s="58"/>
      <c r="O1073" s="87"/>
      <c r="P1073" s="18"/>
      <c r="Q1073" s="87"/>
      <c r="R1073" s="87"/>
      <c r="S1073" s="87"/>
      <c r="T1073" s="87"/>
      <c r="U1073" s="87"/>
      <c r="V1073" s="71">
        <f>V1074</f>
        <v>0</v>
      </c>
      <c r="W1073" s="69">
        <f>W1074</f>
        <v>6000</v>
      </c>
      <c r="X1073" s="22">
        <f>X1074</f>
        <v>6000</v>
      </c>
    </row>
    <row r="1074" spans="1:24" ht="51" hidden="1" outlineLevel="5">
      <c r="A1074" s="39" t="s">
        <v>405</v>
      </c>
      <c r="B1074" s="35" t="s">
        <v>441</v>
      </c>
      <c r="C1074" s="35" t="s">
        <v>439</v>
      </c>
      <c r="D1074" s="35" t="s">
        <v>711</v>
      </c>
      <c r="E1074" s="35" t="s">
        <v>598</v>
      </c>
      <c r="F1074" s="35" t="s">
        <v>545</v>
      </c>
      <c r="G1074" s="35" t="s">
        <v>109</v>
      </c>
      <c r="H1074" s="35" t="s">
        <v>182</v>
      </c>
      <c r="I1074" s="36"/>
      <c r="J1074" s="36"/>
      <c r="K1074" s="36"/>
      <c r="L1074" s="37"/>
      <c r="M1074" s="37"/>
      <c r="N1074" s="58"/>
      <c r="O1074" s="87"/>
      <c r="P1074" s="18"/>
      <c r="Q1074" s="87"/>
      <c r="R1074" s="87"/>
      <c r="S1074" s="87"/>
      <c r="T1074" s="87"/>
      <c r="U1074" s="87"/>
      <c r="V1074" s="71">
        <f>V1075</f>
        <v>0</v>
      </c>
      <c r="W1074" s="69">
        <f>W1076</f>
        <v>6000</v>
      </c>
      <c r="X1074" s="22">
        <f>X1076</f>
        <v>6000</v>
      </c>
    </row>
    <row r="1075" spans="1:24" ht="25.5" hidden="1" outlineLevel="5">
      <c r="A1075" s="9" t="s">
        <v>37</v>
      </c>
      <c r="B1075" s="35" t="s">
        <v>441</v>
      </c>
      <c r="C1075" s="35" t="s">
        <v>439</v>
      </c>
      <c r="D1075" s="35" t="s">
        <v>711</v>
      </c>
      <c r="E1075" s="35" t="s">
        <v>598</v>
      </c>
      <c r="F1075" s="35" t="s">
        <v>545</v>
      </c>
      <c r="G1075" s="35" t="s">
        <v>109</v>
      </c>
      <c r="H1075" s="35" t="s">
        <v>36</v>
      </c>
      <c r="I1075" s="36"/>
      <c r="J1075" s="36"/>
      <c r="K1075" s="36"/>
      <c r="L1075" s="37"/>
      <c r="M1075" s="37"/>
      <c r="N1075" s="58"/>
      <c r="O1075" s="87"/>
      <c r="P1075" s="18"/>
      <c r="Q1075" s="87"/>
      <c r="R1075" s="87"/>
      <c r="S1075" s="87"/>
      <c r="T1075" s="87"/>
      <c r="U1075" s="87"/>
      <c r="V1075" s="71">
        <f>V1076</f>
        <v>0</v>
      </c>
      <c r="W1075" s="69"/>
      <c r="X1075" s="22"/>
    </row>
    <row r="1076" spans="1:24" ht="63.75" hidden="1" outlineLevel="6">
      <c r="A1076" s="9" t="s">
        <v>606</v>
      </c>
      <c r="B1076" s="35" t="s">
        <v>441</v>
      </c>
      <c r="C1076" s="35" t="s">
        <v>439</v>
      </c>
      <c r="D1076" s="35" t="s">
        <v>711</v>
      </c>
      <c r="E1076" s="35" t="s">
        <v>598</v>
      </c>
      <c r="F1076" s="35" t="s">
        <v>545</v>
      </c>
      <c r="G1076" s="35" t="s">
        <v>109</v>
      </c>
      <c r="H1076" s="35" t="s">
        <v>607</v>
      </c>
      <c r="I1076" s="36">
        <v>6000</v>
      </c>
      <c r="J1076" s="36"/>
      <c r="K1076" s="36"/>
      <c r="L1076" s="37"/>
      <c r="M1076" s="37"/>
      <c r="N1076" s="58"/>
      <c r="O1076" s="87"/>
      <c r="P1076" s="18"/>
      <c r="Q1076" s="87"/>
      <c r="R1076" s="87"/>
      <c r="S1076" s="87"/>
      <c r="T1076" s="87">
        <v>-6000</v>
      </c>
      <c r="U1076" s="87"/>
      <c r="V1076" s="71">
        <f>L1076+K1076+J1076+I1076+M1076+N1076+O1076+P1076+Q1076+R1076+S1076+T1076</f>
        <v>0</v>
      </c>
      <c r="W1076" s="69">
        <v>6000</v>
      </c>
      <c r="X1076" s="22">
        <v>6000</v>
      </c>
    </row>
    <row r="1077" spans="1:24" ht="38.25" outlineLevel="5" collapsed="1">
      <c r="A1077" s="9" t="s">
        <v>110</v>
      </c>
      <c r="B1077" s="35" t="s">
        <v>441</v>
      </c>
      <c r="C1077" s="35" t="s">
        <v>439</v>
      </c>
      <c r="D1077" s="35" t="s">
        <v>711</v>
      </c>
      <c r="E1077" s="35" t="s">
        <v>598</v>
      </c>
      <c r="F1077" s="35" t="s">
        <v>545</v>
      </c>
      <c r="G1077" s="35" t="s">
        <v>111</v>
      </c>
      <c r="H1077" s="35"/>
      <c r="I1077" s="36"/>
      <c r="J1077" s="36"/>
      <c r="K1077" s="36"/>
      <c r="L1077" s="37"/>
      <c r="M1077" s="37"/>
      <c r="N1077" s="58"/>
      <c r="O1077" s="87"/>
      <c r="P1077" s="18"/>
      <c r="Q1077" s="87"/>
      <c r="R1077" s="87"/>
      <c r="S1077" s="87"/>
      <c r="T1077" s="87"/>
      <c r="U1077" s="87"/>
      <c r="V1077" s="71">
        <f>V1078</f>
        <v>2000</v>
      </c>
      <c r="W1077" s="69">
        <f>W1078</f>
        <v>9000</v>
      </c>
      <c r="X1077" s="22">
        <f>X1078</f>
        <v>9000</v>
      </c>
    </row>
    <row r="1078" spans="1:24" ht="51" outlineLevel="5">
      <c r="A1078" s="39" t="s">
        <v>405</v>
      </c>
      <c r="B1078" s="35" t="s">
        <v>441</v>
      </c>
      <c r="C1078" s="35" t="s">
        <v>439</v>
      </c>
      <c r="D1078" s="35" t="s">
        <v>711</v>
      </c>
      <c r="E1078" s="35" t="s">
        <v>598</v>
      </c>
      <c r="F1078" s="35" t="s">
        <v>545</v>
      </c>
      <c r="G1078" s="35" t="s">
        <v>111</v>
      </c>
      <c r="H1078" s="35" t="s">
        <v>182</v>
      </c>
      <c r="I1078" s="36"/>
      <c r="J1078" s="36"/>
      <c r="K1078" s="36"/>
      <c r="L1078" s="37"/>
      <c r="M1078" s="37"/>
      <c r="N1078" s="58"/>
      <c r="O1078" s="87"/>
      <c r="P1078" s="18"/>
      <c r="Q1078" s="87"/>
      <c r="R1078" s="87"/>
      <c r="S1078" s="87"/>
      <c r="T1078" s="87"/>
      <c r="U1078" s="87"/>
      <c r="V1078" s="71">
        <f>V1079</f>
        <v>2000</v>
      </c>
      <c r="W1078" s="69">
        <f>W1080</f>
        <v>9000</v>
      </c>
      <c r="X1078" s="22">
        <f>X1080</f>
        <v>9000</v>
      </c>
    </row>
    <row r="1079" spans="1:24" ht="25.5" outlineLevel="5">
      <c r="A1079" s="9" t="s">
        <v>37</v>
      </c>
      <c r="B1079" s="35" t="s">
        <v>441</v>
      </c>
      <c r="C1079" s="35" t="s">
        <v>439</v>
      </c>
      <c r="D1079" s="35" t="s">
        <v>711</v>
      </c>
      <c r="E1079" s="35" t="s">
        <v>598</v>
      </c>
      <c r="F1079" s="35" t="s">
        <v>545</v>
      </c>
      <c r="G1079" s="35" t="s">
        <v>111</v>
      </c>
      <c r="H1079" s="35" t="s">
        <v>36</v>
      </c>
      <c r="I1079" s="36"/>
      <c r="J1079" s="36"/>
      <c r="K1079" s="36"/>
      <c r="L1079" s="37"/>
      <c r="M1079" s="37"/>
      <c r="N1079" s="58"/>
      <c r="O1079" s="87"/>
      <c r="P1079" s="18"/>
      <c r="Q1079" s="87"/>
      <c r="R1079" s="87"/>
      <c r="S1079" s="87"/>
      <c r="T1079" s="87"/>
      <c r="U1079" s="87"/>
      <c r="V1079" s="71">
        <f>V1080</f>
        <v>2000</v>
      </c>
      <c r="W1079" s="69"/>
      <c r="X1079" s="22"/>
    </row>
    <row r="1080" spans="1:24" ht="63.75" outlineLevel="6">
      <c r="A1080" s="9" t="s">
        <v>606</v>
      </c>
      <c r="B1080" s="35" t="s">
        <v>441</v>
      </c>
      <c r="C1080" s="35" t="s">
        <v>439</v>
      </c>
      <c r="D1080" s="35" t="s">
        <v>711</v>
      </c>
      <c r="E1080" s="35" t="s">
        <v>598</v>
      </c>
      <c r="F1080" s="35" t="s">
        <v>545</v>
      </c>
      <c r="G1080" s="35" t="s">
        <v>111</v>
      </c>
      <c r="H1080" s="35" t="s">
        <v>607</v>
      </c>
      <c r="I1080" s="36">
        <v>9000</v>
      </c>
      <c r="J1080" s="36"/>
      <c r="K1080" s="36"/>
      <c r="L1080" s="37"/>
      <c r="M1080" s="37"/>
      <c r="N1080" s="58"/>
      <c r="O1080" s="87"/>
      <c r="P1080" s="18"/>
      <c r="Q1080" s="87"/>
      <c r="R1080" s="87"/>
      <c r="S1080" s="87"/>
      <c r="T1080" s="87">
        <v>-7000</v>
      </c>
      <c r="U1080" s="87"/>
      <c r="V1080" s="71">
        <f>L1080+K1080+J1080+I1080+M1080+N1080+O1080+P1080+Q1080+R1080+S1080+T1080+U1080</f>
        <v>2000</v>
      </c>
      <c r="W1080" s="69">
        <v>9000</v>
      </c>
      <c r="X1080" s="22">
        <v>9000</v>
      </c>
    </row>
    <row r="1081" spans="1:24" ht="38.25" hidden="1" outlineLevel="5">
      <c r="A1081" s="9" t="s">
        <v>112</v>
      </c>
      <c r="B1081" s="35" t="s">
        <v>441</v>
      </c>
      <c r="C1081" s="35" t="s">
        <v>439</v>
      </c>
      <c r="D1081" s="35" t="s">
        <v>711</v>
      </c>
      <c r="E1081" s="35" t="s">
        <v>598</v>
      </c>
      <c r="F1081" s="35" t="s">
        <v>545</v>
      </c>
      <c r="G1081" s="35" t="s">
        <v>113</v>
      </c>
      <c r="H1081" s="35"/>
      <c r="I1081" s="36"/>
      <c r="J1081" s="36"/>
      <c r="K1081" s="36"/>
      <c r="L1081" s="37"/>
      <c r="M1081" s="37"/>
      <c r="N1081" s="58"/>
      <c r="O1081" s="87"/>
      <c r="P1081" s="18"/>
      <c r="Q1081" s="87"/>
      <c r="R1081" s="87"/>
      <c r="S1081" s="87"/>
      <c r="T1081" s="87"/>
      <c r="U1081" s="87"/>
      <c r="V1081" s="71">
        <f>V1082</f>
        <v>0</v>
      </c>
      <c r="W1081" s="69">
        <f>W1082</f>
        <v>22500</v>
      </c>
      <c r="X1081" s="22">
        <f>X1082</f>
        <v>22500</v>
      </c>
    </row>
    <row r="1082" spans="1:24" ht="51" hidden="1" outlineLevel="5">
      <c r="A1082" s="39" t="s">
        <v>405</v>
      </c>
      <c r="B1082" s="35" t="s">
        <v>441</v>
      </c>
      <c r="C1082" s="35" t="s">
        <v>439</v>
      </c>
      <c r="D1082" s="35" t="s">
        <v>711</v>
      </c>
      <c r="E1082" s="35" t="s">
        <v>598</v>
      </c>
      <c r="F1082" s="35" t="s">
        <v>545</v>
      </c>
      <c r="G1082" s="35" t="s">
        <v>113</v>
      </c>
      <c r="H1082" s="35" t="s">
        <v>182</v>
      </c>
      <c r="I1082" s="36"/>
      <c r="J1082" s="36"/>
      <c r="K1082" s="36"/>
      <c r="L1082" s="37"/>
      <c r="M1082" s="37"/>
      <c r="N1082" s="58"/>
      <c r="O1082" s="87"/>
      <c r="P1082" s="18"/>
      <c r="Q1082" s="87"/>
      <c r="R1082" s="87"/>
      <c r="S1082" s="87"/>
      <c r="T1082" s="87"/>
      <c r="U1082" s="87"/>
      <c r="V1082" s="71">
        <f>V1083</f>
        <v>0</v>
      </c>
      <c r="W1082" s="69">
        <f>W1084</f>
        <v>22500</v>
      </c>
      <c r="X1082" s="22">
        <f>X1084</f>
        <v>22500</v>
      </c>
    </row>
    <row r="1083" spans="1:24" ht="25.5" hidden="1" outlineLevel="5">
      <c r="A1083" s="9" t="s">
        <v>37</v>
      </c>
      <c r="B1083" s="35" t="s">
        <v>441</v>
      </c>
      <c r="C1083" s="35" t="s">
        <v>439</v>
      </c>
      <c r="D1083" s="35" t="s">
        <v>711</v>
      </c>
      <c r="E1083" s="35" t="s">
        <v>598</v>
      </c>
      <c r="F1083" s="35" t="s">
        <v>545</v>
      </c>
      <c r="G1083" s="35" t="s">
        <v>113</v>
      </c>
      <c r="H1083" s="35" t="s">
        <v>36</v>
      </c>
      <c r="I1083" s="36"/>
      <c r="J1083" s="36"/>
      <c r="K1083" s="36"/>
      <c r="L1083" s="37"/>
      <c r="M1083" s="37"/>
      <c r="N1083" s="58"/>
      <c r="O1083" s="87"/>
      <c r="P1083" s="18"/>
      <c r="Q1083" s="87"/>
      <c r="R1083" s="87"/>
      <c r="S1083" s="87"/>
      <c r="T1083" s="87"/>
      <c r="U1083" s="87"/>
      <c r="V1083" s="71">
        <f>V1084</f>
        <v>0</v>
      </c>
      <c r="W1083" s="69"/>
      <c r="X1083" s="22"/>
    </row>
    <row r="1084" spans="1:24" ht="63.75" hidden="1" outlineLevel="6">
      <c r="A1084" s="9" t="s">
        <v>606</v>
      </c>
      <c r="B1084" s="35" t="s">
        <v>441</v>
      </c>
      <c r="C1084" s="35" t="s">
        <v>439</v>
      </c>
      <c r="D1084" s="35" t="s">
        <v>711</v>
      </c>
      <c r="E1084" s="35" t="s">
        <v>598</v>
      </c>
      <c r="F1084" s="35" t="s">
        <v>545</v>
      </c>
      <c r="G1084" s="35" t="s">
        <v>113</v>
      </c>
      <c r="H1084" s="35" t="s">
        <v>607</v>
      </c>
      <c r="I1084" s="36">
        <v>22500</v>
      </c>
      <c r="J1084" s="36"/>
      <c r="K1084" s="36"/>
      <c r="L1084" s="37"/>
      <c r="M1084" s="37"/>
      <c r="N1084" s="58"/>
      <c r="O1084" s="87"/>
      <c r="P1084" s="18"/>
      <c r="Q1084" s="87"/>
      <c r="R1084" s="87"/>
      <c r="S1084" s="87"/>
      <c r="T1084" s="87">
        <v>-22500</v>
      </c>
      <c r="U1084" s="87"/>
      <c r="V1084" s="71">
        <f>L1084+K1084+J1084+I1084+M1084+N1084+O1084+P1084+Q1084+R1084+S1084+T1084</f>
        <v>0</v>
      </c>
      <c r="W1084" s="69">
        <v>22500</v>
      </c>
      <c r="X1084" s="22">
        <v>22500</v>
      </c>
    </row>
    <row r="1085" spans="1:24" ht="38.25" outlineLevel="5" collapsed="1">
      <c r="A1085" s="9" t="s">
        <v>114</v>
      </c>
      <c r="B1085" s="35" t="s">
        <v>441</v>
      </c>
      <c r="C1085" s="35" t="s">
        <v>439</v>
      </c>
      <c r="D1085" s="35" t="s">
        <v>711</v>
      </c>
      <c r="E1085" s="35" t="s">
        <v>598</v>
      </c>
      <c r="F1085" s="35" t="s">
        <v>545</v>
      </c>
      <c r="G1085" s="35" t="s">
        <v>115</v>
      </c>
      <c r="H1085" s="35"/>
      <c r="I1085" s="36"/>
      <c r="J1085" s="36"/>
      <c r="K1085" s="36"/>
      <c r="L1085" s="37"/>
      <c r="M1085" s="37"/>
      <c r="N1085" s="58"/>
      <c r="O1085" s="87"/>
      <c r="P1085" s="18"/>
      <c r="Q1085" s="87"/>
      <c r="R1085" s="87"/>
      <c r="S1085" s="87"/>
      <c r="T1085" s="87"/>
      <c r="U1085" s="87"/>
      <c r="V1085" s="71">
        <f>V1086</f>
        <v>3000</v>
      </c>
      <c r="W1085" s="69">
        <f>W1086</f>
        <v>21600</v>
      </c>
      <c r="X1085" s="22">
        <f>X1086</f>
        <v>21600</v>
      </c>
    </row>
    <row r="1086" spans="1:24" ht="51" outlineLevel="5">
      <c r="A1086" s="39" t="s">
        <v>405</v>
      </c>
      <c r="B1086" s="35" t="s">
        <v>441</v>
      </c>
      <c r="C1086" s="35" t="s">
        <v>439</v>
      </c>
      <c r="D1086" s="35" t="s">
        <v>711</v>
      </c>
      <c r="E1086" s="35" t="s">
        <v>598</v>
      </c>
      <c r="F1086" s="35" t="s">
        <v>545</v>
      </c>
      <c r="G1086" s="35" t="s">
        <v>115</v>
      </c>
      <c r="H1086" s="35" t="s">
        <v>182</v>
      </c>
      <c r="I1086" s="36"/>
      <c r="J1086" s="36"/>
      <c r="K1086" s="36"/>
      <c r="L1086" s="37"/>
      <c r="M1086" s="37"/>
      <c r="N1086" s="58"/>
      <c r="O1086" s="87"/>
      <c r="P1086" s="18"/>
      <c r="Q1086" s="87"/>
      <c r="R1086" s="87"/>
      <c r="S1086" s="87"/>
      <c r="T1086" s="87"/>
      <c r="U1086" s="87"/>
      <c r="V1086" s="71">
        <f>V1087</f>
        <v>3000</v>
      </c>
      <c r="W1086" s="69">
        <f>W1088</f>
        <v>21600</v>
      </c>
      <c r="X1086" s="22">
        <f>X1088</f>
        <v>21600</v>
      </c>
    </row>
    <row r="1087" spans="1:24" ht="25.5" outlineLevel="5">
      <c r="A1087" s="9" t="s">
        <v>37</v>
      </c>
      <c r="B1087" s="35" t="s">
        <v>441</v>
      </c>
      <c r="C1087" s="35" t="s">
        <v>439</v>
      </c>
      <c r="D1087" s="35" t="s">
        <v>711</v>
      </c>
      <c r="E1087" s="35" t="s">
        <v>598</v>
      </c>
      <c r="F1087" s="35" t="s">
        <v>545</v>
      </c>
      <c r="G1087" s="35" t="s">
        <v>115</v>
      </c>
      <c r="H1087" s="35" t="s">
        <v>36</v>
      </c>
      <c r="I1087" s="36"/>
      <c r="J1087" s="36"/>
      <c r="K1087" s="36"/>
      <c r="L1087" s="37"/>
      <c r="M1087" s="37"/>
      <c r="N1087" s="58"/>
      <c r="O1087" s="87"/>
      <c r="P1087" s="18"/>
      <c r="Q1087" s="87"/>
      <c r="R1087" s="87"/>
      <c r="S1087" s="87"/>
      <c r="T1087" s="87"/>
      <c r="U1087" s="87"/>
      <c r="V1087" s="71">
        <f>V1088</f>
        <v>3000</v>
      </c>
      <c r="W1087" s="69"/>
      <c r="X1087" s="22"/>
    </row>
    <row r="1088" spans="1:24" ht="63.75" outlineLevel="6">
      <c r="A1088" s="9" t="s">
        <v>606</v>
      </c>
      <c r="B1088" s="35" t="s">
        <v>441</v>
      </c>
      <c r="C1088" s="35" t="s">
        <v>439</v>
      </c>
      <c r="D1088" s="35" t="s">
        <v>711</v>
      </c>
      <c r="E1088" s="35" t="s">
        <v>598</v>
      </c>
      <c r="F1088" s="35" t="s">
        <v>545</v>
      </c>
      <c r="G1088" s="35" t="s">
        <v>115</v>
      </c>
      <c r="H1088" s="35" t="s">
        <v>607</v>
      </c>
      <c r="I1088" s="36">
        <v>21600</v>
      </c>
      <c r="J1088" s="36"/>
      <c r="K1088" s="36"/>
      <c r="L1088" s="37"/>
      <c r="M1088" s="37"/>
      <c r="N1088" s="58"/>
      <c r="O1088" s="87"/>
      <c r="P1088" s="18"/>
      <c r="Q1088" s="87"/>
      <c r="R1088" s="87"/>
      <c r="S1088" s="87"/>
      <c r="T1088" s="87">
        <v>-18600</v>
      </c>
      <c r="U1088" s="87"/>
      <c r="V1088" s="71">
        <f>L1088+K1088+J1088+I1088+M1088+N1088+O1088+P1088+Q1088+R1088+S1088+T1088+U1088</f>
        <v>3000</v>
      </c>
      <c r="W1088" s="69">
        <v>21600</v>
      </c>
      <c r="X1088" s="22">
        <v>21600</v>
      </c>
    </row>
    <row r="1089" spans="1:24" ht="38.25" outlineLevel="5">
      <c r="A1089" s="9" t="s">
        <v>116</v>
      </c>
      <c r="B1089" s="35" t="s">
        <v>441</v>
      </c>
      <c r="C1089" s="35" t="s">
        <v>439</v>
      </c>
      <c r="D1089" s="35" t="s">
        <v>711</v>
      </c>
      <c r="E1089" s="35" t="s">
        <v>598</v>
      </c>
      <c r="F1089" s="35" t="s">
        <v>545</v>
      </c>
      <c r="G1089" s="35" t="s">
        <v>117</v>
      </c>
      <c r="H1089" s="35" t="s">
        <v>177</v>
      </c>
      <c r="I1089" s="36"/>
      <c r="J1089" s="36"/>
      <c r="K1089" s="36"/>
      <c r="L1089" s="37"/>
      <c r="M1089" s="37"/>
      <c r="N1089" s="58"/>
      <c r="O1089" s="87"/>
      <c r="P1089" s="18"/>
      <c r="Q1089" s="87"/>
      <c r="R1089" s="87"/>
      <c r="S1089" s="87"/>
      <c r="T1089" s="87"/>
      <c r="U1089" s="87"/>
      <c r="V1089" s="71">
        <f>V1090</f>
        <v>6400</v>
      </c>
      <c r="W1089" s="69">
        <f>W1090</f>
        <v>9100</v>
      </c>
      <c r="X1089" s="22">
        <f>X1090</f>
        <v>9100</v>
      </c>
    </row>
    <row r="1090" spans="1:24" ht="51" outlineLevel="5">
      <c r="A1090" s="39" t="s">
        <v>405</v>
      </c>
      <c r="B1090" s="35" t="s">
        <v>441</v>
      </c>
      <c r="C1090" s="35" t="s">
        <v>439</v>
      </c>
      <c r="D1090" s="35" t="s">
        <v>711</v>
      </c>
      <c r="E1090" s="35" t="s">
        <v>598</v>
      </c>
      <c r="F1090" s="35" t="s">
        <v>545</v>
      </c>
      <c r="G1090" s="35" t="s">
        <v>117</v>
      </c>
      <c r="H1090" s="35" t="s">
        <v>182</v>
      </c>
      <c r="I1090" s="36"/>
      <c r="J1090" s="36"/>
      <c r="K1090" s="36"/>
      <c r="L1090" s="37"/>
      <c r="M1090" s="37"/>
      <c r="N1090" s="58"/>
      <c r="O1090" s="87"/>
      <c r="P1090" s="18"/>
      <c r="Q1090" s="87"/>
      <c r="R1090" s="87"/>
      <c r="S1090" s="87"/>
      <c r="T1090" s="87"/>
      <c r="U1090" s="87"/>
      <c r="V1090" s="71">
        <f>V1091</f>
        <v>6400</v>
      </c>
      <c r="W1090" s="69">
        <f>W1092</f>
        <v>9100</v>
      </c>
      <c r="X1090" s="22">
        <f>X1092</f>
        <v>9100</v>
      </c>
    </row>
    <row r="1091" spans="1:24" ht="25.5" outlineLevel="5">
      <c r="A1091" s="9" t="s">
        <v>37</v>
      </c>
      <c r="B1091" s="35" t="s">
        <v>441</v>
      </c>
      <c r="C1091" s="35" t="s">
        <v>439</v>
      </c>
      <c r="D1091" s="35" t="s">
        <v>711</v>
      </c>
      <c r="E1091" s="35" t="s">
        <v>598</v>
      </c>
      <c r="F1091" s="35" t="s">
        <v>545</v>
      </c>
      <c r="G1091" s="35" t="s">
        <v>117</v>
      </c>
      <c r="H1091" s="35" t="s">
        <v>36</v>
      </c>
      <c r="I1091" s="36"/>
      <c r="J1091" s="36"/>
      <c r="K1091" s="36"/>
      <c r="L1091" s="37"/>
      <c r="M1091" s="37"/>
      <c r="N1091" s="58"/>
      <c r="O1091" s="87"/>
      <c r="P1091" s="18"/>
      <c r="Q1091" s="87"/>
      <c r="R1091" s="87"/>
      <c r="S1091" s="87"/>
      <c r="T1091" s="87"/>
      <c r="U1091" s="87"/>
      <c r="V1091" s="71">
        <f>V1092</f>
        <v>6400</v>
      </c>
      <c r="W1091" s="69"/>
      <c r="X1091" s="22"/>
    </row>
    <row r="1092" spans="1:24" ht="63.75" outlineLevel="6">
      <c r="A1092" s="9" t="s">
        <v>606</v>
      </c>
      <c r="B1092" s="35" t="s">
        <v>441</v>
      </c>
      <c r="C1092" s="35" t="s">
        <v>439</v>
      </c>
      <c r="D1092" s="35" t="s">
        <v>711</v>
      </c>
      <c r="E1092" s="35" t="s">
        <v>598</v>
      </c>
      <c r="F1092" s="35" t="s">
        <v>545</v>
      </c>
      <c r="G1092" s="35" t="s">
        <v>117</v>
      </c>
      <c r="H1092" s="35" t="s">
        <v>607</v>
      </c>
      <c r="I1092" s="36">
        <v>9100</v>
      </c>
      <c r="J1092" s="36"/>
      <c r="K1092" s="36"/>
      <c r="L1092" s="37"/>
      <c r="M1092" s="37"/>
      <c r="N1092" s="58"/>
      <c r="O1092" s="87"/>
      <c r="P1092" s="18"/>
      <c r="Q1092" s="87"/>
      <c r="R1092" s="87"/>
      <c r="S1092" s="87"/>
      <c r="T1092" s="87">
        <v>-2700</v>
      </c>
      <c r="U1092" s="87"/>
      <c r="V1092" s="71">
        <f>L1092+K1092+J1092+I1092+M1092+N1092+O1092+P1092+Q1092+R1092+S1092+T1092+U1092</f>
        <v>6400</v>
      </c>
      <c r="W1092" s="69">
        <v>9100</v>
      </c>
      <c r="X1092" s="22">
        <v>9100</v>
      </c>
    </row>
    <row r="1093" spans="1:24" ht="38.25" hidden="1" outlineLevel="5">
      <c r="A1093" s="9" t="s">
        <v>118</v>
      </c>
      <c r="B1093" s="35" t="s">
        <v>441</v>
      </c>
      <c r="C1093" s="35" t="s">
        <v>439</v>
      </c>
      <c r="D1093" s="35" t="s">
        <v>711</v>
      </c>
      <c r="E1093" s="35" t="s">
        <v>598</v>
      </c>
      <c r="F1093" s="35" t="s">
        <v>545</v>
      </c>
      <c r="G1093" s="35" t="s">
        <v>119</v>
      </c>
      <c r="H1093" s="35" t="s">
        <v>177</v>
      </c>
      <c r="I1093" s="36"/>
      <c r="J1093" s="36"/>
      <c r="K1093" s="36"/>
      <c r="L1093" s="37"/>
      <c r="M1093" s="37"/>
      <c r="N1093" s="58"/>
      <c r="O1093" s="87"/>
      <c r="P1093" s="18"/>
      <c r="Q1093" s="87"/>
      <c r="R1093" s="87"/>
      <c r="S1093" s="87"/>
      <c r="T1093" s="87"/>
      <c r="U1093" s="87"/>
      <c r="V1093" s="71">
        <f>V1094</f>
        <v>0</v>
      </c>
      <c r="W1093" s="69">
        <f>W1094</f>
        <v>11200</v>
      </c>
      <c r="X1093" s="22">
        <f>X1094</f>
        <v>11200</v>
      </c>
    </row>
    <row r="1094" spans="1:24" ht="51" hidden="1" outlineLevel="5">
      <c r="A1094" s="39" t="s">
        <v>405</v>
      </c>
      <c r="B1094" s="35" t="s">
        <v>441</v>
      </c>
      <c r="C1094" s="35" t="s">
        <v>439</v>
      </c>
      <c r="D1094" s="35" t="s">
        <v>711</v>
      </c>
      <c r="E1094" s="35" t="s">
        <v>598</v>
      </c>
      <c r="F1094" s="35" t="s">
        <v>545</v>
      </c>
      <c r="G1094" s="35" t="s">
        <v>119</v>
      </c>
      <c r="H1094" s="35" t="s">
        <v>182</v>
      </c>
      <c r="I1094" s="36"/>
      <c r="J1094" s="36"/>
      <c r="K1094" s="36"/>
      <c r="L1094" s="37"/>
      <c r="M1094" s="37"/>
      <c r="N1094" s="58"/>
      <c r="O1094" s="87"/>
      <c r="P1094" s="18"/>
      <c r="Q1094" s="87"/>
      <c r="R1094" s="87"/>
      <c r="S1094" s="87"/>
      <c r="T1094" s="87"/>
      <c r="U1094" s="87"/>
      <c r="V1094" s="71">
        <f>V1095</f>
        <v>0</v>
      </c>
      <c r="W1094" s="69">
        <f>W1096</f>
        <v>11200</v>
      </c>
      <c r="X1094" s="22">
        <f>X1096</f>
        <v>11200</v>
      </c>
    </row>
    <row r="1095" spans="1:24" ht="25.5" hidden="1" outlineLevel="5">
      <c r="A1095" s="9" t="s">
        <v>37</v>
      </c>
      <c r="B1095" s="35" t="s">
        <v>441</v>
      </c>
      <c r="C1095" s="35" t="s">
        <v>439</v>
      </c>
      <c r="D1095" s="35" t="s">
        <v>711</v>
      </c>
      <c r="E1095" s="35" t="s">
        <v>598</v>
      </c>
      <c r="F1095" s="35" t="s">
        <v>545</v>
      </c>
      <c r="G1095" s="35" t="s">
        <v>119</v>
      </c>
      <c r="H1095" s="35" t="s">
        <v>36</v>
      </c>
      <c r="I1095" s="36"/>
      <c r="J1095" s="36"/>
      <c r="K1095" s="36"/>
      <c r="L1095" s="37"/>
      <c r="M1095" s="37"/>
      <c r="N1095" s="58"/>
      <c r="O1095" s="87"/>
      <c r="P1095" s="18"/>
      <c r="Q1095" s="87"/>
      <c r="R1095" s="87"/>
      <c r="S1095" s="87"/>
      <c r="T1095" s="87"/>
      <c r="U1095" s="87"/>
      <c r="V1095" s="71">
        <f>V1096</f>
        <v>0</v>
      </c>
      <c r="W1095" s="69"/>
      <c r="X1095" s="22"/>
    </row>
    <row r="1096" spans="1:24" ht="63.75" hidden="1" outlineLevel="6">
      <c r="A1096" s="9" t="s">
        <v>606</v>
      </c>
      <c r="B1096" s="35" t="s">
        <v>441</v>
      </c>
      <c r="C1096" s="35" t="s">
        <v>439</v>
      </c>
      <c r="D1096" s="35" t="s">
        <v>711</v>
      </c>
      <c r="E1096" s="35" t="s">
        <v>598</v>
      </c>
      <c r="F1096" s="35" t="s">
        <v>545</v>
      </c>
      <c r="G1096" s="35" t="s">
        <v>119</v>
      </c>
      <c r="H1096" s="35" t="s">
        <v>607</v>
      </c>
      <c r="I1096" s="36">
        <v>11200</v>
      </c>
      <c r="J1096" s="36"/>
      <c r="K1096" s="36"/>
      <c r="L1096" s="37"/>
      <c r="M1096" s="37"/>
      <c r="N1096" s="58"/>
      <c r="O1096" s="87"/>
      <c r="P1096" s="18"/>
      <c r="Q1096" s="87"/>
      <c r="R1096" s="87"/>
      <c r="S1096" s="87"/>
      <c r="T1096" s="87">
        <v>-11200</v>
      </c>
      <c r="U1096" s="87"/>
      <c r="V1096" s="71">
        <f>L1096+K1096+J1096+I1096+M1096+N1096+O1096+P1096+Q1096+R1096+S1096+T1096</f>
        <v>0</v>
      </c>
      <c r="W1096" s="69">
        <v>11200</v>
      </c>
      <c r="X1096" s="22">
        <v>11200</v>
      </c>
    </row>
    <row r="1097" spans="1:24" ht="25.5" outlineLevel="5" collapsed="1">
      <c r="A1097" s="9" t="s">
        <v>120</v>
      </c>
      <c r="B1097" s="35" t="s">
        <v>441</v>
      </c>
      <c r="C1097" s="35" t="s">
        <v>439</v>
      </c>
      <c r="D1097" s="35" t="s">
        <v>711</v>
      </c>
      <c r="E1097" s="35" t="s">
        <v>598</v>
      </c>
      <c r="F1097" s="35" t="s">
        <v>545</v>
      </c>
      <c r="G1097" s="35" t="s">
        <v>121</v>
      </c>
      <c r="H1097" s="35" t="s">
        <v>177</v>
      </c>
      <c r="I1097" s="36"/>
      <c r="J1097" s="36"/>
      <c r="K1097" s="36"/>
      <c r="L1097" s="37"/>
      <c r="M1097" s="37"/>
      <c r="N1097" s="58"/>
      <c r="O1097" s="87"/>
      <c r="P1097" s="18"/>
      <c r="Q1097" s="87"/>
      <c r="R1097" s="87"/>
      <c r="S1097" s="87"/>
      <c r="T1097" s="87"/>
      <c r="U1097" s="87"/>
      <c r="V1097" s="71">
        <f>V1098</f>
        <v>17900</v>
      </c>
      <c r="W1097" s="69">
        <f>W1098</f>
        <v>17900</v>
      </c>
      <c r="X1097" s="22">
        <f>X1098</f>
        <v>17900</v>
      </c>
    </row>
    <row r="1098" spans="1:24" ht="51" outlineLevel="5">
      <c r="A1098" s="39" t="s">
        <v>405</v>
      </c>
      <c r="B1098" s="35" t="s">
        <v>441</v>
      </c>
      <c r="C1098" s="35" t="s">
        <v>439</v>
      </c>
      <c r="D1098" s="35" t="s">
        <v>711</v>
      </c>
      <c r="E1098" s="35" t="s">
        <v>598</v>
      </c>
      <c r="F1098" s="35" t="s">
        <v>545</v>
      </c>
      <c r="G1098" s="35" t="s">
        <v>121</v>
      </c>
      <c r="H1098" s="35" t="s">
        <v>182</v>
      </c>
      <c r="I1098" s="36"/>
      <c r="J1098" s="36"/>
      <c r="K1098" s="36"/>
      <c r="L1098" s="37"/>
      <c r="M1098" s="37"/>
      <c r="N1098" s="58"/>
      <c r="O1098" s="87"/>
      <c r="P1098" s="18"/>
      <c r="Q1098" s="87"/>
      <c r="R1098" s="87"/>
      <c r="S1098" s="87"/>
      <c r="T1098" s="87"/>
      <c r="U1098" s="87"/>
      <c r="V1098" s="71">
        <f>V1099</f>
        <v>17900</v>
      </c>
      <c r="W1098" s="69">
        <f>W1100</f>
        <v>17900</v>
      </c>
      <c r="X1098" s="22">
        <f>X1100</f>
        <v>17900</v>
      </c>
    </row>
    <row r="1099" spans="1:24" ht="25.5" outlineLevel="5">
      <c r="A1099" s="9" t="s">
        <v>37</v>
      </c>
      <c r="B1099" s="35" t="s">
        <v>441</v>
      </c>
      <c r="C1099" s="35" t="s">
        <v>439</v>
      </c>
      <c r="D1099" s="35" t="s">
        <v>711</v>
      </c>
      <c r="E1099" s="35" t="s">
        <v>598</v>
      </c>
      <c r="F1099" s="35" t="s">
        <v>545</v>
      </c>
      <c r="G1099" s="35" t="s">
        <v>121</v>
      </c>
      <c r="H1099" s="35" t="s">
        <v>36</v>
      </c>
      <c r="I1099" s="36"/>
      <c r="J1099" s="36"/>
      <c r="K1099" s="36"/>
      <c r="L1099" s="37"/>
      <c r="M1099" s="37"/>
      <c r="N1099" s="58"/>
      <c r="O1099" s="87"/>
      <c r="P1099" s="18"/>
      <c r="Q1099" s="87"/>
      <c r="R1099" s="87"/>
      <c r="S1099" s="87"/>
      <c r="T1099" s="87"/>
      <c r="U1099" s="87"/>
      <c r="V1099" s="71">
        <f>V1100</f>
        <v>17900</v>
      </c>
      <c r="W1099" s="69"/>
      <c r="X1099" s="22"/>
    </row>
    <row r="1100" spans="1:24" ht="63.75" outlineLevel="6">
      <c r="A1100" s="9" t="s">
        <v>606</v>
      </c>
      <c r="B1100" s="35" t="s">
        <v>441</v>
      </c>
      <c r="C1100" s="35" t="s">
        <v>439</v>
      </c>
      <c r="D1100" s="35" t="s">
        <v>711</v>
      </c>
      <c r="E1100" s="35" t="s">
        <v>598</v>
      </c>
      <c r="F1100" s="35" t="s">
        <v>545</v>
      </c>
      <c r="G1100" s="35" t="s">
        <v>121</v>
      </c>
      <c r="H1100" s="35" t="s">
        <v>607</v>
      </c>
      <c r="I1100" s="36">
        <v>17900</v>
      </c>
      <c r="J1100" s="36"/>
      <c r="K1100" s="36"/>
      <c r="L1100" s="37"/>
      <c r="M1100" s="37"/>
      <c r="N1100" s="58"/>
      <c r="O1100" s="87"/>
      <c r="P1100" s="18"/>
      <c r="Q1100" s="87"/>
      <c r="R1100" s="87"/>
      <c r="S1100" s="87"/>
      <c r="T1100" s="87"/>
      <c r="U1100" s="87"/>
      <c r="V1100" s="71">
        <f>L1100+K1100+J1100+I1100+M1100+N1100+O1100+P1100+Q1100+R1100+S1100+T1100+U1100</f>
        <v>17900</v>
      </c>
      <c r="W1100" s="69">
        <v>17900</v>
      </c>
      <c r="X1100" s="22">
        <v>17900</v>
      </c>
    </row>
    <row r="1101" spans="1:24" ht="25.5" outlineLevel="6">
      <c r="A1101" s="9" t="s">
        <v>362</v>
      </c>
      <c r="B1101" s="35" t="s">
        <v>441</v>
      </c>
      <c r="C1101" s="35" t="s">
        <v>439</v>
      </c>
      <c r="D1101" s="35" t="s">
        <v>711</v>
      </c>
      <c r="E1101" s="35" t="s">
        <v>598</v>
      </c>
      <c r="F1101" s="35" t="s">
        <v>598</v>
      </c>
      <c r="G1101" s="35"/>
      <c r="H1101" s="35"/>
      <c r="I1101" s="36"/>
      <c r="J1101" s="36"/>
      <c r="K1101" s="36"/>
      <c r="L1101" s="37">
        <f>L1102</f>
        <v>835200</v>
      </c>
      <c r="M1101" s="37"/>
      <c r="N1101" s="58"/>
      <c r="O1101" s="87"/>
      <c r="P1101" s="18"/>
      <c r="Q1101" s="87"/>
      <c r="R1101" s="87"/>
      <c r="S1101" s="87"/>
      <c r="T1101" s="87"/>
      <c r="U1101" s="87"/>
      <c r="V1101" s="71">
        <f>V1102</f>
        <v>835200</v>
      </c>
      <c r="W1101" s="69"/>
      <c r="X1101" s="22"/>
    </row>
    <row r="1102" spans="1:24" ht="25.5" outlineLevel="6">
      <c r="A1102" s="9" t="s">
        <v>275</v>
      </c>
      <c r="B1102" s="35" t="s">
        <v>441</v>
      </c>
      <c r="C1102" s="35" t="s">
        <v>439</v>
      </c>
      <c r="D1102" s="35" t="s">
        <v>711</v>
      </c>
      <c r="E1102" s="35" t="s">
        <v>598</v>
      </c>
      <c r="F1102" s="35" t="s">
        <v>598</v>
      </c>
      <c r="G1102" s="35" t="s">
        <v>430</v>
      </c>
      <c r="H1102" s="35"/>
      <c r="I1102" s="36"/>
      <c r="J1102" s="36"/>
      <c r="K1102" s="36"/>
      <c r="L1102" s="37">
        <f>L1103</f>
        <v>835200</v>
      </c>
      <c r="M1102" s="37"/>
      <c r="N1102" s="58"/>
      <c r="O1102" s="87"/>
      <c r="P1102" s="18"/>
      <c r="Q1102" s="87"/>
      <c r="R1102" s="87"/>
      <c r="S1102" s="87"/>
      <c r="T1102" s="87"/>
      <c r="U1102" s="87"/>
      <c r="V1102" s="71">
        <f>V1103</f>
        <v>835200</v>
      </c>
      <c r="W1102" s="69"/>
      <c r="X1102" s="22"/>
    </row>
    <row r="1103" spans="1:24" ht="15" outlineLevel="6">
      <c r="A1103" s="9" t="s">
        <v>276</v>
      </c>
      <c r="B1103" s="35" t="s">
        <v>441</v>
      </c>
      <c r="C1103" s="35" t="s">
        <v>439</v>
      </c>
      <c r="D1103" s="35" t="s">
        <v>711</v>
      </c>
      <c r="E1103" s="35" t="s">
        <v>598</v>
      </c>
      <c r="F1103" s="35" t="s">
        <v>598</v>
      </c>
      <c r="G1103" s="35" t="s">
        <v>431</v>
      </c>
      <c r="H1103" s="35"/>
      <c r="I1103" s="36"/>
      <c r="J1103" s="36"/>
      <c r="K1103" s="36"/>
      <c r="L1103" s="37">
        <f>L1104</f>
        <v>835200</v>
      </c>
      <c r="M1103" s="37"/>
      <c r="N1103" s="58"/>
      <c r="O1103" s="87"/>
      <c r="P1103" s="18"/>
      <c r="Q1103" s="87"/>
      <c r="R1103" s="87"/>
      <c r="S1103" s="87"/>
      <c r="T1103" s="87"/>
      <c r="U1103" s="87"/>
      <c r="V1103" s="71">
        <f>V1104</f>
        <v>835200</v>
      </c>
      <c r="W1103" s="69"/>
      <c r="X1103" s="22"/>
    </row>
    <row r="1104" spans="1:24" ht="51" outlineLevel="6">
      <c r="A1104" s="39" t="s">
        <v>405</v>
      </c>
      <c r="B1104" s="35" t="s">
        <v>441</v>
      </c>
      <c r="C1104" s="35" t="s">
        <v>439</v>
      </c>
      <c r="D1104" s="35" t="s">
        <v>711</v>
      </c>
      <c r="E1104" s="35" t="s">
        <v>598</v>
      </c>
      <c r="F1104" s="35" t="s">
        <v>598</v>
      </c>
      <c r="G1104" s="35" t="s">
        <v>431</v>
      </c>
      <c r="H1104" s="35" t="s">
        <v>182</v>
      </c>
      <c r="I1104" s="36"/>
      <c r="J1104" s="36"/>
      <c r="K1104" s="36"/>
      <c r="L1104" s="37">
        <f>L1106</f>
        <v>835200</v>
      </c>
      <c r="M1104" s="37"/>
      <c r="N1104" s="58"/>
      <c r="O1104" s="87"/>
      <c r="P1104" s="18"/>
      <c r="Q1104" s="87"/>
      <c r="R1104" s="87"/>
      <c r="S1104" s="87"/>
      <c r="T1104" s="87"/>
      <c r="U1104" s="87"/>
      <c r="V1104" s="71">
        <f>V1105</f>
        <v>835200</v>
      </c>
      <c r="W1104" s="69"/>
      <c r="X1104" s="22"/>
    </row>
    <row r="1105" spans="1:24" ht="25.5" outlineLevel="6">
      <c r="A1105" s="9" t="s">
        <v>37</v>
      </c>
      <c r="B1105" s="35" t="s">
        <v>441</v>
      </c>
      <c r="C1105" s="35" t="s">
        <v>439</v>
      </c>
      <c r="D1105" s="35" t="s">
        <v>711</v>
      </c>
      <c r="E1105" s="35" t="s">
        <v>598</v>
      </c>
      <c r="F1105" s="35" t="s">
        <v>598</v>
      </c>
      <c r="G1105" s="35" t="s">
        <v>431</v>
      </c>
      <c r="H1105" s="35" t="s">
        <v>36</v>
      </c>
      <c r="I1105" s="36"/>
      <c r="J1105" s="36"/>
      <c r="K1105" s="36"/>
      <c r="L1105" s="37"/>
      <c r="M1105" s="37"/>
      <c r="N1105" s="58"/>
      <c r="O1105" s="87"/>
      <c r="P1105" s="18"/>
      <c r="Q1105" s="87"/>
      <c r="R1105" s="87"/>
      <c r="S1105" s="87"/>
      <c r="T1105" s="87"/>
      <c r="U1105" s="87"/>
      <c r="V1105" s="71">
        <f>V1106</f>
        <v>835200</v>
      </c>
      <c r="W1105" s="69"/>
      <c r="X1105" s="22"/>
    </row>
    <row r="1106" spans="1:24" ht="25.5" outlineLevel="6">
      <c r="A1106" s="9" t="s">
        <v>306</v>
      </c>
      <c r="B1106" s="35" t="s">
        <v>441</v>
      </c>
      <c r="C1106" s="35" t="s">
        <v>439</v>
      </c>
      <c r="D1106" s="35" t="s">
        <v>711</v>
      </c>
      <c r="E1106" s="35" t="s">
        <v>598</v>
      </c>
      <c r="F1106" s="35" t="s">
        <v>598</v>
      </c>
      <c r="G1106" s="35" t="s">
        <v>431</v>
      </c>
      <c r="H1106" s="35" t="s">
        <v>623</v>
      </c>
      <c r="I1106" s="36"/>
      <c r="J1106" s="36"/>
      <c r="K1106" s="36"/>
      <c r="L1106" s="37">
        <v>835200</v>
      </c>
      <c r="M1106" s="37"/>
      <c r="N1106" s="58"/>
      <c r="O1106" s="87"/>
      <c r="P1106" s="18"/>
      <c r="Q1106" s="87"/>
      <c r="R1106" s="87"/>
      <c r="S1106" s="87"/>
      <c r="T1106" s="87"/>
      <c r="U1106" s="87"/>
      <c r="V1106" s="71">
        <f>L1106+K1106+J1106+I1106+M1106+N1106+O1106+P1106+Q1106+R1106+S1106+T1106+U1106</f>
        <v>835200</v>
      </c>
      <c r="W1106" s="69"/>
      <c r="X1106" s="22"/>
    </row>
    <row r="1107" spans="1:24" ht="25.5" hidden="1" outlineLevel="6">
      <c r="A1107" s="9" t="s">
        <v>53</v>
      </c>
      <c r="B1107" s="35" t="s">
        <v>441</v>
      </c>
      <c r="C1107" s="35" t="s">
        <v>581</v>
      </c>
      <c r="D1107" s="35"/>
      <c r="E1107" s="35"/>
      <c r="F1107" s="35"/>
      <c r="G1107" s="35"/>
      <c r="H1107" s="35"/>
      <c r="I1107" s="36"/>
      <c r="J1107" s="36"/>
      <c r="K1107" s="36"/>
      <c r="L1107" s="37"/>
      <c r="M1107" s="37"/>
      <c r="N1107" s="58"/>
      <c r="O1107" s="87"/>
      <c r="P1107" s="18"/>
      <c r="Q1107" s="87"/>
      <c r="R1107" s="87"/>
      <c r="S1107" s="87"/>
      <c r="T1107" s="87"/>
      <c r="U1107" s="87"/>
      <c r="V1107" s="71"/>
      <c r="W1107" s="69"/>
      <c r="X1107" s="22"/>
    </row>
    <row r="1108" spans="1:24" ht="25.5" hidden="1" outlineLevel="2">
      <c r="A1108" s="9" t="s">
        <v>621</v>
      </c>
      <c r="B1108" s="35" t="s">
        <v>441</v>
      </c>
      <c r="C1108" s="35" t="s">
        <v>581</v>
      </c>
      <c r="D1108" s="35" t="s">
        <v>711</v>
      </c>
      <c r="E1108" s="35" t="s">
        <v>598</v>
      </c>
      <c r="F1108" s="35" t="s">
        <v>494</v>
      </c>
      <c r="G1108" s="35"/>
      <c r="H1108" s="35"/>
      <c r="I1108" s="36"/>
      <c r="J1108" s="36"/>
      <c r="K1108" s="36"/>
      <c r="L1108" s="37">
        <f>L1109+L1122+L1127+L1132</f>
        <v>209075</v>
      </c>
      <c r="M1108" s="37"/>
      <c r="N1108" s="58"/>
      <c r="O1108" s="87"/>
      <c r="P1108" s="18"/>
      <c r="Q1108" s="87"/>
      <c r="R1108" s="87"/>
      <c r="S1108" s="87"/>
      <c r="T1108" s="87"/>
      <c r="U1108" s="87"/>
      <c r="V1108" s="71">
        <f>V1109+V1122+V1127+V1132</f>
        <v>6272454</v>
      </c>
      <c r="W1108" s="69">
        <f>W1109+W1122+W1127+W1132</f>
        <v>22149600</v>
      </c>
      <c r="X1108" s="22">
        <f>X1109+X1122+X1127+X1132</f>
        <v>22149600</v>
      </c>
    </row>
    <row r="1109" spans="1:24" ht="63.75" hidden="1" outlineLevel="3">
      <c r="A1109" s="9" t="s">
        <v>442</v>
      </c>
      <c r="B1109" s="35" t="s">
        <v>441</v>
      </c>
      <c r="C1109" s="35" t="s">
        <v>581</v>
      </c>
      <c r="D1109" s="35" t="s">
        <v>711</v>
      </c>
      <c r="E1109" s="35" t="s">
        <v>598</v>
      </c>
      <c r="F1109" s="35" t="s">
        <v>494</v>
      </c>
      <c r="G1109" s="35" t="s">
        <v>443</v>
      </c>
      <c r="H1109" s="35"/>
      <c r="I1109" s="36"/>
      <c r="J1109" s="36"/>
      <c r="K1109" s="36"/>
      <c r="L1109" s="37">
        <f>L1110</f>
        <v>0</v>
      </c>
      <c r="M1109" s="37"/>
      <c r="N1109" s="58"/>
      <c r="O1109" s="87"/>
      <c r="P1109" s="18"/>
      <c r="Q1109" s="87"/>
      <c r="R1109" s="87"/>
      <c r="S1109" s="87"/>
      <c r="T1109" s="87"/>
      <c r="U1109" s="87"/>
      <c r="V1109" s="71">
        <f aca="true" t="shared" si="60" ref="V1109:X1110">V1110</f>
        <v>3696200</v>
      </c>
      <c r="W1109" s="69">
        <f t="shared" si="60"/>
        <v>3696200</v>
      </c>
      <c r="X1109" s="22">
        <f t="shared" si="60"/>
        <v>3696200</v>
      </c>
    </row>
    <row r="1110" spans="1:24" ht="15" hidden="1" outlineLevel="4">
      <c r="A1110" s="9" t="s">
        <v>444</v>
      </c>
      <c r="B1110" s="35" t="s">
        <v>441</v>
      </c>
      <c r="C1110" s="35" t="s">
        <v>581</v>
      </c>
      <c r="D1110" s="35" t="s">
        <v>711</v>
      </c>
      <c r="E1110" s="35" t="s">
        <v>598</v>
      </c>
      <c r="F1110" s="35" t="s">
        <v>494</v>
      </c>
      <c r="G1110" s="35" t="s">
        <v>445</v>
      </c>
      <c r="H1110" s="35"/>
      <c r="I1110" s="36"/>
      <c r="J1110" s="36"/>
      <c r="K1110" s="36"/>
      <c r="L1110" s="37">
        <f>L1111</f>
        <v>0</v>
      </c>
      <c r="M1110" s="37"/>
      <c r="N1110" s="58"/>
      <c r="O1110" s="87"/>
      <c r="P1110" s="18"/>
      <c r="Q1110" s="87"/>
      <c r="R1110" s="87"/>
      <c r="S1110" s="87"/>
      <c r="T1110" s="87"/>
      <c r="U1110" s="87"/>
      <c r="V1110" s="71">
        <f t="shared" si="60"/>
        <v>3696200</v>
      </c>
      <c r="W1110" s="69">
        <f t="shared" si="60"/>
        <v>3696200</v>
      </c>
      <c r="X1110" s="22">
        <f t="shared" si="60"/>
        <v>3696200</v>
      </c>
    </row>
    <row r="1111" spans="1:24" ht="38.25" hidden="1" outlineLevel="5">
      <c r="A1111" s="9" t="s">
        <v>122</v>
      </c>
      <c r="B1111" s="35" t="s">
        <v>441</v>
      </c>
      <c r="C1111" s="35" t="s">
        <v>581</v>
      </c>
      <c r="D1111" s="35" t="s">
        <v>711</v>
      </c>
      <c r="E1111" s="35" t="s">
        <v>598</v>
      </c>
      <c r="F1111" s="35" t="s">
        <v>494</v>
      </c>
      <c r="G1111" s="35" t="s">
        <v>123</v>
      </c>
      <c r="H1111" s="35"/>
      <c r="I1111" s="36"/>
      <c r="J1111" s="36"/>
      <c r="K1111" s="36"/>
      <c r="L1111" s="37">
        <f>L1112+L1115+L1118</f>
        <v>0</v>
      </c>
      <c r="M1111" s="37"/>
      <c r="N1111" s="58"/>
      <c r="O1111" s="87"/>
      <c r="P1111" s="18"/>
      <c r="Q1111" s="87"/>
      <c r="R1111" s="87"/>
      <c r="S1111" s="87"/>
      <c r="T1111" s="87"/>
      <c r="U1111" s="87"/>
      <c r="V1111" s="71">
        <f>V1112+V1115+V1118</f>
        <v>3696200</v>
      </c>
      <c r="W1111" s="69">
        <f>W1112+W1115+W1118</f>
        <v>3696200</v>
      </c>
      <c r="X1111" s="22">
        <f>X1112+X1115+X1118</f>
        <v>3696200</v>
      </c>
    </row>
    <row r="1112" spans="1:24" ht="51" hidden="1" outlineLevel="5">
      <c r="A1112" s="38" t="s">
        <v>400</v>
      </c>
      <c r="B1112" s="35" t="s">
        <v>441</v>
      </c>
      <c r="C1112" s="35" t="s">
        <v>581</v>
      </c>
      <c r="D1112" s="35" t="s">
        <v>711</v>
      </c>
      <c r="E1112" s="35" t="s">
        <v>598</v>
      </c>
      <c r="F1112" s="35" t="s">
        <v>494</v>
      </c>
      <c r="G1112" s="35" t="s">
        <v>123</v>
      </c>
      <c r="H1112" s="35" t="s">
        <v>178</v>
      </c>
      <c r="I1112" s="36"/>
      <c r="J1112" s="36"/>
      <c r="K1112" s="36"/>
      <c r="L1112" s="37"/>
      <c r="M1112" s="37"/>
      <c r="N1112" s="58"/>
      <c r="O1112" s="87"/>
      <c r="P1112" s="18"/>
      <c r="Q1112" s="87"/>
      <c r="R1112" s="87"/>
      <c r="S1112" s="87"/>
      <c r="T1112" s="87"/>
      <c r="U1112" s="87"/>
      <c r="V1112" s="71">
        <f>V1113+V1114</f>
        <v>3331200</v>
      </c>
      <c r="W1112" s="69">
        <f>W1113+W1114</f>
        <v>3460700</v>
      </c>
      <c r="X1112" s="22">
        <f>X1113+X1114</f>
        <v>3460700</v>
      </c>
    </row>
    <row r="1113" spans="1:24" ht="25.5" hidden="1" outlineLevel="6">
      <c r="A1113" s="9" t="s">
        <v>446</v>
      </c>
      <c r="B1113" s="35" t="s">
        <v>441</v>
      </c>
      <c r="C1113" s="35" t="s">
        <v>581</v>
      </c>
      <c r="D1113" s="35" t="s">
        <v>711</v>
      </c>
      <c r="E1113" s="35" t="s">
        <v>598</v>
      </c>
      <c r="F1113" s="35" t="s">
        <v>494</v>
      </c>
      <c r="G1113" s="35" t="s">
        <v>123</v>
      </c>
      <c r="H1113" s="35" t="s">
        <v>447</v>
      </c>
      <c r="I1113" s="36">
        <v>3207100</v>
      </c>
      <c r="J1113" s="36"/>
      <c r="K1113" s="36"/>
      <c r="L1113" s="37"/>
      <c r="M1113" s="37"/>
      <c r="N1113" s="58"/>
      <c r="O1113" s="87"/>
      <c r="P1113" s="18"/>
      <c r="Q1113" s="87"/>
      <c r="R1113" s="87"/>
      <c r="S1113" s="87"/>
      <c r="T1113" s="87"/>
      <c r="U1113" s="87"/>
      <c r="V1113" s="71">
        <f>L1113+K1113+J1113+I1113</f>
        <v>3207100</v>
      </c>
      <c r="W1113" s="69">
        <v>3336500</v>
      </c>
      <c r="X1113" s="22">
        <v>3336500</v>
      </c>
    </row>
    <row r="1114" spans="1:24" ht="25.5" hidden="1" outlineLevel="6">
      <c r="A1114" s="9" t="s">
        <v>448</v>
      </c>
      <c r="B1114" s="35" t="s">
        <v>441</v>
      </c>
      <c r="C1114" s="35" t="s">
        <v>581</v>
      </c>
      <c r="D1114" s="35" t="s">
        <v>711</v>
      </c>
      <c r="E1114" s="35" t="s">
        <v>598</v>
      </c>
      <c r="F1114" s="35" t="s">
        <v>494</v>
      </c>
      <c r="G1114" s="35" t="s">
        <v>123</v>
      </c>
      <c r="H1114" s="35" t="s">
        <v>449</v>
      </c>
      <c r="I1114" s="36">
        <v>124100</v>
      </c>
      <c r="J1114" s="36"/>
      <c r="K1114" s="36"/>
      <c r="L1114" s="37"/>
      <c r="M1114" s="37"/>
      <c r="N1114" s="58"/>
      <c r="O1114" s="87"/>
      <c r="P1114" s="18"/>
      <c r="Q1114" s="87"/>
      <c r="R1114" s="87"/>
      <c r="S1114" s="87"/>
      <c r="T1114" s="87"/>
      <c r="U1114" s="87"/>
      <c r="V1114" s="71">
        <f>L1114+K1114+J1114+I1114</f>
        <v>124100</v>
      </c>
      <c r="W1114" s="69">
        <v>124200</v>
      </c>
      <c r="X1114" s="22">
        <v>124200</v>
      </c>
    </row>
    <row r="1115" spans="1:24" ht="25.5" hidden="1" outlineLevel="6">
      <c r="A1115" s="39" t="s">
        <v>401</v>
      </c>
      <c r="B1115" s="35" t="s">
        <v>441</v>
      </c>
      <c r="C1115" s="35" t="s">
        <v>581</v>
      </c>
      <c r="D1115" s="35" t="s">
        <v>711</v>
      </c>
      <c r="E1115" s="35" t="s">
        <v>598</v>
      </c>
      <c r="F1115" s="35" t="s">
        <v>494</v>
      </c>
      <c r="G1115" s="35" t="s">
        <v>123</v>
      </c>
      <c r="H1115" s="35" t="s">
        <v>179</v>
      </c>
      <c r="I1115" s="36"/>
      <c r="J1115" s="36"/>
      <c r="K1115" s="36"/>
      <c r="L1115" s="37">
        <f>L1116+L1117</f>
        <v>0</v>
      </c>
      <c r="M1115" s="37"/>
      <c r="N1115" s="58"/>
      <c r="O1115" s="87"/>
      <c r="P1115" s="18"/>
      <c r="Q1115" s="87"/>
      <c r="R1115" s="87"/>
      <c r="S1115" s="87"/>
      <c r="T1115" s="87"/>
      <c r="U1115" s="87"/>
      <c r="V1115" s="71">
        <f>V1116+V1117</f>
        <v>359000</v>
      </c>
      <c r="W1115" s="69">
        <f>W1116+W1117</f>
        <v>229500</v>
      </c>
      <c r="X1115" s="22">
        <f>X1116+X1117</f>
        <v>229500</v>
      </c>
    </row>
    <row r="1116" spans="1:24" ht="25.5" hidden="1" outlineLevel="6">
      <c r="A1116" s="39" t="s">
        <v>402</v>
      </c>
      <c r="B1116" s="35" t="s">
        <v>441</v>
      </c>
      <c r="C1116" s="35" t="s">
        <v>581</v>
      </c>
      <c r="D1116" s="35" t="s">
        <v>711</v>
      </c>
      <c r="E1116" s="35" t="s">
        <v>598</v>
      </c>
      <c r="F1116" s="35" t="s">
        <v>494</v>
      </c>
      <c r="G1116" s="35" t="s">
        <v>123</v>
      </c>
      <c r="H1116" s="35" t="s">
        <v>529</v>
      </c>
      <c r="I1116" s="36"/>
      <c r="J1116" s="36"/>
      <c r="K1116" s="36"/>
      <c r="L1116" s="37">
        <v>359000</v>
      </c>
      <c r="M1116" s="37"/>
      <c r="N1116" s="58"/>
      <c r="O1116" s="87"/>
      <c r="P1116" s="18"/>
      <c r="Q1116" s="87"/>
      <c r="R1116" s="87"/>
      <c r="S1116" s="87"/>
      <c r="T1116" s="87"/>
      <c r="U1116" s="87"/>
      <c r="V1116" s="71">
        <f>L1116+K1116+J1116+I1116</f>
        <v>359000</v>
      </c>
      <c r="W1116" s="69">
        <v>229500</v>
      </c>
      <c r="X1116" s="22">
        <v>229500</v>
      </c>
    </row>
    <row r="1117" spans="1:24" ht="25.5" hidden="1" outlineLevel="6">
      <c r="A1117" s="9" t="s">
        <v>450</v>
      </c>
      <c r="B1117" s="35" t="s">
        <v>441</v>
      </c>
      <c r="C1117" s="35" t="s">
        <v>581</v>
      </c>
      <c r="D1117" s="35" t="s">
        <v>711</v>
      </c>
      <c r="E1117" s="35" t="s">
        <v>598</v>
      </c>
      <c r="F1117" s="35" t="s">
        <v>494</v>
      </c>
      <c r="G1117" s="35" t="s">
        <v>123</v>
      </c>
      <c r="H1117" s="35" t="s">
        <v>451</v>
      </c>
      <c r="I1117" s="36">
        <v>359000</v>
      </c>
      <c r="J1117" s="36"/>
      <c r="K1117" s="36"/>
      <c r="L1117" s="37">
        <v>-359000</v>
      </c>
      <c r="M1117" s="37"/>
      <c r="N1117" s="58"/>
      <c r="O1117" s="87"/>
      <c r="P1117" s="18"/>
      <c r="Q1117" s="87"/>
      <c r="R1117" s="87"/>
      <c r="S1117" s="87"/>
      <c r="T1117" s="87"/>
      <c r="U1117" s="87"/>
      <c r="V1117" s="71">
        <f>L1117+K1117+J1117+I1117</f>
        <v>0</v>
      </c>
      <c r="W1117" s="69">
        <v>0</v>
      </c>
      <c r="X1117" s="22">
        <v>0</v>
      </c>
    </row>
    <row r="1118" spans="1:24" ht="15" hidden="1" outlineLevel="6">
      <c r="A1118" s="39" t="s">
        <v>403</v>
      </c>
      <c r="B1118" s="35" t="s">
        <v>441</v>
      </c>
      <c r="C1118" s="35" t="s">
        <v>581</v>
      </c>
      <c r="D1118" s="35" t="s">
        <v>711</v>
      </c>
      <c r="E1118" s="35" t="s">
        <v>598</v>
      </c>
      <c r="F1118" s="35" t="s">
        <v>494</v>
      </c>
      <c r="G1118" s="35" t="s">
        <v>123</v>
      </c>
      <c r="H1118" s="35" t="s">
        <v>180</v>
      </c>
      <c r="I1118" s="36"/>
      <c r="J1118" s="36"/>
      <c r="K1118" s="36"/>
      <c r="L1118" s="37"/>
      <c r="M1118" s="37"/>
      <c r="N1118" s="58"/>
      <c r="O1118" s="87"/>
      <c r="P1118" s="18"/>
      <c r="Q1118" s="87"/>
      <c r="R1118" s="87"/>
      <c r="S1118" s="87"/>
      <c r="T1118" s="87"/>
      <c r="U1118" s="87"/>
      <c r="V1118" s="71">
        <f>V1119+V1120</f>
        <v>6000</v>
      </c>
      <c r="W1118" s="69">
        <f>W1119+W1120</f>
        <v>6000</v>
      </c>
      <c r="X1118" s="22">
        <f>X1119+X1120</f>
        <v>6000</v>
      </c>
    </row>
    <row r="1119" spans="1:24" ht="25.5" hidden="1" outlineLevel="6">
      <c r="A1119" s="9" t="s">
        <v>452</v>
      </c>
      <c r="B1119" s="35" t="s">
        <v>441</v>
      </c>
      <c r="C1119" s="35" t="s">
        <v>581</v>
      </c>
      <c r="D1119" s="35" t="s">
        <v>711</v>
      </c>
      <c r="E1119" s="35" t="s">
        <v>598</v>
      </c>
      <c r="F1119" s="35" t="s">
        <v>494</v>
      </c>
      <c r="G1119" s="35" t="s">
        <v>123</v>
      </c>
      <c r="H1119" s="35" t="s">
        <v>453</v>
      </c>
      <c r="I1119" s="36">
        <v>3000</v>
      </c>
      <c r="J1119" s="36"/>
      <c r="K1119" s="36"/>
      <c r="L1119" s="37"/>
      <c r="M1119" s="37"/>
      <c r="N1119" s="58"/>
      <c r="O1119" s="87"/>
      <c r="P1119" s="18"/>
      <c r="Q1119" s="87"/>
      <c r="R1119" s="87"/>
      <c r="S1119" s="87"/>
      <c r="T1119" s="87"/>
      <c r="U1119" s="87"/>
      <c r="V1119" s="71">
        <f>L1119+K1119+J1119+I1119</f>
        <v>3000</v>
      </c>
      <c r="W1119" s="69">
        <v>3000</v>
      </c>
      <c r="X1119" s="22">
        <v>3000</v>
      </c>
    </row>
    <row r="1120" spans="1:24" ht="25.5" hidden="1" outlineLevel="6">
      <c r="A1120" s="9" t="s">
        <v>454</v>
      </c>
      <c r="B1120" s="35" t="s">
        <v>441</v>
      </c>
      <c r="C1120" s="35" t="s">
        <v>581</v>
      </c>
      <c r="D1120" s="35" t="s">
        <v>711</v>
      </c>
      <c r="E1120" s="35" t="s">
        <v>598</v>
      </c>
      <c r="F1120" s="35" t="s">
        <v>494</v>
      </c>
      <c r="G1120" s="35" t="s">
        <v>123</v>
      </c>
      <c r="H1120" s="35" t="s">
        <v>455</v>
      </c>
      <c r="I1120" s="36">
        <v>3000</v>
      </c>
      <c r="J1120" s="36"/>
      <c r="K1120" s="36"/>
      <c r="L1120" s="37"/>
      <c r="M1120" s="37"/>
      <c r="N1120" s="58"/>
      <c r="O1120" s="87"/>
      <c r="P1120" s="18"/>
      <c r="Q1120" s="87"/>
      <c r="R1120" s="87"/>
      <c r="S1120" s="87"/>
      <c r="T1120" s="87"/>
      <c r="U1120" s="87"/>
      <c r="V1120" s="71">
        <f>L1120+K1120+J1120+I1120</f>
        <v>3000</v>
      </c>
      <c r="W1120" s="69">
        <v>3000</v>
      </c>
      <c r="X1120" s="22">
        <v>3000</v>
      </c>
    </row>
    <row r="1121" spans="1:24" ht="25.5" outlineLevel="6">
      <c r="A1121" s="9" t="s">
        <v>621</v>
      </c>
      <c r="B1121" s="35" t="s">
        <v>441</v>
      </c>
      <c r="C1121" s="35" t="s">
        <v>439</v>
      </c>
      <c r="D1121" s="35" t="s">
        <v>711</v>
      </c>
      <c r="E1121" s="35" t="s">
        <v>598</v>
      </c>
      <c r="F1121" s="35" t="s">
        <v>494</v>
      </c>
      <c r="G1121" s="35"/>
      <c r="H1121" s="35"/>
      <c r="I1121" s="36"/>
      <c r="J1121" s="36"/>
      <c r="K1121" s="36"/>
      <c r="L1121" s="37">
        <f>L1122+L1127</f>
        <v>0</v>
      </c>
      <c r="M1121" s="37"/>
      <c r="N1121" s="58"/>
      <c r="O1121" s="87"/>
      <c r="P1121" s="18"/>
      <c r="Q1121" s="87"/>
      <c r="R1121" s="87"/>
      <c r="S1121" s="87"/>
      <c r="T1121" s="87"/>
      <c r="U1121" s="87"/>
      <c r="V1121" s="71">
        <f>V1122+V1127+V1139</f>
        <v>3000</v>
      </c>
      <c r="W1121" s="69">
        <f>W1122+W1127</f>
        <v>18453400</v>
      </c>
      <c r="X1121" s="37">
        <f>X1122+X1127</f>
        <v>18453400</v>
      </c>
    </row>
    <row r="1122" spans="1:24" ht="38.25" hidden="1" outlineLevel="3">
      <c r="A1122" s="9" t="s">
        <v>124</v>
      </c>
      <c r="B1122" s="35" t="s">
        <v>441</v>
      </c>
      <c r="C1122" s="35" t="s">
        <v>439</v>
      </c>
      <c r="D1122" s="35" t="s">
        <v>711</v>
      </c>
      <c r="E1122" s="35" t="s">
        <v>598</v>
      </c>
      <c r="F1122" s="35" t="s">
        <v>494</v>
      </c>
      <c r="G1122" s="35" t="s">
        <v>125</v>
      </c>
      <c r="H1122" s="35"/>
      <c r="I1122" s="36"/>
      <c r="J1122" s="36"/>
      <c r="K1122" s="36"/>
      <c r="L1122" s="37"/>
      <c r="M1122" s="37"/>
      <c r="N1122" s="58"/>
      <c r="O1122" s="87"/>
      <c r="P1122" s="18"/>
      <c r="Q1122" s="87"/>
      <c r="R1122" s="87"/>
      <c r="S1122" s="87"/>
      <c r="T1122" s="87"/>
      <c r="U1122" s="87"/>
      <c r="V1122" s="71">
        <f>V1123</f>
        <v>0</v>
      </c>
      <c r="W1122" s="69">
        <f>W1123</f>
        <v>1437300</v>
      </c>
      <c r="X1122" s="22">
        <f>X1123</f>
        <v>1437300</v>
      </c>
    </row>
    <row r="1123" spans="1:24" ht="25.5" hidden="1" outlineLevel="4">
      <c r="A1123" s="9" t="s">
        <v>602</v>
      </c>
      <c r="B1123" s="35" t="s">
        <v>441</v>
      </c>
      <c r="C1123" s="35" t="s">
        <v>439</v>
      </c>
      <c r="D1123" s="35" t="s">
        <v>711</v>
      </c>
      <c r="E1123" s="35" t="s">
        <v>598</v>
      </c>
      <c r="F1123" s="35" t="s">
        <v>494</v>
      </c>
      <c r="G1123" s="35" t="s">
        <v>126</v>
      </c>
      <c r="H1123" s="35"/>
      <c r="I1123" s="36"/>
      <c r="J1123" s="36"/>
      <c r="K1123" s="36"/>
      <c r="L1123" s="37"/>
      <c r="M1123" s="37"/>
      <c r="N1123" s="58"/>
      <c r="O1123" s="87"/>
      <c r="P1123" s="18"/>
      <c r="Q1123" s="87"/>
      <c r="R1123" s="87"/>
      <c r="S1123" s="87"/>
      <c r="T1123" s="87"/>
      <c r="U1123" s="87"/>
      <c r="V1123" s="71">
        <f>V1124</f>
        <v>0</v>
      </c>
      <c r="W1123" s="69">
        <v>1437300</v>
      </c>
      <c r="X1123" s="22">
        <v>1437300</v>
      </c>
    </row>
    <row r="1124" spans="1:24" ht="51" hidden="1" outlineLevel="4">
      <c r="A1124" s="39" t="s">
        <v>405</v>
      </c>
      <c r="B1124" s="35" t="s">
        <v>441</v>
      </c>
      <c r="C1124" s="35" t="s">
        <v>439</v>
      </c>
      <c r="D1124" s="35" t="s">
        <v>711</v>
      </c>
      <c r="E1124" s="35" t="s">
        <v>598</v>
      </c>
      <c r="F1124" s="35" t="s">
        <v>494</v>
      </c>
      <c r="G1124" s="35" t="s">
        <v>126</v>
      </c>
      <c r="H1124" s="35" t="s">
        <v>182</v>
      </c>
      <c r="I1124" s="36"/>
      <c r="J1124" s="36"/>
      <c r="K1124" s="36"/>
      <c r="L1124" s="37"/>
      <c r="M1124" s="37"/>
      <c r="N1124" s="58"/>
      <c r="O1124" s="87"/>
      <c r="P1124" s="18"/>
      <c r="Q1124" s="87"/>
      <c r="R1124" s="87"/>
      <c r="S1124" s="87"/>
      <c r="T1124" s="87"/>
      <c r="U1124" s="87"/>
      <c r="V1124" s="71">
        <f>V1125</f>
        <v>0</v>
      </c>
      <c r="W1124" s="69">
        <f>W1126</f>
        <v>1437300</v>
      </c>
      <c r="X1124" s="22">
        <f>X1126</f>
        <v>1437300</v>
      </c>
    </row>
    <row r="1125" spans="1:24" ht="25.5" hidden="1" outlineLevel="4">
      <c r="A1125" s="9" t="s">
        <v>37</v>
      </c>
      <c r="B1125" s="35" t="s">
        <v>441</v>
      </c>
      <c r="C1125" s="35" t="s">
        <v>439</v>
      </c>
      <c r="D1125" s="35" t="s">
        <v>711</v>
      </c>
      <c r="E1125" s="35" t="s">
        <v>598</v>
      </c>
      <c r="F1125" s="35" t="s">
        <v>494</v>
      </c>
      <c r="G1125" s="35" t="s">
        <v>126</v>
      </c>
      <c r="H1125" s="35" t="s">
        <v>36</v>
      </c>
      <c r="I1125" s="36"/>
      <c r="J1125" s="36"/>
      <c r="K1125" s="36"/>
      <c r="L1125" s="37"/>
      <c r="M1125" s="37"/>
      <c r="N1125" s="58"/>
      <c r="O1125" s="87"/>
      <c r="P1125" s="18"/>
      <c r="Q1125" s="87"/>
      <c r="R1125" s="87"/>
      <c r="S1125" s="87"/>
      <c r="T1125" s="87"/>
      <c r="U1125" s="87"/>
      <c r="V1125" s="71">
        <f>V1126</f>
        <v>0</v>
      </c>
      <c r="W1125" s="69"/>
      <c r="X1125" s="22"/>
    </row>
    <row r="1126" spans="1:24" ht="63.75" hidden="1" outlineLevel="6">
      <c r="A1126" s="9" t="s">
        <v>606</v>
      </c>
      <c r="B1126" s="35" t="s">
        <v>441</v>
      </c>
      <c r="C1126" s="35" t="s">
        <v>439</v>
      </c>
      <c r="D1126" s="35" t="s">
        <v>711</v>
      </c>
      <c r="E1126" s="35" t="s">
        <v>598</v>
      </c>
      <c r="F1126" s="35" t="s">
        <v>494</v>
      </c>
      <c r="G1126" s="35" t="s">
        <v>126</v>
      </c>
      <c r="H1126" s="35" t="s">
        <v>607</v>
      </c>
      <c r="I1126" s="36">
        <v>1437300</v>
      </c>
      <c r="J1126" s="36"/>
      <c r="K1126" s="36"/>
      <c r="L1126" s="37"/>
      <c r="M1126" s="37"/>
      <c r="N1126" s="58"/>
      <c r="O1126" s="87"/>
      <c r="P1126" s="18"/>
      <c r="Q1126" s="87"/>
      <c r="R1126" s="87"/>
      <c r="S1126" s="87"/>
      <c r="T1126" s="87"/>
      <c r="U1126" s="87">
        <v>0</v>
      </c>
      <c r="V1126" s="71">
        <v>0</v>
      </c>
      <c r="W1126" s="69">
        <v>1437300</v>
      </c>
      <c r="X1126" s="22">
        <v>1437300</v>
      </c>
    </row>
    <row r="1127" spans="1:24" ht="76.5" hidden="1" outlineLevel="3">
      <c r="A1127" s="9" t="s">
        <v>127</v>
      </c>
      <c r="B1127" s="35" t="s">
        <v>441</v>
      </c>
      <c r="C1127" s="35" t="s">
        <v>439</v>
      </c>
      <c r="D1127" s="35" t="s">
        <v>711</v>
      </c>
      <c r="E1127" s="35" t="s">
        <v>598</v>
      </c>
      <c r="F1127" s="35" t="s">
        <v>494</v>
      </c>
      <c r="G1127" s="35" t="s">
        <v>128</v>
      </c>
      <c r="H1127" s="35"/>
      <c r="I1127" s="36"/>
      <c r="J1127" s="36"/>
      <c r="K1127" s="36"/>
      <c r="L1127" s="37"/>
      <c r="M1127" s="37"/>
      <c r="N1127" s="58"/>
      <c r="O1127" s="87"/>
      <c r="P1127" s="18"/>
      <c r="Q1127" s="87"/>
      <c r="R1127" s="87"/>
      <c r="S1127" s="87"/>
      <c r="T1127" s="87"/>
      <c r="U1127" s="87"/>
      <c r="V1127" s="71">
        <f aca="true" t="shared" si="61" ref="V1127:X1128">V1128</f>
        <v>0</v>
      </c>
      <c r="W1127" s="69">
        <f t="shared" si="61"/>
        <v>17016100</v>
      </c>
      <c r="X1127" s="22">
        <f t="shared" si="61"/>
        <v>17016100</v>
      </c>
    </row>
    <row r="1128" spans="1:24" ht="25.5" hidden="1" outlineLevel="4">
      <c r="A1128" s="9" t="s">
        <v>602</v>
      </c>
      <c r="B1128" s="35" t="s">
        <v>441</v>
      </c>
      <c r="C1128" s="35" t="s">
        <v>439</v>
      </c>
      <c r="D1128" s="35" t="s">
        <v>711</v>
      </c>
      <c r="E1128" s="35" t="s">
        <v>598</v>
      </c>
      <c r="F1128" s="35" t="s">
        <v>494</v>
      </c>
      <c r="G1128" s="35" t="s">
        <v>129</v>
      </c>
      <c r="H1128" s="35"/>
      <c r="I1128" s="36"/>
      <c r="J1128" s="36"/>
      <c r="K1128" s="36"/>
      <c r="L1128" s="37"/>
      <c r="M1128" s="37"/>
      <c r="N1128" s="58"/>
      <c r="O1128" s="87"/>
      <c r="P1128" s="18"/>
      <c r="Q1128" s="87"/>
      <c r="R1128" s="87"/>
      <c r="S1128" s="87"/>
      <c r="T1128" s="87"/>
      <c r="U1128" s="87"/>
      <c r="V1128" s="71">
        <f t="shared" si="61"/>
        <v>0</v>
      </c>
      <c r="W1128" s="69">
        <f t="shared" si="61"/>
        <v>17016100</v>
      </c>
      <c r="X1128" s="22">
        <f t="shared" si="61"/>
        <v>17016100</v>
      </c>
    </row>
    <row r="1129" spans="1:24" ht="51" hidden="1" outlineLevel="4">
      <c r="A1129" s="39" t="s">
        <v>405</v>
      </c>
      <c r="B1129" s="35" t="s">
        <v>441</v>
      </c>
      <c r="C1129" s="35" t="s">
        <v>439</v>
      </c>
      <c r="D1129" s="35" t="s">
        <v>711</v>
      </c>
      <c r="E1129" s="35" t="s">
        <v>598</v>
      </c>
      <c r="F1129" s="35" t="s">
        <v>494</v>
      </c>
      <c r="G1129" s="35" t="s">
        <v>129</v>
      </c>
      <c r="H1129" s="35" t="s">
        <v>182</v>
      </c>
      <c r="I1129" s="36"/>
      <c r="J1129" s="36"/>
      <c r="K1129" s="36"/>
      <c r="L1129" s="37"/>
      <c r="M1129" s="37"/>
      <c r="N1129" s="58"/>
      <c r="O1129" s="87"/>
      <c r="P1129" s="18"/>
      <c r="Q1129" s="87"/>
      <c r="R1129" s="87"/>
      <c r="S1129" s="87"/>
      <c r="T1129" s="87"/>
      <c r="U1129" s="87"/>
      <c r="V1129" s="71">
        <f>V1130</f>
        <v>0</v>
      </c>
      <c r="W1129" s="69">
        <f>W1131</f>
        <v>17016100</v>
      </c>
      <c r="X1129" s="22">
        <f>X1131</f>
        <v>17016100</v>
      </c>
    </row>
    <row r="1130" spans="1:24" ht="25.5" hidden="1" outlineLevel="4">
      <c r="A1130" s="9" t="s">
        <v>37</v>
      </c>
      <c r="B1130" s="35" t="s">
        <v>441</v>
      </c>
      <c r="C1130" s="35" t="s">
        <v>439</v>
      </c>
      <c r="D1130" s="35" t="s">
        <v>711</v>
      </c>
      <c r="E1130" s="35" t="s">
        <v>598</v>
      </c>
      <c r="F1130" s="35" t="s">
        <v>494</v>
      </c>
      <c r="G1130" s="35" t="s">
        <v>129</v>
      </c>
      <c r="H1130" s="35" t="s">
        <v>36</v>
      </c>
      <c r="I1130" s="36"/>
      <c r="J1130" s="36"/>
      <c r="K1130" s="36"/>
      <c r="L1130" s="37"/>
      <c r="M1130" s="37"/>
      <c r="N1130" s="58"/>
      <c r="O1130" s="87"/>
      <c r="P1130" s="18"/>
      <c r="Q1130" s="87"/>
      <c r="R1130" s="87"/>
      <c r="S1130" s="87"/>
      <c r="T1130" s="87"/>
      <c r="U1130" s="87"/>
      <c r="V1130" s="71">
        <f>V1131</f>
        <v>0</v>
      </c>
      <c r="W1130" s="69"/>
      <c r="X1130" s="22"/>
    </row>
    <row r="1131" spans="1:24" ht="63.75" hidden="1" outlineLevel="6">
      <c r="A1131" s="9" t="s">
        <v>606</v>
      </c>
      <c r="B1131" s="35" t="s">
        <v>441</v>
      </c>
      <c r="C1131" s="35" t="s">
        <v>439</v>
      </c>
      <c r="D1131" s="35" t="s">
        <v>711</v>
      </c>
      <c r="E1131" s="35" t="s">
        <v>598</v>
      </c>
      <c r="F1131" s="35" t="s">
        <v>494</v>
      </c>
      <c r="G1131" s="35" t="s">
        <v>129</v>
      </c>
      <c r="H1131" s="35" t="s">
        <v>607</v>
      </c>
      <c r="I1131" s="36">
        <v>17016100</v>
      </c>
      <c r="J1131" s="36"/>
      <c r="K1131" s="36"/>
      <c r="L1131" s="37"/>
      <c r="M1131" s="37"/>
      <c r="N1131" s="58"/>
      <c r="O1131" s="87"/>
      <c r="P1131" s="18"/>
      <c r="Q1131" s="87"/>
      <c r="R1131" s="87"/>
      <c r="S1131" s="87"/>
      <c r="T1131" s="87"/>
      <c r="U1131" s="87">
        <v>0</v>
      </c>
      <c r="V1131" s="71">
        <v>0</v>
      </c>
      <c r="W1131" s="69">
        <v>17016100</v>
      </c>
      <c r="X1131" s="22">
        <v>17016100</v>
      </c>
    </row>
    <row r="1132" spans="1:24" ht="25.5" hidden="1" outlineLevel="3">
      <c r="A1132" s="9" t="s">
        <v>486</v>
      </c>
      <c r="B1132" s="35"/>
      <c r="C1132" s="35"/>
      <c r="D1132" s="35" t="s">
        <v>711</v>
      </c>
      <c r="E1132" s="35" t="s">
        <v>598</v>
      </c>
      <c r="F1132" s="35" t="s">
        <v>494</v>
      </c>
      <c r="G1132" s="35" t="s">
        <v>487</v>
      </c>
      <c r="H1132" s="35"/>
      <c r="I1132" s="36"/>
      <c r="J1132" s="36"/>
      <c r="K1132" s="36"/>
      <c r="L1132" s="37">
        <f>L1133+L1136</f>
        <v>209075</v>
      </c>
      <c r="M1132" s="37"/>
      <c r="N1132" s="58"/>
      <c r="O1132" s="87"/>
      <c r="P1132" s="18"/>
      <c r="Q1132" s="87"/>
      <c r="R1132" s="87"/>
      <c r="S1132" s="87"/>
      <c r="T1132" s="87"/>
      <c r="U1132" s="87"/>
      <c r="V1132" s="71">
        <f>V1133+V1136</f>
        <v>2576254</v>
      </c>
      <c r="W1132" s="69">
        <f>W1133+W1136</f>
        <v>0</v>
      </c>
      <c r="X1132" s="22">
        <f>X1133+X1136</f>
        <v>0</v>
      </c>
    </row>
    <row r="1133" spans="1:24" ht="38.25" hidden="1" outlineLevel="5">
      <c r="A1133" s="9" t="s">
        <v>130</v>
      </c>
      <c r="B1133" s="35" t="s">
        <v>441</v>
      </c>
      <c r="C1133" s="35" t="s">
        <v>441</v>
      </c>
      <c r="D1133" s="35" t="s">
        <v>711</v>
      </c>
      <c r="E1133" s="35" t="s">
        <v>598</v>
      </c>
      <c r="F1133" s="35" t="s">
        <v>494</v>
      </c>
      <c r="G1133" s="35" t="s">
        <v>131</v>
      </c>
      <c r="H1133" s="35"/>
      <c r="I1133" s="36"/>
      <c r="J1133" s="36"/>
      <c r="K1133" s="36"/>
      <c r="L1133" s="37">
        <f>L1134</f>
        <v>209075</v>
      </c>
      <c r="M1133" s="37"/>
      <c r="N1133" s="58"/>
      <c r="O1133" s="87"/>
      <c r="P1133" s="18"/>
      <c r="Q1133" s="87"/>
      <c r="R1133" s="87"/>
      <c r="S1133" s="87"/>
      <c r="T1133" s="87"/>
      <c r="U1133" s="87"/>
      <c r="V1133" s="71">
        <f aca="true" t="shared" si="62" ref="V1133:X1134">V1134</f>
        <v>855544</v>
      </c>
      <c r="W1133" s="69">
        <f t="shared" si="62"/>
        <v>0</v>
      </c>
      <c r="X1133" s="22">
        <f t="shared" si="62"/>
        <v>0</v>
      </c>
    </row>
    <row r="1134" spans="1:24" ht="51" hidden="1" outlineLevel="5">
      <c r="A1134" s="39" t="s">
        <v>405</v>
      </c>
      <c r="B1134" s="35" t="s">
        <v>441</v>
      </c>
      <c r="C1134" s="35" t="s">
        <v>441</v>
      </c>
      <c r="D1134" s="35" t="s">
        <v>711</v>
      </c>
      <c r="E1134" s="35" t="s">
        <v>598</v>
      </c>
      <c r="F1134" s="35" t="s">
        <v>494</v>
      </c>
      <c r="G1134" s="35" t="s">
        <v>131</v>
      </c>
      <c r="H1134" s="35" t="s">
        <v>182</v>
      </c>
      <c r="I1134" s="36"/>
      <c r="J1134" s="36"/>
      <c r="K1134" s="36"/>
      <c r="L1134" s="37">
        <f>L1135</f>
        <v>209075</v>
      </c>
      <c r="M1134" s="37"/>
      <c r="N1134" s="58"/>
      <c r="O1134" s="87"/>
      <c r="P1134" s="18"/>
      <c r="Q1134" s="87"/>
      <c r="R1134" s="87"/>
      <c r="S1134" s="87"/>
      <c r="T1134" s="87"/>
      <c r="U1134" s="87"/>
      <c r="V1134" s="71">
        <f t="shared" si="62"/>
        <v>855544</v>
      </c>
      <c r="W1134" s="69">
        <f t="shared" si="62"/>
        <v>0</v>
      </c>
      <c r="X1134" s="22">
        <f t="shared" si="62"/>
        <v>0</v>
      </c>
    </row>
    <row r="1135" spans="1:24" ht="25.5" hidden="1" outlineLevel="6">
      <c r="A1135" s="9" t="s">
        <v>622</v>
      </c>
      <c r="B1135" s="35" t="s">
        <v>441</v>
      </c>
      <c r="C1135" s="35" t="s">
        <v>441</v>
      </c>
      <c r="D1135" s="35" t="s">
        <v>711</v>
      </c>
      <c r="E1135" s="35" t="s">
        <v>598</v>
      </c>
      <c r="F1135" s="35" t="s">
        <v>494</v>
      </c>
      <c r="G1135" s="35" t="s">
        <v>131</v>
      </c>
      <c r="H1135" s="35" t="s">
        <v>623</v>
      </c>
      <c r="I1135" s="36">
        <v>0</v>
      </c>
      <c r="J1135" s="36">
        <v>0</v>
      </c>
      <c r="K1135" s="36">
        <v>646469</v>
      </c>
      <c r="L1135" s="37">
        <v>209075</v>
      </c>
      <c r="M1135" s="37"/>
      <c r="N1135" s="58"/>
      <c r="O1135" s="87"/>
      <c r="P1135" s="18"/>
      <c r="Q1135" s="87"/>
      <c r="R1135" s="87"/>
      <c r="S1135" s="87"/>
      <c r="T1135" s="87"/>
      <c r="U1135" s="87"/>
      <c r="V1135" s="71">
        <f>L1135+K1135+J1135+I1135</f>
        <v>855544</v>
      </c>
      <c r="W1135" s="69">
        <v>0</v>
      </c>
      <c r="X1135" s="22">
        <v>0</v>
      </c>
    </row>
    <row r="1136" spans="1:24" ht="76.5" hidden="1" outlineLevel="5">
      <c r="A1136" s="9" t="s">
        <v>500</v>
      </c>
      <c r="B1136" s="35" t="s">
        <v>441</v>
      </c>
      <c r="C1136" s="35" t="s">
        <v>441</v>
      </c>
      <c r="D1136" s="35" t="s">
        <v>711</v>
      </c>
      <c r="E1136" s="35" t="s">
        <v>598</v>
      </c>
      <c r="F1136" s="35" t="s">
        <v>494</v>
      </c>
      <c r="G1136" s="35" t="s">
        <v>501</v>
      </c>
      <c r="H1136" s="35"/>
      <c r="I1136" s="36"/>
      <c r="J1136" s="36"/>
      <c r="K1136" s="36"/>
      <c r="L1136" s="37"/>
      <c r="M1136" s="37"/>
      <c r="N1136" s="58"/>
      <c r="O1136" s="87"/>
      <c r="P1136" s="18"/>
      <c r="Q1136" s="87"/>
      <c r="R1136" s="87"/>
      <c r="S1136" s="87"/>
      <c r="T1136" s="87"/>
      <c r="U1136" s="87"/>
      <c r="V1136" s="71">
        <f aca="true" t="shared" si="63" ref="V1136:X1137">V1137</f>
        <v>1720710</v>
      </c>
      <c r="W1136" s="69">
        <f t="shared" si="63"/>
        <v>0</v>
      </c>
      <c r="X1136" s="22">
        <f t="shared" si="63"/>
        <v>0</v>
      </c>
    </row>
    <row r="1137" spans="1:24" ht="51" hidden="1" outlineLevel="5">
      <c r="A1137" s="39" t="s">
        <v>405</v>
      </c>
      <c r="B1137" s="35" t="s">
        <v>441</v>
      </c>
      <c r="C1137" s="35" t="s">
        <v>441</v>
      </c>
      <c r="D1137" s="35" t="s">
        <v>711</v>
      </c>
      <c r="E1137" s="35" t="s">
        <v>598</v>
      </c>
      <c r="F1137" s="35" t="s">
        <v>494</v>
      </c>
      <c r="G1137" s="35" t="s">
        <v>501</v>
      </c>
      <c r="H1137" s="35" t="s">
        <v>182</v>
      </c>
      <c r="I1137" s="36"/>
      <c r="J1137" s="36"/>
      <c r="K1137" s="36"/>
      <c r="L1137" s="37"/>
      <c r="M1137" s="37"/>
      <c r="N1137" s="58"/>
      <c r="O1137" s="87"/>
      <c r="P1137" s="18"/>
      <c r="Q1137" s="87"/>
      <c r="R1137" s="87"/>
      <c r="S1137" s="87"/>
      <c r="T1137" s="87"/>
      <c r="U1137" s="87"/>
      <c r="V1137" s="71">
        <f>V1138</f>
        <v>1720710</v>
      </c>
      <c r="W1137" s="69">
        <f t="shared" si="63"/>
        <v>0</v>
      </c>
      <c r="X1137" s="22">
        <f t="shared" si="63"/>
        <v>0</v>
      </c>
    </row>
    <row r="1138" spans="1:24" ht="25.5" hidden="1" outlineLevel="6">
      <c r="A1138" s="9" t="s">
        <v>622</v>
      </c>
      <c r="B1138" s="35" t="s">
        <v>441</v>
      </c>
      <c r="C1138" s="35" t="s">
        <v>441</v>
      </c>
      <c r="D1138" s="35" t="s">
        <v>711</v>
      </c>
      <c r="E1138" s="35" t="s">
        <v>598</v>
      </c>
      <c r="F1138" s="35" t="s">
        <v>494</v>
      </c>
      <c r="G1138" s="35" t="s">
        <v>501</v>
      </c>
      <c r="H1138" s="35" t="s">
        <v>623</v>
      </c>
      <c r="I1138" s="36">
        <v>1720710</v>
      </c>
      <c r="J1138" s="36"/>
      <c r="K1138" s="36"/>
      <c r="L1138" s="37"/>
      <c r="M1138" s="37"/>
      <c r="N1138" s="58"/>
      <c r="O1138" s="87"/>
      <c r="P1138" s="18"/>
      <c r="Q1138" s="87"/>
      <c r="R1138" s="87"/>
      <c r="S1138" s="87"/>
      <c r="T1138" s="87"/>
      <c r="U1138" s="87"/>
      <c r="V1138" s="71">
        <f>L1138+K1138+J1138+I1138</f>
        <v>1720710</v>
      </c>
      <c r="W1138" s="69">
        <v>0</v>
      </c>
      <c r="X1138" s="22">
        <v>0</v>
      </c>
    </row>
    <row r="1139" spans="1:24" ht="25.5" outlineLevel="6">
      <c r="A1139" s="9" t="s">
        <v>486</v>
      </c>
      <c r="B1139" s="35" t="s">
        <v>441</v>
      </c>
      <c r="C1139" s="35" t="s">
        <v>439</v>
      </c>
      <c r="D1139" s="35" t="s">
        <v>711</v>
      </c>
      <c r="E1139" s="35" t="s">
        <v>598</v>
      </c>
      <c r="F1139" s="35" t="s">
        <v>494</v>
      </c>
      <c r="G1139" s="35" t="s">
        <v>487</v>
      </c>
      <c r="H1139" s="35"/>
      <c r="I1139" s="36"/>
      <c r="J1139" s="36"/>
      <c r="K1139" s="36"/>
      <c r="L1139" s="37"/>
      <c r="M1139" s="37"/>
      <c r="N1139" s="58"/>
      <c r="O1139" s="87"/>
      <c r="P1139" s="18"/>
      <c r="Q1139" s="87"/>
      <c r="R1139" s="87"/>
      <c r="S1139" s="87"/>
      <c r="T1139" s="87"/>
      <c r="U1139" s="87"/>
      <c r="V1139" s="71">
        <f>V1140</f>
        <v>3000</v>
      </c>
      <c r="W1139" s="69"/>
      <c r="X1139" s="22"/>
    </row>
    <row r="1140" spans="1:24" ht="76.5" outlineLevel="6">
      <c r="A1140" s="9" t="s">
        <v>43</v>
      </c>
      <c r="B1140" s="35" t="s">
        <v>441</v>
      </c>
      <c r="C1140" s="35" t="s">
        <v>439</v>
      </c>
      <c r="D1140" s="35" t="s">
        <v>711</v>
      </c>
      <c r="E1140" s="35" t="s">
        <v>598</v>
      </c>
      <c r="F1140" s="35" t="s">
        <v>494</v>
      </c>
      <c r="G1140" s="35" t="s">
        <v>543</v>
      </c>
      <c r="H1140" s="35"/>
      <c r="I1140" s="36"/>
      <c r="J1140" s="36"/>
      <c r="K1140" s="36"/>
      <c r="L1140" s="37"/>
      <c r="M1140" s="37"/>
      <c r="N1140" s="58"/>
      <c r="O1140" s="87"/>
      <c r="P1140" s="18"/>
      <c r="Q1140" s="87"/>
      <c r="R1140" s="87"/>
      <c r="S1140" s="87"/>
      <c r="T1140" s="87"/>
      <c r="U1140" s="87"/>
      <c r="V1140" s="71">
        <f>V1141</f>
        <v>3000</v>
      </c>
      <c r="W1140" s="69"/>
      <c r="X1140" s="22"/>
    </row>
    <row r="1141" spans="1:24" ht="51" outlineLevel="6">
      <c r="A1141" s="39" t="s">
        <v>405</v>
      </c>
      <c r="B1141" s="35" t="s">
        <v>441</v>
      </c>
      <c r="C1141" s="35" t="s">
        <v>439</v>
      </c>
      <c r="D1141" s="35" t="s">
        <v>711</v>
      </c>
      <c r="E1141" s="35" t="s">
        <v>598</v>
      </c>
      <c r="F1141" s="35" t="s">
        <v>494</v>
      </c>
      <c r="G1141" s="35" t="s">
        <v>543</v>
      </c>
      <c r="H1141" s="35" t="s">
        <v>182</v>
      </c>
      <c r="I1141" s="36"/>
      <c r="J1141" s="36"/>
      <c r="K1141" s="36"/>
      <c r="L1141" s="37"/>
      <c r="M1141" s="37"/>
      <c r="N1141" s="58"/>
      <c r="O1141" s="87"/>
      <c r="P1141" s="18"/>
      <c r="Q1141" s="87"/>
      <c r="R1141" s="87"/>
      <c r="S1141" s="87"/>
      <c r="T1141" s="87"/>
      <c r="U1141" s="87"/>
      <c r="V1141" s="71">
        <f>V1142</f>
        <v>3000</v>
      </c>
      <c r="W1141" s="69"/>
      <c r="X1141" s="22"/>
    </row>
    <row r="1142" spans="1:24" ht="25.5" outlineLevel="6">
      <c r="A1142" s="9" t="s">
        <v>37</v>
      </c>
      <c r="B1142" s="35" t="s">
        <v>441</v>
      </c>
      <c r="C1142" s="35" t="s">
        <v>439</v>
      </c>
      <c r="D1142" s="35" t="s">
        <v>711</v>
      </c>
      <c r="E1142" s="35" t="s">
        <v>598</v>
      </c>
      <c r="F1142" s="35" t="s">
        <v>494</v>
      </c>
      <c r="G1142" s="35" t="s">
        <v>543</v>
      </c>
      <c r="H1142" s="35" t="s">
        <v>36</v>
      </c>
      <c r="I1142" s="36"/>
      <c r="J1142" s="36"/>
      <c r="K1142" s="36"/>
      <c r="L1142" s="37"/>
      <c r="M1142" s="37"/>
      <c r="N1142" s="58"/>
      <c r="O1142" s="87"/>
      <c r="P1142" s="18"/>
      <c r="Q1142" s="87"/>
      <c r="R1142" s="87"/>
      <c r="S1142" s="87"/>
      <c r="T1142" s="87"/>
      <c r="U1142" s="87"/>
      <c r="V1142" s="71">
        <f>V1143</f>
        <v>3000</v>
      </c>
      <c r="W1142" s="69"/>
      <c r="X1142" s="22"/>
    </row>
    <row r="1143" spans="1:24" ht="25.5" outlineLevel="6">
      <c r="A1143" s="9" t="s">
        <v>622</v>
      </c>
      <c r="B1143" s="35" t="s">
        <v>441</v>
      </c>
      <c r="C1143" s="35" t="s">
        <v>439</v>
      </c>
      <c r="D1143" s="35" t="s">
        <v>711</v>
      </c>
      <c r="E1143" s="35" t="s">
        <v>598</v>
      </c>
      <c r="F1143" s="35" t="s">
        <v>494</v>
      </c>
      <c r="G1143" s="35" t="s">
        <v>543</v>
      </c>
      <c r="H1143" s="35" t="s">
        <v>623</v>
      </c>
      <c r="I1143" s="36"/>
      <c r="J1143" s="36"/>
      <c r="K1143" s="36"/>
      <c r="L1143" s="37"/>
      <c r="M1143" s="37"/>
      <c r="N1143" s="58"/>
      <c r="O1143" s="87"/>
      <c r="P1143" s="18"/>
      <c r="Q1143" s="87"/>
      <c r="R1143" s="87"/>
      <c r="S1143" s="87">
        <v>3000</v>
      </c>
      <c r="T1143" s="87"/>
      <c r="U1143" s="87"/>
      <c r="V1143" s="71">
        <f>L1143+K1143+J1143+I1143+M1143+N1143+O1143+P1143+Q1143+R1143+S1143+T1143+U1143</f>
        <v>3000</v>
      </c>
      <c r="W1143" s="69"/>
      <c r="X1143" s="22"/>
    </row>
    <row r="1144" spans="1:24" ht="15" hidden="1" outlineLevel="1">
      <c r="A1144" s="9" t="s">
        <v>655</v>
      </c>
      <c r="B1144" s="35" t="s">
        <v>441</v>
      </c>
      <c r="C1144" s="35" t="s">
        <v>439</v>
      </c>
      <c r="D1144" s="35" t="s">
        <v>711</v>
      </c>
      <c r="E1144" s="35" t="s">
        <v>507</v>
      </c>
      <c r="F1144" s="35"/>
      <c r="G1144" s="35"/>
      <c r="H1144" s="35"/>
      <c r="I1144" s="36"/>
      <c r="J1144" s="36"/>
      <c r="K1144" s="36"/>
      <c r="L1144" s="37"/>
      <c r="M1144" s="37"/>
      <c r="N1144" s="58"/>
      <c r="O1144" s="87"/>
      <c r="P1144" s="18"/>
      <c r="Q1144" s="87"/>
      <c r="R1144" s="87"/>
      <c r="S1144" s="87"/>
      <c r="T1144" s="87"/>
      <c r="U1144" s="87"/>
      <c r="V1144" s="71">
        <f aca="true" t="shared" si="64" ref="V1144:X1147">V1145</f>
        <v>0</v>
      </c>
      <c r="W1144" s="69">
        <f t="shared" si="64"/>
        <v>4261500</v>
      </c>
      <c r="X1144" s="22">
        <f t="shared" si="64"/>
        <v>4261500</v>
      </c>
    </row>
    <row r="1145" spans="1:24" ht="15" hidden="1" outlineLevel="2">
      <c r="A1145" s="9" t="s">
        <v>674</v>
      </c>
      <c r="B1145" s="35" t="s">
        <v>441</v>
      </c>
      <c r="C1145" s="35" t="s">
        <v>439</v>
      </c>
      <c r="D1145" s="35" t="s">
        <v>711</v>
      </c>
      <c r="E1145" s="35" t="s">
        <v>507</v>
      </c>
      <c r="F1145" s="35" t="s">
        <v>459</v>
      </c>
      <c r="G1145" s="35"/>
      <c r="H1145" s="35"/>
      <c r="I1145" s="36"/>
      <c r="J1145" s="36"/>
      <c r="K1145" s="36"/>
      <c r="L1145" s="37"/>
      <c r="M1145" s="37"/>
      <c r="N1145" s="58"/>
      <c r="O1145" s="87"/>
      <c r="P1145" s="18"/>
      <c r="Q1145" s="87"/>
      <c r="R1145" s="87"/>
      <c r="S1145" s="87"/>
      <c r="T1145" s="87"/>
      <c r="U1145" s="87"/>
      <c r="V1145" s="71">
        <f t="shared" si="64"/>
        <v>0</v>
      </c>
      <c r="W1145" s="69">
        <f t="shared" si="64"/>
        <v>4261500</v>
      </c>
      <c r="X1145" s="22">
        <f t="shared" si="64"/>
        <v>4261500</v>
      </c>
    </row>
    <row r="1146" spans="1:24" ht="25.5" hidden="1" outlineLevel="3">
      <c r="A1146" s="9" t="s">
        <v>685</v>
      </c>
      <c r="B1146" s="35" t="s">
        <v>441</v>
      </c>
      <c r="C1146" s="35" t="s">
        <v>439</v>
      </c>
      <c r="D1146" s="35" t="s">
        <v>711</v>
      </c>
      <c r="E1146" s="35" t="s">
        <v>507</v>
      </c>
      <c r="F1146" s="35" t="s">
        <v>459</v>
      </c>
      <c r="G1146" s="35" t="s">
        <v>686</v>
      </c>
      <c r="H1146" s="35"/>
      <c r="I1146" s="36"/>
      <c r="J1146" s="36"/>
      <c r="K1146" s="36"/>
      <c r="L1146" s="37"/>
      <c r="M1146" s="37"/>
      <c r="N1146" s="58"/>
      <c r="O1146" s="87"/>
      <c r="P1146" s="18"/>
      <c r="Q1146" s="87"/>
      <c r="R1146" s="87"/>
      <c r="S1146" s="87"/>
      <c r="T1146" s="87"/>
      <c r="U1146" s="87"/>
      <c r="V1146" s="71">
        <f t="shared" si="64"/>
        <v>0</v>
      </c>
      <c r="W1146" s="69">
        <f t="shared" si="64"/>
        <v>4261500</v>
      </c>
      <c r="X1146" s="22">
        <f t="shared" si="64"/>
        <v>4261500</v>
      </c>
    </row>
    <row r="1147" spans="1:24" ht="38.25" hidden="1" outlineLevel="4">
      <c r="A1147" s="9" t="s">
        <v>132</v>
      </c>
      <c r="B1147" s="35" t="s">
        <v>441</v>
      </c>
      <c r="C1147" s="35" t="s">
        <v>439</v>
      </c>
      <c r="D1147" s="35" t="s">
        <v>711</v>
      </c>
      <c r="E1147" s="35" t="s">
        <v>507</v>
      </c>
      <c r="F1147" s="35" t="s">
        <v>459</v>
      </c>
      <c r="G1147" s="35" t="s">
        <v>133</v>
      </c>
      <c r="H1147" s="35"/>
      <c r="I1147" s="36"/>
      <c r="J1147" s="36"/>
      <c r="K1147" s="36"/>
      <c r="L1147" s="37"/>
      <c r="M1147" s="37"/>
      <c r="N1147" s="58"/>
      <c r="O1147" s="87"/>
      <c r="P1147" s="18"/>
      <c r="Q1147" s="87"/>
      <c r="R1147" s="87"/>
      <c r="S1147" s="87"/>
      <c r="T1147" s="87"/>
      <c r="U1147" s="87"/>
      <c r="V1147" s="71">
        <f t="shared" si="64"/>
        <v>0</v>
      </c>
      <c r="W1147" s="69">
        <f t="shared" si="64"/>
        <v>4261500</v>
      </c>
      <c r="X1147" s="22">
        <f t="shared" si="64"/>
        <v>4261500</v>
      </c>
    </row>
    <row r="1148" spans="1:24" ht="25.5" hidden="1" outlineLevel="4">
      <c r="A1148" s="39" t="s">
        <v>406</v>
      </c>
      <c r="B1148" s="35" t="s">
        <v>441</v>
      </c>
      <c r="C1148" s="35" t="s">
        <v>439</v>
      </c>
      <c r="D1148" s="35" t="s">
        <v>711</v>
      </c>
      <c r="E1148" s="35" t="s">
        <v>507</v>
      </c>
      <c r="F1148" s="35" t="s">
        <v>459</v>
      </c>
      <c r="G1148" s="35" t="s">
        <v>133</v>
      </c>
      <c r="H1148" s="35" t="s">
        <v>183</v>
      </c>
      <c r="I1148" s="36"/>
      <c r="J1148" s="36"/>
      <c r="K1148" s="36"/>
      <c r="L1148" s="37"/>
      <c r="M1148" s="37"/>
      <c r="N1148" s="58"/>
      <c r="O1148" s="87"/>
      <c r="P1148" s="18"/>
      <c r="Q1148" s="87"/>
      <c r="R1148" s="87"/>
      <c r="S1148" s="87"/>
      <c r="T1148" s="87"/>
      <c r="U1148" s="87"/>
      <c r="V1148" s="71">
        <f>V1149</f>
        <v>0</v>
      </c>
      <c r="W1148" s="69">
        <f>W1150</f>
        <v>4261500</v>
      </c>
      <c r="X1148" s="22">
        <f>X1150</f>
        <v>4261500</v>
      </c>
    </row>
    <row r="1149" spans="1:24" ht="25.5" hidden="1" outlineLevel="4">
      <c r="A1149" s="39" t="s">
        <v>38</v>
      </c>
      <c r="B1149" s="35" t="s">
        <v>441</v>
      </c>
      <c r="C1149" s="35" t="s">
        <v>439</v>
      </c>
      <c r="D1149" s="35" t="s">
        <v>711</v>
      </c>
      <c r="E1149" s="35" t="s">
        <v>507</v>
      </c>
      <c r="F1149" s="35" t="s">
        <v>459</v>
      </c>
      <c r="G1149" s="35" t="s">
        <v>133</v>
      </c>
      <c r="H1149" s="35" t="s">
        <v>571</v>
      </c>
      <c r="I1149" s="36"/>
      <c r="J1149" s="36"/>
      <c r="K1149" s="36"/>
      <c r="L1149" s="37"/>
      <c r="M1149" s="37"/>
      <c r="N1149" s="58"/>
      <c r="O1149" s="87"/>
      <c r="P1149" s="18"/>
      <c r="Q1149" s="87"/>
      <c r="R1149" s="87"/>
      <c r="S1149" s="87"/>
      <c r="T1149" s="87"/>
      <c r="U1149" s="87"/>
      <c r="V1149" s="71">
        <f>V1150</f>
        <v>0</v>
      </c>
      <c r="W1149" s="69"/>
      <c r="X1149" s="22"/>
    </row>
    <row r="1150" spans="1:24" ht="38.25" hidden="1" outlineLevel="6">
      <c r="A1150" s="9" t="s">
        <v>679</v>
      </c>
      <c r="B1150" s="35" t="s">
        <v>441</v>
      </c>
      <c r="C1150" s="35" t="s">
        <v>439</v>
      </c>
      <c r="D1150" s="35" t="s">
        <v>711</v>
      </c>
      <c r="E1150" s="35" t="s">
        <v>507</v>
      </c>
      <c r="F1150" s="35" t="s">
        <v>459</v>
      </c>
      <c r="G1150" s="35" t="s">
        <v>133</v>
      </c>
      <c r="H1150" s="35" t="s">
        <v>680</v>
      </c>
      <c r="I1150" s="36">
        <v>4261500</v>
      </c>
      <c r="J1150" s="36"/>
      <c r="K1150" s="36"/>
      <c r="L1150" s="37"/>
      <c r="M1150" s="37"/>
      <c r="N1150" s="58"/>
      <c r="O1150" s="87"/>
      <c r="P1150" s="18"/>
      <c r="Q1150" s="87"/>
      <c r="R1150" s="87"/>
      <c r="S1150" s="87"/>
      <c r="T1150" s="87"/>
      <c r="U1150" s="87"/>
      <c r="V1150" s="71">
        <v>0</v>
      </c>
      <c r="W1150" s="69">
        <v>4261500</v>
      </c>
      <c r="X1150" s="22">
        <v>4261500</v>
      </c>
    </row>
    <row r="1151" spans="1:24" ht="25.5" outlineLevel="6">
      <c r="A1151" s="9" t="s">
        <v>53</v>
      </c>
      <c r="B1151" s="35" t="s">
        <v>441</v>
      </c>
      <c r="C1151" s="35" t="s">
        <v>581</v>
      </c>
      <c r="D1151" s="35"/>
      <c r="E1151" s="35"/>
      <c r="F1151" s="35"/>
      <c r="G1151" s="35"/>
      <c r="H1151" s="35"/>
      <c r="I1151" s="36"/>
      <c r="J1151" s="36"/>
      <c r="K1151" s="36"/>
      <c r="L1151" s="37">
        <f aca="true" t="shared" si="65" ref="L1151:L1156">L1152</f>
        <v>0</v>
      </c>
      <c r="M1151" s="37"/>
      <c r="N1151" s="58"/>
      <c r="O1151" s="87"/>
      <c r="P1151" s="18"/>
      <c r="Q1151" s="87"/>
      <c r="R1151" s="87"/>
      <c r="S1151" s="87"/>
      <c r="T1151" s="87"/>
      <c r="U1151" s="87"/>
      <c r="V1151" s="71">
        <f aca="true" t="shared" si="66" ref="V1151:X1156">V1152</f>
        <v>36792332.879999995</v>
      </c>
      <c r="W1151" s="69">
        <f t="shared" si="66"/>
        <v>3696200</v>
      </c>
      <c r="X1151" s="37">
        <f t="shared" si="66"/>
        <v>3696200</v>
      </c>
    </row>
    <row r="1152" spans="1:24" ht="25.5" outlineLevel="6">
      <c r="A1152" s="9" t="s">
        <v>710</v>
      </c>
      <c r="B1152" s="35" t="s">
        <v>441</v>
      </c>
      <c r="C1152" s="35" t="s">
        <v>581</v>
      </c>
      <c r="D1152" s="35" t="s">
        <v>711</v>
      </c>
      <c r="E1152" s="35"/>
      <c r="F1152" s="35"/>
      <c r="G1152" s="35"/>
      <c r="H1152" s="35"/>
      <c r="I1152" s="36"/>
      <c r="J1152" s="36"/>
      <c r="K1152" s="36"/>
      <c r="L1152" s="37">
        <f t="shared" si="65"/>
        <v>0</v>
      </c>
      <c r="M1152" s="37"/>
      <c r="N1152" s="58"/>
      <c r="O1152" s="87"/>
      <c r="P1152" s="18"/>
      <c r="Q1152" s="87"/>
      <c r="R1152" s="87"/>
      <c r="S1152" s="87"/>
      <c r="T1152" s="87"/>
      <c r="U1152" s="87"/>
      <c r="V1152" s="71">
        <f>V1153+V1195</f>
        <v>36792332.879999995</v>
      </c>
      <c r="W1152" s="69">
        <f t="shared" si="66"/>
        <v>3696200</v>
      </c>
      <c r="X1152" s="37">
        <f t="shared" si="66"/>
        <v>3696200</v>
      </c>
    </row>
    <row r="1153" spans="1:24" ht="15" outlineLevel="6">
      <c r="A1153" s="9" t="s">
        <v>597</v>
      </c>
      <c r="B1153" s="35" t="s">
        <v>441</v>
      </c>
      <c r="C1153" s="35" t="s">
        <v>581</v>
      </c>
      <c r="D1153" s="35" t="s">
        <v>711</v>
      </c>
      <c r="E1153" s="35" t="s">
        <v>598</v>
      </c>
      <c r="F1153" s="35"/>
      <c r="G1153" s="35"/>
      <c r="H1153" s="35"/>
      <c r="I1153" s="36"/>
      <c r="J1153" s="36"/>
      <c r="K1153" s="36"/>
      <c r="L1153" s="37">
        <f t="shared" si="65"/>
        <v>0</v>
      </c>
      <c r="M1153" s="37"/>
      <c r="N1153" s="58"/>
      <c r="O1153" s="87"/>
      <c r="P1153" s="18"/>
      <c r="Q1153" s="87"/>
      <c r="R1153" s="87"/>
      <c r="S1153" s="87"/>
      <c r="T1153" s="87"/>
      <c r="U1153" s="87"/>
      <c r="V1153" s="71">
        <f>V1154</f>
        <v>32530832.88</v>
      </c>
      <c r="W1153" s="69">
        <f t="shared" si="66"/>
        <v>3696200</v>
      </c>
      <c r="X1153" s="37">
        <f t="shared" si="66"/>
        <v>3696200</v>
      </c>
    </row>
    <row r="1154" spans="1:24" ht="25.5" outlineLevel="6">
      <c r="A1154" s="9" t="s">
        <v>621</v>
      </c>
      <c r="B1154" s="35" t="s">
        <v>441</v>
      </c>
      <c r="C1154" s="35" t="s">
        <v>581</v>
      </c>
      <c r="D1154" s="35" t="s">
        <v>711</v>
      </c>
      <c r="E1154" s="35" t="s">
        <v>598</v>
      </c>
      <c r="F1154" s="35" t="s">
        <v>494</v>
      </c>
      <c r="G1154" s="35"/>
      <c r="H1154" s="35"/>
      <c r="I1154" s="36"/>
      <c r="J1154" s="36"/>
      <c r="K1154" s="36"/>
      <c r="L1154" s="37">
        <f t="shared" si="65"/>
        <v>0</v>
      </c>
      <c r="M1154" s="37"/>
      <c r="N1154" s="58"/>
      <c r="O1154" s="87"/>
      <c r="P1154" s="18"/>
      <c r="Q1154" s="87"/>
      <c r="R1154" s="87"/>
      <c r="S1154" s="87"/>
      <c r="T1154" s="87"/>
      <c r="U1154" s="87"/>
      <c r="V1154" s="71">
        <f>V1155+V1169+V1173+V1178+V1183</f>
        <v>32530832.88</v>
      </c>
      <c r="W1154" s="69">
        <f t="shared" si="66"/>
        <v>3696200</v>
      </c>
      <c r="X1154" s="37">
        <f t="shared" si="66"/>
        <v>3696200</v>
      </c>
    </row>
    <row r="1155" spans="1:24" ht="63.75" outlineLevel="6">
      <c r="A1155" s="9" t="s">
        <v>442</v>
      </c>
      <c r="B1155" s="35" t="s">
        <v>441</v>
      </c>
      <c r="C1155" s="35" t="s">
        <v>581</v>
      </c>
      <c r="D1155" s="35" t="s">
        <v>711</v>
      </c>
      <c r="E1155" s="35" t="s">
        <v>598</v>
      </c>
      <c r="F1155" s="35" t="s">
        <v>494</v>
      </c>
      <c r="G1155" s="35" t="s">
        <v>443</v>
      </c>
      <c r="H1155" s="35"/>
      <c r="I1155" s="36"/>
      <c r="J1155" s="36"/>
      <c r="K1155" s="36"/>
      <c r="L1155" s="37">
        <f t="shared" si="65"/>
        <v>0</v>
      </c>
      <c r="M1155" s="37"/>
      <c r="N1155" s="58"/>
      <c r="O1155" s="87"/>
      <c r="P1155" s="18"/>
      <c r="Q1155" s="87"/>
      <c r="R1155" s="87"/>
      <c r="S1155" s="87"/>
      <c r="T1155" s="87"/>
      <c r="U1155" s="87"/>
      <c r="V1155" s="71">
        <f>V1156</f>
        <v>4414501</v>
      </c>
      <c r="W1155" s="69">
        <f t="shared" si="66"/>
        <v>3696200</v>
      </c>
      <c r="X1155" s="37">
        <f t="shared" si="66"/>
        <v>3696200</v>
      </c>
    </row>
    <row r="1156" spans="1:24" ht="15" outlineLevel="6">
      <c r="A1156" s="9" t="s">
        <v>444</v>
      </c>
      <c r="B1156" s="35" t="s">
        <v>441</v>
      </c>
      <c r="C1156" s="35" t="s">
        <v>581</v>
      </c>
      <c r="D1156" s="35" t="s">
        <v>711</v>
      </c>
      <c r="E1156" s="35" t="s">
        <v>598</v>
      </c>
      <c r="F1156" s="35" t="s">
        <v>494</v>
      </c>
      <c r="G1156" s="35" t="s">
        <v>445</v>
      </c>
      <c r="H1156" s="35"/>
      <c r="I1156" s="36"/>
      <c r="J1156" s="36"/>
      <c r="K1156" s="36"/>
      <c r="L1156" s="37">
        <f t="shared" si="65"/>
        <v>0</v>
      </c>
      <c r="M1156" s="37"/>
      <c r="N1156" s="58"/>
      <c r="O1156" s="87"/>
      <c r="P1156" s="18"/>
      <c r="Q1156" s="87"/>
      <c r="R1156" s="87"/>
      <c r="S1156" s="87"/>
      <c r="T1156" s="87"/>
      <c r="U1156" s="87"/>
      <c r="V1156" s="71">
        <f>V1157</f>
        <v>4414501</v>
      </c>
      <c r="W1156" s="69">
        <f t="shared" si="66"/>
        <v>3696200</v>
      </c>
      <c r="X1156" s="22">
        <f t="shared" si="66"/>
        <v>3696200</v>
      </c>
    </row>
    <row r="1157" spans="1:24" ht="38.25" outlineLevel="6">
      <c r="A1157" s="9" t="s">
        <v>122</v>
      </c>
      <c r="B1157" s="35" t="s">
        <v>441</v>
      </c>
      <c r="C1157" s="35" t="s">
        <v>581</v>
      </c>
      <c r="D1157" s="35" t="s">
        <v>711</v>
      </c>
      <c r="E1157" s="35" t="s">
        <v>598</v>
      </c>
      <c r="F1157" s="35" t="s">
        <v>494</v>
      </c>
      <c r="G1157" s="35" t="s">
        <v>123</v>
      </c>
      <c r="H1157" s="35"/>
      <c r="I1157" s="36"/>
      <c r="J1157" s="36"/>
      <c r="K1157" s="36"/>
      <c r="L1157" s="37">
        <f>L1158+L1162+L1165</f>
        <v>0</v>
      </c>
      <c r="M1157" s="37"/>
      <c r="N1157" s="58"/>
      <c r="O1157" s="87"/>
      <c r="P1157" s="18"/>
      <c r="Q1157" s="87"/>
      <c r="R1157" s="87"/>
      <c r="S1157" s="87"/>
      <c r="T1157" s="87"/>
      <c r="U1157" s="87"/>
      <c r="V1157" s="71">
        <f>V1158+V1162+V1165</f>
        <v>4414501</v>
      </c>
      <c r="W1157" s="69">
        <f>W1158+W1162+W1165</f>
        <v>3696200</v>
      </c>
      <c r="X1157" s="22">
        <f>X1158+X1162+X1165</f>
        <v>3696200</v>
      </c>
    </row>
    <row r="1158" spans="1:24" ht="51" outlineLevel="6">
      <c r="A1158" s="38" t="s">
        <v>400</v>
      </c>
      <c r="B1158" s="35" t="s">
        <v>441</v>
      </c>
      <c r="C1158" s="35" t="s">
        <v>581</v>
      </c>
      <c r="D1158" s="35" t="s">
        <v>711</v>
      </c>
      <c r="E1158" s="35" t="s">
        <v>598</v>
      </c>
      <c r="F1158" s="35" t="s">
        <v>494</v>
      </c>
      <c r="G1158" s="35" t="s">
        <v>123</v>
      </c>
      <c r="H1158" s="35" t="s">
        <v>178</v>
      </c>
      <c r="I1158" s="36"/>
      <c r="J1158" s="36"/>
      <c r="K1158" s="36"/>
      <c r="L1158" s="37"/>
      <c r="M1158" s="37"/>
      <c r="N1158" s="58"/>
      <c r="O1158" s="87"/>
      <c r="P1158" s="18"/>
      <c r="Q1158" s="87"/>
      <c r="R1158" s="87"/>
      <c r="S1158" s="87"/>
      <c r="T1158" s="87"/>
      <c r="U1158" s="87"/>
      <c r="V1158" s="71">
        <f>V1159</f>
        <v>4117001</v>
      </c>
      <c r="W1158" s="71">
        <f>W1159</f>
        <v>3460700</v>
      </c>
      <c r="X1158" s="19">
        <f>X1159</f>
        <v>3460700</v>
      </c>
    </row>
    <row r="1159" spans="1:24" ht="25.5" outlineLevel="6">
      <c r="A1159" s="38" t="s">
        <v>160</v>
      </c>
      <c r="B1159" s="35" t="s">
        <v>441</v>
      </c>
      <c r="C1159" s="35" t="s">
        <v>581</v>
      </c>
      <c r="D1159" s="35" t="s">
        <v>711</v>
      </c>
      <c r="E1159" s="35" t="s">
        <v>598</v>
      </c>
      <c r="F1159" s="35" t="s">
        <v>494</v>
      </c>
      <c r="G1159" s="35" t="s">
        <v>123</v>
      </c>
      <c r="H1159" s="35" t="s">
        <v>158</v>
      </c>
      <c r="I1159" s="36"/>
      <c r="J1159" s="36"/>
      <c r="K1159" s="36"/>
      <c r="L1159" s="37"/>
      <c r="M1159" s="37"/>
      <c r="N1159" s="58"/>
      <c r="O1159" s="87"/>
      <c r="P1159" s="18"/>
      <c r="Q1159" s="87"/>
      <c r="R1159" s="87"/>
      <c r="S1159" s="87"/>
      <c r="T1159" s="87"/>
      <c r="U1159" s="87"/>
      <c r="V1159" s="71">
        <f>V1160+V1161</f>
        <v>4117001</v>
      </c>
      <c r="W1159" s="71">
        <f>W1160+W1161</f>
        <v>3460700</v>
      </c>
      <c r="X1159" s="19">
        <f>X1160+X1161</f>
        <v>3460700</v>
      </c>
    </row>
    <row r="1160" spans="1:24" ht="25.5" outlineLevel="6">
      <c r="A1160" s="9" t="s">
        <v>446</v>
      </c>
      <c r="B1160" s="35" t="s">
        <v>441</v>
      </c>
      <c r="C1160" s="35" t="s">
        <v>581</v>
      </c>
      <c r="D1160" s="35" t="s">
        <v>711</v>
      </c>
      <c r="E1160" s="35" t="s">
        <v>598</v>
      </c>
      <c r="F1160" s="35" t="s">
        <v>494</v>
      </c>
      <c r="G1160" s="35" t="s">
        <v>123</v>
      </c>
      <c r="H1160" s="35" t="s">
        <v>447</v>
      </c>
      <c r="I1160" s="36">
        <v>3207100</v>
      </c>
      <c r="J1160" s="36"/>
      <c r="K1160" s="36"/>
      <c r="L1160" s="37"/>
      <c r="M1160" s="37"/>
      <c r="N1160" s="58"/>
      <c r="O1160" s="87"/>
      <c r="P1160" s="18"/>
      <c r="Q1160" s="87"/>
      <c r="R1160" s="87"/>
      <c r="S1160" s="87">
        <v>786601</v>
      </c>
      <c r="T1160" s="87"/>
      <c r="U1160" s="87">
        <v>13550</v>
      </c>
      <c r="V1160" s="71">
        <f>L1160+K1160+J1160+I1160+M1160+N1160+O1160+P1160+Q1160+R1160+S1160+T1160+U1160</f>
        <v>4007251</v>
      </c>
      <c r="W1160" s="69">
        <v>3336500</v>
      </c>
      <c r="X1160" s="22">
        <v>3336500</v>
      </c>
    </row>
    <row r="1161" spans="1:24" ht="25.5" outlineLevel="6">
      <c r="A1161" s="9" t="s">
        <v>448</v>
      </c>
      <c r="B1161" s="35" t="s">
        <v>441</v>
      </c>
      <c r="C1161" s="35" t="s">
        <v>581</v>
      </c>
      <c r="D1161" s="35" t="s">
        <v>711</v>
      </c>
      <c r="E1161" s="35" t="s">
        <v>598</v>
      </c>
      <c r="F1161" s="35" t="s">
        <v>494</v>
      </c>
      <c r="G1161" s="35" t="s">
        <v>123</v>
      </c>
      <c r="H1161" s="35" t="s">
        <v>449</v>
      </c>
      <c r="I1161" s="36">
        <v>124100</v>
      </c>
      <c r="J1161" s="36"/>
      <c r="K1161" s="36"/>
      <c r="L1161" s="37"/>
      <c r="M1161" s="37"/>
      <c r="N1161" s="58"/>
      <c r="O1161" s="87"/>
      <c r="P1161" s="18"/>
      <c r="Q1161" s="87"/>
      <c r="R1161" s="87"/>
      <c r="S1161" s="87"/>
      <c r="T1161" s="87">
        <v>-10000</v>
      </c>
      <c r="U1161" s="87">
        <v>-4350</v>
      </c>
      <c r="V1161" s="71">
        <f>L1161+K1161+J1161+I1161+M1161+N1161+O1161+P1161+Q1161+R1161+S1161+T1161+U1161</f>
        <v>109750</v>
      </c>
      <c r="W1161" s="69">
        <v>124200</v>
      </c>
      <c r="X1161" s="22">
        <v>124200</v>
      </c>
    </row>
    <row r="1162" spans="1:24" ht="25.5" outlineLevel="6">
      <c r="A1162" s="39" t="s">
        <v>401</v>
      </c>
      <c r="B1162" s="35" t="s">
        <v>441</v>
      </c>
      <c r="C1162" s="35" t="s">
        <v>581</v>
      </c>
      <c r="D1162" s="35" t="s">
        <v>711</v>
      </c>
      <c r="E1162" s="35" t="s">
        <v>598</v>
      </c>
      <c r="F1162" s="35" t="s">
        <v>494</v>
      </c>
      <c r="G1162" s="35" t="s">
        <v>123</v>
      </c>
      <c r="H1162" s="35" t="s">
        <v>179</v>
      </c>
      <c r="I1162" s="36"/>
      <c r="J1162" s="36"/>
      <c r="K1162" s="36"/>
      <c r="L1162" s="37">
        <f>L1163+L1164</f>
        <v>0</v>
      </c>
      <c r="M1162" s="37"/>
      <c r="N1162" s="58"/>
      <c r="O1162" s="87"/>
      <c r="P1162" s="18"/>
      <c r="Q1162" s="87"/>
      <c r="R1162" s="87"/>
      <c r="S1162" s="87"/>
      <c r="T1162" s="87"/>
      <c r="U1162" s="87"/>
      <c r="V1162" s="71">
        <f>V1163+V1164</f>
        <v>294400.93</v>
      </c>
      <c r="W1162" s="69">
        <f>W1163+W1164</f>
        <v>229500</v>
      </c>
      <c r="X1162" s="22">
        <f>X1163+X1164</f>
        <v>229500</v>
      </c>
    </row>
    <row r="1163" spans="1:24" ht="25.5" outlineLevel="6">
      <c r="A1163" s="39" t="s">
        <v>402</v>
      </c>
      <c r="B1163" s="35" t="s">
        <v>441</v>
      </c>
      <c r="C1163" s="35" t="s">
        <v>581</v>
      </c>
      <c r="D1163" s="35" t="s">
        <v>711</v>
      </c>
      <c r="E1163" s="35" t="s">
        <v>598</v>
      </c>
      <c r="F1163" s="35" t="s">
        <v>494</v>
      </c>
      <c r="G1163" s="35" t="s">
        <v>123</v>
      </c>
      <c r="H1163" s="35" t="s">
        <v>529</v>
      </c>
      <c r="I1163" s="36"/>
      <c r="J1163" s="36"/>
      <c r="K1163" s="36"/>
      <c r="L1163" s="37">
        <v>359000</v>
      </c>
      <c r="M1163" s="37"/>
      <c r="N1163" s="58"/>
      <c r="O1163" s="87"/>
      <c r="P1163" s="18">
        <v>-68300</v>
      </c>
      <c r="Q1163" s="87"/>
      <c r="R1163" s="87"/>
      <c r="S1163" s="87"/>
      <c r="T1163" s="87">
        <v>12900.93</v>
      </c>
      <c r="U1163" s="87">
        <v>-9200</v>
      </c>
      <c r="V1163" s="71">
        <f>L1163+K1163+J1163+I1163+M1163+N1163+O1163+P1163+Q1163+R1163+S1163+T1163+U1163</f>
        <v>294400.93</v>
      </c>
      <c r="W1163" s="69">
        <v>229500</v>
      </c>
      <c r="X1163" s="22">
        <v>229500</v>
      </c>
    </row>
    <row r="1164" spans="1:24" ht="25.5" hidden="1" outlineLevel="6">
      <c r="A1164" s="9" t="s">
        <v>450</v>
      </c>
      <c r="B1164" s="35" t="s">
        <v>441</v>
      </c>
      <c r="C1164" s="35" t="s">
        <v>581</v>
      </c>
      <c r="D1164" s="35" t="s">
        <v>711</v>
      </c>
      <c r="E1164" s="35" t="s">
        <v>598</v>
      </c>
      <c r="F1164" s="35" t="s">
        <v>494</v>
      </c>
      <c r="G1164" s="35" t="s">
        <v>123</v>
      </c>
      <c r="H1164" s="35" t="s">
        <v>451</v>
      </c>
      <c r="I1164" s="36">
        <v>359000</v>
      </c>
      <c r="J1164" s="36"/>
      <c r="K1164" s="36"/>
      <c r="L1164" s="37">
        <v>-359000</v>
      </c>
      <c r="M1164" s="37"/>
      <c r="N1164" s="58"/>
      <c r="O1164" s="87"/>
      <c r="P1164" s="18"/>
      <c r="Q1164" s="87"/>
      <c r="R1164" s="87"/>
      <c r="S1164" s="87"/>
      <c r="T1164" s="87"/>
      <c r="U1164" s="87"/>
      <c r="V1164" s="71">
        <f>L1164+K1164+J1164+I1164</f>
        <v>0</v>
      </c>
      <c r="W1164" s="69">
        <v>0</v>
      </c>
      <c r="X1164" s="22">
        <v>0</v>
      </c>
    </row>
    <row r="1165" spans="1:24" ht="15" outlineLevel="6">
      <c r="A1165" s="39" t="s">
        <v>403</v>
      </c>
      <c r="B1165" s="35" t="s">
        <v>441</v>
      </c>
      <c r="C1165" s="35" t="s">
        <v>581</v>
      </c>
      <c r="D1165" s="35" t="s">
        <v>711</v>
      </c>
      <c r="E1165" s="35" t="s">
        <v>598</v>
      </c>
      <c r="F1165" s="35" t="s">
        <v>494</v>
      </c>
      <c r="G1165" s="35" t="s">
        <v>123</v>
      </c>
      <c r="H1165" s="35" t="s">
        <v>180</v>
      </c>
      <c r="I1165" s="36"/>
      <c r="J1165" s="36"/>
      <c r="K1165" s="36"/>
      <c r="L1165" s="37"/>
      <c r="M1165" s="37"/>
      <c r="N1165" s="58"/>
      <c r="O1165" s="87"/>
      <c r="P1165" s="18"/>
      <c r="Q1165" s="87"/>
      <c r="R1165" s="87"/>
      <c r="S1165" s="87"/>
      <c r="T1165" s="87"/>
      <c r="U1165" s="87"/>
      <c r="V1165" s="71">
        <f>V1166</f>
        <v>3099.07</v>
      </c>
      <c r="W1165" s="69">
        <f>W1167+W1168</f>
        <v>6000</v>
      </c>
      <c r="X1165" s="22">
        <f>X1167+X1168</f>
        <v>6000</v>
      </c>
    </row>
    <row r="1166" spans="1:24" ht="25.5" outlineLevel="6">
      <c r="A1166" s="38" t="s">
        <v>33</v>
      </c>
      <c r="B1166" s="35" t="s">
        <v>441</v>
      </c>
      <c r="C1166" s="35" t="s">
        <v>581</v>
      </c>
      <c r="D1166" s="35" t="s">
        <v>711</v>
      </c>
      <c r="E1166" s="35" t="s">
        <v>598</v>
      </c>
      <c r="F1166" s="35" t="s">
        <v>494</v>
      </c>
      <c r="G1166" s="35" t="s">
        <v>123</v>
      </c>
      <c r="H1166" s="35" t="s">
        <v>32</v>
      </c>
      <c r="I1166" s="36"/>
      <c r="J1166" s="36"/>
      <c r="K1166" s="36"/>
      <c r="L1166" s="37"/>
      <c r="M1166" s="37"/>
      <c r="N1166" s="58"/>
      <c r="O1166" s="87"/>
      <c r="P1166" s="18"/>
      <c r="Q1166" s="87"/>
      <c r="R1166" s="87"/>
      <c r="S1166" s="87"/>
      <c r="T1166" s="87"/>
      <c r="U1166" s="87"/>
      <c r="V1166" s="71">
        <f>V1167+V1168</f>
        <v>3099.07</v>
      </c>
      <c r="W1166" s="69"/>
      <c r="X1166" s="22"/>
    </row>
    <row r="1167" spans="1:24" ht="25.5" outlineLevel="6">
      <c r="A1167" s="9" t="s">
        <v>452</v>
      </c>
      <c r="B1167" s="35" t="s">
        <v>441</v>
      </c>
      <c r="C1167" s="35" t="s">
        <v>581</v>
      </c>
      <c r="D1167" s="35" t="s">
        <v>711</v>
      </c>
      <c r="E1167" s="35" t="s">
        <v>598</v>
      </c>
      <c r="F1167" s="35" t="s">
        <v>494</v>
      </c>
      <c r="G1167" s="35" t="s">
        <v>123</v>
      </c>
      <c r="H1167" s="35" t="s">
        <v>453</v>
      </c>
      <c r="I1167" s="36">
        <v>3000</v>
      </c>
      <c r="J1167" s="36"/>
      <c r="K1167" s="36"/>
      <c r="L1167" s="37"/>
      <c r="M1167" s="37"/>
      <c r="N1167" s="58"/>
      <c r="O1167" s="87"/>
      <c r="P1167" s="18"/>
      <c r="Q1167" s="87"/>
      <c r="R1167" s="87"/>
      <c r="S1167" s="87"/>
      <c r="T1167" s="87">
        <v>-2995</v>
      </c>
      <c r="U1167" s="87"/>
      <c r="V1167" s="71">
        <f>L1167+K1167+J1167+I1167+M1167+N1167+O1167+P1167+Q1167+R1167+S1167+T1167+U1167</f>
        <v>5</v>
      </c>
      <c r="W1167" s="69">
        <v>3000</v>
      </c>
      <c r="X1167" s="22">
        <v>3000</v>
      </c>
    </row>
    <row r="1168" spans="1:24" ht="25.5" outlineLevel="6">
      <c r="A1168" s="9" t="s">
        <v>454</v>
      </c>
      <c r="B1168" s="35" t="s">
        <v>441</v>
      </c>
      <c r="C1168" s="35" t="s">
        <v>581</v>
      </c>
      <c r="D1168" s="35" t="s">
        <v>711</v>
      </c>
      <c r="E1168" s="35" t="s">
        <v>598</v>
      </c>
      <c r="F1168" s="35" t="s">
        <v>494</v>
      </c>
      <c r="G1168" s="35" t="s">
        <v>123</v>
      </c>
      <c r="H1168" s="35" t="s">
        <v>455</v>
      </c>
      <c r="I1168" s="36">
        <v>3000</v>
      </c>
      <c r="J1168" s="36"/>
      <c r="K1168" s="36"/>
      <c r="L1168" s="37"/>
      <c r="M1168" s="37"/>
      <c r="N1168" s="58"/>
      <c r="O1168" s="87"/>
      <c r="P1168" s="18"/>
      <c r="Q1168" s="87"/>
      <c r="R1168" s="87"/>
      <c r="S1168" s="87"/>
      <c r="T1168" s="87">
        <v>94.07</v>
      </c>
      <c r="U1168" s="87"/>
      <c r="V1168" s="71">
        <f>L1168+K1168+J1168+I1168+M1168+N1168+O1168+P1168+Q1168+R1168+S1168+T1168+U1168</f>
        <v>3094.07</v>
      </c>
      <c r="W1168" s="69">
        <v>3000</v>
      </c>
      <c r="X1168" s="22">
        <v>3000</v>
      </c>
    </row>
    <row r="1169" spans="1:24" ht="25.5" hidden="1" outlineLevel="6">
      <c r="A1169" s="9" t="s">
        <v>685</v>
      </c>
      <c r="B1169" s="35" t="s">
        <v>441</v>
      </c>
      <c r="C1169" s="35" t="s">
        <v>581</v>
      </c>
      <c r="D1169" s="35" t="s">
        <v>711</v>
      </c>
      <c r="E1169" s="35" t="s">
        <v>598</v>
      </c>
      <c r="F1169" s="35" t="s">
        <v>494</v>
      </c>
      <c r="G1169" s="35" t="s">
        <v>686</v>
      </c>
      <c r="H1169" s="35"/>
      <c r="I1169" s="36"/>
      <c r="J1169" s="36"/>
      <c r="K1169" s="36"/>
      <c r="L1169" s="37"/>
      <c r="M1169" s="37"/>
      <c r="N1169" s="58"/>
      <c r="O1169" s="87"/>
      <c r="P1169" s="18"/>
      <c r="Q1169" s="87"/>
      <c r="R1169" s="87"/>
      <c r="S1169" s="87"/>
      <c r="T1169" s="87"/>
      <c r="U1169" s="87"/>
      <c r="V1169" s="71">
        <f>V1170</f>
        <v>0</v>
      </c>
      <c r="W1169" s="69"/>
      <c r="X1169" s="59"/>
    </row>
    <row r="1170" spans="1:24" ht="63.75" hidden="1" outlineLevel="6">
      <c r="A1170" s="9" t="s">
        <v>45</v>
      </c>
      <c r="B1170" s="35" t="s">
        <v>441</v>
      </c>
      <c r="C1170" s="35" t="s">
        <v>581</v>
      </c>
      <c r="D1170" s="35" t="s">
        <v>711</v>
      </c>
      <c r="E1170" s="35" t="s">
        <v>598</v>
      </c>
      <c r="F1170" s="35" t="s">
        <v>494</v>
      </c>
      <c r="G1170" s="35" t="s">
        <v>46</v>
      </c>
      <c r="H1170" s="35"/>
      <c r="I1170" s="36"/>
      <c r="J1170" s="36"/>
      <c r="K1170" s="36"/>
      <c r="L1170" s="37"/>
      <c r="M1170" s="37"/>
      <c r="N1170" s="58"/>
      <c r="O1170" s="87"/>
      <c r="P1170" s="18"/>
      <c r="Q1170" s="87"/>
      <c r="R1170" s="87"/>
      <c r="S1170" s="87"/>
      <c r="T1170" s="87"/>
      <c r="U1170" s="87"/>
      <c r="V1170" s="71">
        <f>V1171</f>
        <v>0</v>
      </c>
      <c r="W1170" s="69"/>
      <c r="X1170" s="59"/>
    </row>
    <row r="1171" spans="1:24" ht="25.5" hidden="1" outlineLevel="6">
      <c r="A1171" s="39" t="s">
        <v>401</v>
      </c>
      <c r="B1171" s="35" t="s">
        <v>441</v>
      </c>
      <c r="C1171" s="35" t="s">
        <v>581</v>
      </c>
      <c r="D1171" s="35" t="s">
        <v>711</v>
      </c>
      <c r="E1171" s="35" t="s">
        <v>598</v>
      </c>
      <c r="F1171" s="35" t="s">
        <v>494</v>
      </c>
      <c r="G1171" s="35" t="s">
        <v>46</v>
      </c>
      <c r="H1171" s="35" t="s">
        <v>179</v>
      </c>
      <c r="I1171" s="36"/>
      <c r="J1171" s="36"/>
      <c r="K1171" s="36"/>
      <c r="L1171" s="37"/>
      <c r="M1171" s="37"/>
      <c r="N1171" s="58"/>
      <c r="O1171" s="87"/>
      <c r="P1171" s="18"/>
      <c r="Q1171" s="87"/>
      <c r="R1171" s="87"/>
      <c r="S1171" s="87"/>
      <c r="T1171" s="87"/>
      <c r="U1171" s="87"/>
      <c r="V1171" s="71">
        <f>V1172</f>
        <v>0</v>
      </c>
      <c r="W1171" s="69"/>
      <c r="X1171" s="59"/>
    </row>
    <row r="1172" spans="1:24" ht="25.5" hidden="1" outlineLevel="6">
      <c r="A1172" s="39" t="s">
        <v>402</v>
      </c>
      <c r="B1172" s="35" t="s">
        <v>441</v>
      </c>
      <c r="C1172" s="35" t="s">
        <v>581</v>
      </c>
      <c r="D1172" s="35" t="s">
        <v>711</v>
      </c>
      <c r="E1172" s="35" t="s">
        <v>598</v>
      </c>
      <c r="F1172" s="35" t="s">
        <v>494</v>
      </c>
      <c r="G1172" s="35" t="s">
        <v>46</v>
      </c>
      <c r="H1172" s="35" t="s">
        <v>529</v>
      </c>
      <c r="I1172" s="36"/>
      <c r="J1172" s="36"/>
      <c r="K1172" s="36"/>
      <c r="L1172" s="37"/>
      <c r="M1172" s="37"/>
      <c r="N1172" s="58"/>
      <c r="O1172" s="87"/>
      <c r="P1172" s="18"/>
      <c r="Q1172" s="87"/>
      <c r="R1172" s="87"/>
      <c r="S1172" s="87">
        <v>0</v>
      </c>
      <c r="T1172" s="87">
        <v>447800</v>
      </c>
      <c r="U1172" s="87"/>
      <c r="V1172" s="71">
        <v>0</v>
      </c>
      <c r="W1172" s="69"/>
      <c r="X1172" s="59"/>
    </row>
    <row r="1173" spans="1:24" ht="38.25" outlineLevel="6">
      <c r="A1173" s="9" t="s">
        <v>124</v>
      </c>
      <c r="B1173" s="35" t="s">
        <v>441</v>
      </c>
      <c r="C1173" s="35" t="s">
        <v>581</v>
      </c>
      <c r="D1173" s="35" t="s">
        <v>711</v>
      </c>
      <c r="E1173" s="35" t="s">
        <v>598</v>
      </c>
      <c r="F1173" s="35" t="s">
        <v>494</v>
      </c>
      <c r="G1173" s="35" t="s">
        <v>125</v>
      </c>
      <c r="H1173" s="35"/>
      <c r="I1173" s="36"/>
      <c r="J1173" s="36"/>
      <c r="K1173" s="36"/>
      <c r="L1173" s="37"/>
      <c r="M1173" s="37"/>
      <c r="N1173" s="58"/>
      <c r="O1173" s="87"/>
      <c r="P1173" s="18"/>
      <c r="Q1173" s="87"/>
      <c r="R1173" s="87"/>
      <c r="S1173" s="87"/>
      <c r="T1173" s="87"/>
      <c r="U1173" s="87"/>
      <c r="V1173" s="71">
        <f>V1174</f>
        <v>1434197.5</v>
      </c>
      <c r="W1173" s="69"/>
      <c r="X1173" s="59"/>
    </row>
    <row r="1174" spans="1:24" ht="25.5" outlineLevel="6">
      <c r="A1174" s="9" t="s">
        <v>602</v>
      </c>
      <c r="B1174" s="35" t="s">
        <v>441</v>
      </c>
      <c r="C1174" s="35" t="s">
        <v>581</v>
      </c>
      <c r="D1174" s="35" t="s">
        <v>711</v>
      </c>
      <c r="E1174" s="35" t="s">
        <v>598</v>
      </c>
      <c r="F1174" s="35" t="s">
        <v>494</v>
      </c>
      <c r="G1174" s="35" t="s">
        <v>126</v>
      </c>
      <c r="H1174" s="35"/>
      <c r="I1174" s="36"/>
      <c r="J1174" s="36"/>
      <c r="K1174" s="36"/>
      <c r="L1174" s="37"/>
      <c r="M1174" s="37"/>
      <c r="N1174" s="58"/>
      <c r="O1174" s="87"/>
      <c r="P1174" s="18"/>
      <c r="Q1174" s="87"/>
      <c r="R1174" s="87"/>
      <c r="S1174" s="87"/>
      <c r="T1174" s="87"/>
      <c r="U1174" s="87"/>
      <c r="V1174" s="71">
        <f>V1175</f>
        <v>1434197.5</v>
      </c>
      <c r="W1174" s="69"/>
      <c r="X1174" s="59"/>
    </row>
    <row r="1175" spans="1:24" ht="51" outlineLevel="6">
      <c r="A1175" s="39" t="s">
        <v>405</v>
      </c>
      <c r="B1175" s="35" t="s">
        <v>441</v>
      </c>
      <c r="C1175" s="35" t="s">
        <v>581</v>
      </c>
      <c r="D1175" s="35" t="s">
        <v>711</v>
      </c>
      <c r="E1175" s="35" t="s">
        <v>598</v>
      </c>
      <c r="F1175" s="35" t="s">
        <v>494</v>
      </c>
      <c r="G1175" s="35" t="s">
        <v>126</v>
      </c>
      <c r="H1175" s="35" t="s">
        <v>182</v>
      </c>
      <c r="I1175" s="36"/>
      <c r="J1175" s="36"/>
      <c r="K1175" s="36"/>
      <c r="L1175" s="37"/>
      <c r="M1175" s="37"/>
      <c r="N1175" s="58"/>
      <c r="O1175" s="87"/>
      <c r="P1175" s="18"/>
      <c r="Q1175" s="87"/>
      <c r="R1175" s="87"/>
      <c r="S1175" s="87"/>
      <c r="T1175" s="87"/>
      <c r="U1175" s="87"/>
      <c r="V1175" s="71">
        <f>V1176</f>
        <v>1434197.5</v>
      </c>
      <c r="W1175" s="69"/>
      <c r="X1175" s="59"/>
    </row>
    <row r="1176" spans="1:24" ht="25.5" outlineLevel="6">
      <c r="A1176" s="9" t="s">
        <v>37</v>
      </c>
      <c r="B1176" s="35" t="s">
        <v>441</v>
      </c>
      <c r="C1176" s="35" t="s">
        <v>581</v>
      </c>
      <c r="D1176" s="35" t="s">
        <v>711</v>
      </c>
      <c r="E1176" s="35" t="s">
        <v>598</v>
      </c>
      <c r="F1176" s="35" t="s">
        <v>494</v>
      </c>
      <c r="G1176" s="35" t="s">
        <v>126</v>
      </c>
      <c r="H1176" s="35" t="s">
        <v>36</v>
      </c>
      <c r="I1176" s="36"/>
      <c r="J1176" s="36"/>
      <c r="K1176" s="36"/>
      <c r="L1176" s="37"/>
      <c r="M1176" s="37"/>
      <c r="N1176" s="58"/>
      <c r="O1176" s="87"/>
      <c r="P1176" s="18"/>
      <c r="Q1176" s="87"/>
      <c r="R1176" s="87"/>
      <c r="S1176" s="87"/>
      <c r="T1176" s="87"/>
      <c r="U1176" s="87"/>
      <c r="V1176" s="71">
        <f>V1177</f>
        <v>1434197.5</v>
      </c>
      <c r="W1176" s="69"/>
      <c r="X1176" s="59"/>
    </row>
    <row r="1177" spans="1:24" ht="63.75" outlineLevel="6">
      <c r="A1177" s="9" t="s">
        <v>606</v>
      </c>
      <c r="B1177" s="35" t="s">
        <v>441</v>
      </c>
      <c r="C1177" s="35" t="s">
        <v>581</v>
      </c>
      <c r="D1177" s="35" t="s">
        <v>711</v>
      </c>
      <c r="E1177" s="35" t="s">
        <v>598</v>
      </c>
      <c r="F1177" s="35" t="s">
        <v>494</v>
      </c>
      <c r="G1177" s="35" t="s">
        <v>126</v>
      </c>
      <c r="H1177" s="35" t="s">
        <v>607</v>
      </c>
      <c r="I1177" s="36">
        <v>1437300</v>
      </c>
      <c r="J1177" s="36"/>
      <c r="K1177" s="36"/>
      <c r="L1177" s="37"/>
      <c r="M1177" s="37"/>
      <c r="N1177" s="58"/>
      <c r="O1177" s="87"/>
      <c r="P1177" s="18"/>
      <c r="Q1177" s="87"/>
      <c r="R1177" s="87"/>
      <c r="S1177" s="87"/>
      <c r="T1177" s="87"/>
      <c r="U1177" s="87">
        <v>-3102.5</v>
      </c>
      <c r="V1177" s="71">
        <f>L1177+K1177+J1177+I1177+M1177+N1177+O1177+P1177+Q1177+R1177+S1177+T1177+U1177</f>
        <v>1434197.5</v>
      </c>
      <c r="W1177" s="69"/>
      <c r="X1177" s="59"/>
    </row>
    <row r="1178" spans="1:24" ht="76.5" outlineLevel="6">
      <c r="A1178" s="9" t="s">
        <v>127</v>
      </c>
      <c r="B1178" s="35" t="s">
        <v>441</v>
      </c>
      <c r="C1178" s="35" t="s">
        <v>581</v>
      </c>
      <c r="D1178" s="35" t="s">
        <v>711</v>
      </c>
      <c r="E1178" s="35" t="s">
        <v>598</v>
      </c>
      <c r="F1178" s="35" t="s">
        <v>494</v>
      </c>
      <c r="G1178" s="35" t="s">
        <v>128</v>
      </c>
      <c r="H1178" s="35"/>
      <c r="I1178" s="36"/>
      <c r="J1178" s="36"/>
      <c r="K1178" s="36"/>
      <c r="L1178" s="37"/>
      <c r="M1178" s="37"/>
      <c r="N1178" s="58"/>
      <c r="O1178" s="87"/>
      <c r="P1178" s="18"/>
      <c r="Q1178" s="87"/>
      <c r="R1178" s="87"/>
      <c r="S1178" s="87"/>
      <c r="T1178" s="87"/>
      <c r="U1178" s="87"/>
      <c r="V1178" s="71">
        <f>V1179</f>
        <v>20349486</v>
      </c>
      <c r="W1178" s="69"/>
      <c r="X1178" s="59"/>
    </row>
    <row r="1179" spans="1:24" ht="25.5" outlineLevel="6">
      <c r="A1179" s="9" t="s">
        <v>602</v>
      </c>
      <c r="B1179" s="35" t="s">
        <v>441</v>
      </c>
      <c r="C1179" s="35" t="s">
        <v>581</v>
      </c>
      <c r="D1179" s="35" t="s">
        <v>711</v>
      </c>
      <c r="E1179" s="35" t="s">
        <v>598</v>
      </c>
      <c r="F1179" s="35" t="s">
        <v>494</v>
      </c>
      <c r="G1179" s="35" t="s">
        <v>129</v>
      </c>
      <c r="H1179" s="35"/>
      <c r="I1179" s="36"/>
      <c r="J1179" s="36"/>
      <c r="K1179" s="36"/>
      <c r="L1179" s="37"/>
      <c r="M1179" s="37"/>
      <c r="N1179" s="58"/>
      <c r="O1179" s="87"/>
      <c r="P1179" s="18"/>
      <c r="Q1179" s="87"/>
      <c r="R1179" s="87"/>
      <c r="S1179" s="87"/>
      <c r="T1179" s="87"/>
      <c r="U1179" s="87"/>
      <c r="V1179" s="71">
        <f>V1180</f>
        <v>20349486</v>
      </c>
      <c r="W1179" s="69"/>
      <c r="X1179" s="59"/>
    </row>
    <row r="1180" spans="1:24" ht="51" outlineLevel="6">
      <c r="A1180" s="39" t="s">
        <v>405</v>
      </c>
      <c r="B1180" s="35" t="s">
        <v>441</v>
      </c>
      <c r="C1180" s="35" t="s">
        <v>581</v>
      </c>
      <c r="D1180" s="35" t="s">
        <v>711</v>
      </c>
      <c r="E1180" s="35" t="s">
        <v>598</v>
      </c>
      <c r="F1180" s="35" t="s">
        <v>494</v>
      </c>
      <c r="G1180" s="35" t="s">
        <v>129</v>
      </c>
      <c r="H1180" s="35" t="s">
        <v>182</v>
      </c>
      <c r="I1180" s="36"/>
      <c r="J1180" s="36"/>
      <c r="K1180" s="36"/>
      <c r="L1180" s="37"/>
      <c r="M1180" s="37"/>
      <c r="N1180" s="58"/>
      <c r="O1180" s="87"/>
      <c r="P1180" s="18"/>
      <c r="Q1180" s="87"/>
      <c r="R1180" s="87"/>
      <c r="S1180" s="87"/>
      <c r="T1180" s="87"/>
      <c r="U1180" s="87"/>
      <c r="V1180" s="71">
        <f>V1181</f>
        <v>20349486</v>
      </c>
      <c r="W1180" s="69"/>
      <c r="X1180" s="59"/>
    </row>
    <row r="1181" spans="1:24" ht="25.5" outlineLevel="6">
      <c r="A1181" s="9" t="s">
        <v>37</v>
      </c>
      <c r="B1181" s="35" t="s">
        <v>441</v>
      </c>
      <c r="C1181" s="35" t="s">
        <v>581</v>
      </c>
      <c r="D1181" s="35" t="s">
        <v>711</v>
      </c>
      <c r="E1181" s="35" t="s">
        <v>598</v>
      </c>
      <c r="F1181" s="35" t="s">
        <v>494</v>
      </c>
      <c r="G1181" s="35" t="s">
        <v>129</v>
      </c>
      <c r="H1181" s="35" t="s">
        <v>36</v>
      </c>
      <c r="I1181" s="36"/>
      <c r="J1181" s="36"/>
      <c r="K1181" s="36"/>
      <c r="L1181" s="37"/>
      <c r="M1181" s="37"/>
      <c r="N1181" s="58"/>
      <c r="O1181" s="87"/>
      <c r="P1181" s="18"/>
      <c r="Q1181" s="87"/>
      <c r="R1181" s="87"/>
      <c r="S1181" s="87"/>
      <c r="T1181" s="87"/>
      <c r="U1181" s="87"/>
      <c r="V1181" s="71">
        <f>V1182</f>
        <v>20349486</v>
      </c>
      <c r="W1181" s="69"/>
      <c r="X1181" s="59"/>
    </row>
    <row r="1182" spans="1:24" ht="63.75" outlineLevel="6">
      <c r="A1182" s="9" t="s">
        <v>606</v>
      </c>
      <c r="B1182" s="35" t="s">
        <v>441</v>
      </c>
      <c r="C1182" s="35" t="s">
        <v>581</v>
      </c>
      <c r="D1182" s="35" t="s">
        <v>711</v>
      </c>
      <c r="E1182" s="35" t="s">
        <v>598</v>
      </c>
      <c r="F1182" s="35" t="s">
        <v>494</v>
      </c>
      <c r="G1182" s="35" t="s">
        <v>129</v>
      </c>
      <c r="H1182" s="35" t="s">
        <v>607</v>
      </c>
      <c r="I1182" s="36">
        <v>17016100</v>
      </c>
      <c r="J1182" s="36"/>
      <c r="K1182" s="36"/>
      <c r="L1182" s="37"/>
      <c r="M1182" s="37"/>
      <c r="N1182" s="58"/>
      <c r="O1182" s="87"/>
      <c r="P1182" s="18"/>
      <c r="Q1182" s="87"/>
      <c r="R1182" s="87"/>
      <c r="S1182" s="87"/>
      <c r="T1182" s="87"/>
      <c r="U1182" s="87">
        <v>3333386</v>
      </c>
      <c r="V1182" s="71">
        <f>L1182+K1182+J1182+I1182+M1182+N1182+O1182+P1182+Q1182+R1182+S1182+T1182+U1182</f>
        <v>20349486</v>
      </c>
      <c r="W1182" s="69"/>
      <c r="X1182" s="59"/>
    </row>
    <row r="1183" spans="1:24" ht="25.5" outlineLevel="6">
      <c r="A1183" s="9" t="s">
        <v>486</v>
      </c>
      <c r="B1183" s="35" t="s">
        <v>441</v>
      </c>
      <c r="C1183" s="35" t="s">
        <v>581</v>
      </c>
      <c r="D1183" s="35" t="s">
        <v>711</v>
      </c>
      <c r="E1183" s="35" t="s">
        <v>598</v>
      </c>
      <c r="F1183" s="35" t="s">
        <v>494</v>
      </c>
      <c r="G1183" s="35" t="s">
        <v>487</v>
      </c>
      <c r="H1183" s="35"/>
      <c r="I1183" s="36"/>
      <c r="J1183" s="36"/>
      <c r="K1183" s="36"/>
      <c r="L1183" s="37"/>
      <c r="M1183" s="37"/>
      <c r="N1183" s="58"/>
      <c r="O1183" s="87"/>
      <c r="P1183" s="18"/>
      <c r="Q1183" s="87"/>
      <c r="R1183" s="87"/>
      <c r="S1183" s="87"/>
      <c r="T1183" s="87"/>
      <c r="U1183" s="87"/>
      <c r="V1183" s="71">
        <f>V1184</f>
        <v>6332648.38</v>
      </c>
      <c r="W1183" s="69"/>
      <c r="X1183" s="59"/>
    </row>
    <row r="1184" spans="1:24" ht="38.25" outlineLevel="6">
      <c r="A1184" s="9" t="s">
        <v>130</v>
      </c>
      <c r="B1184" s="35" t="s">
        <v>441</v>
      </c>
      <c r="C1184" s="35" t="s">
        <v>581</v>
      </c>
      <c r="D1184" s="35" t="s">
        <v>711</v>
      </c>
      <c r="E1184" s="35" t="s">
        <v>598</v>
      </c>
      <c r="F1184" s="35" t="s">
        <v>494</v>
      </c>
      <c r="G1184" s="35" t="s">
        <v>131</v>
      </c>
      <c r="H1184" s="35"/>
      <c r="I1184" s="36"/>
      <c r="J1184" s="36"/>
      <c r="K1184" s="36"/>
      <c r="L1184" s="37"/>
      <c r="M1184" s="37"/>
      <c r="N1184" s="58"/>
      <c r="O1184" s="87"/>
      <c r="P1184" s="18"/>
      <c r="Q1184" s="87"/>
      <c r="R1184" s="87"/>
      <c r="S1184" s="87"/>
      <c r="T1184" s="87"/>
      <c r="U1184" s="87"/>
      <c r="V1184" s="71">
        <f>V1185</f>
        <v>6332648.38</v>
      </c>
      <c r="W1184" s="69"/>
      <c r="X1184" s="59"/>
    </row>
    <row r="1185" spans="1:24" ht="51" outlineLevel="6">
      <c r="A1185" s="39" t="s">
        <v>405</v>
      </c>
      <c r="B1185" s="35" t="s">
        <v>441</v>
      </c>
      <c r="C1185" s="35" t="s">
        <v>581</v>
      </c>
      <c r="D1185" s="35" t="s">
        <v>711</v>
      </c>
      <c r="E1185" s="35" t="s">
        <v>598</v>
      </c>
      <c r="F1185" s="35" t="s">
        <v>494</v>
      </c>
      <c r="G1185" s="35" t="s">
        <v>131</v>
      </c>
      <c r="H1185" s="35" t="s">
        <v>182</v>
      </c>
      <c r="I1185" s="36"/>
      <c r="J1185" s="36"/>
      <c r="K1185" s="36"/>
      <c r="L1185" s="37">
        <f>L1187</f>
        <v>209075</v>
      </c>
      <c r="M1185" s="37"/>
      <c r="N1185" s="58"/>
      <c r="O1185" s="87"/>
      <c r="P1185" s="18"/>
      <c r="Q1185" s="87"/>
      <c r="R1185" s="87"/>
      <c r="S1185" s="87"/>
      <c r="T1185" s="87"/>
      <c r="U1185" s="87"/>
      <c r="V1185" s="71">
        <f>V1186</f>
        <v>6332648.38</v>
      </c>
      <c r="W1185" s="69"/>
      <c r="X1185" s="59"/>
    </row>
    <row r="1186" spans="1:24" ht="25.5" outlineLevel="6">
      <c r="A1186" s="9" t="s">
        <v>37</v>
      </c>
      <c r="B1186" s="35" t="s">
        <v>441</v>
      </c>
      <c r="C1186" s="35" t="s">
        <v>581</v>
      </c>
      <c r="D1186" s="35" t="s">
        <v>711</v>
      </c>
      <c r="E1186" s="35" t="s">
        <v>598</v>
      </c>
      <c r="F1186" s="35" t="s">
        <v>494</v>
      </c>
      <c r="G1186" s="35" t="s">
        <v>131</v>
      </c>
      <c r="H1186" s="35" t="s">
        <v>36</v>
      </c>
      <c r="I1186" s="36"/>
      <c r="J1186" s="36"/>
      <c r="K1186" s="36"/>
      <c r="L1186" s="37"/>
      <c r="M1186" s="37"/>
      <c r="N1186" s="58"/>
      <c r="O1186" s="87"/>
      <c r="P1186" s="18"/>
      <c r="Q1186" s="87"/>
      <c r="R1186" s="87"/>
      <c r="S1186" s="87"/>
      <c r="T1186" s="87"/>
      <c r="U1186" s="87"/>
      <c r="V1186" s="71">
        <f>V1187</f>
        <v>6332648.38</v>
      </c>
      <c r="W1186" s="69"/>
      <c r="X1186" s="59"/>
    </row>
    <row r="1187" spans="1:24" ht="25.5" outlineLevel="6">
      <c r="A1187" s="9" t="s">
        <v>622</v>
      </c>
      <c r="B1187" s="35" t="s">
        <v>441</v>
      </c>
      <c r="C1187" s="35" t="s">
        <v>581</v>
      </c>
      <c r="D1187" s="35" t="s">
        <v>711</v>
      </c>
      <c r="E1187" s="35" t="s">
        <v>598</v>
      </c>
      <c r="F1187" s="35" t="s">
        <v>494</v>
      </c>
      <c r="G1187" s="35" t="s">
        <v>131</v>
      </c>
      <c r="H1187" s="35" t="s">
        <v>623</v>
      </c>
      <c r="I1187" s="36">
        <v>0</v>
      </c>
      <c r="J1187" s="36">
        <v>0</v>
      </c>
      <c r="K1187" s="36">
        <v>646469</v>
      </c>
      <c r="L1187" s="37">
        <v>209075</v>
      </c>
      <c r="M1187" s="37">
        <v>595600</v>
      </c>
      <c r="N1187" s="58">
        <v>380542</v>
      </c>
      <c r="O1187" s="87">
        <v>196286</v>
      </c>
      <c r="P1187" s="18">
        <v>1805906.25</v>
      </c>
      <c r="Q1187" s="87"/>
      <c r="R1187" s="87">
        <v>997089.17</v>
      </c>
      <c r="S1187" s="87">
        <v>925180.96</v>
      </c>
      <c r="T1187" s="87">
        <v>141461</v>
      </c>
      <c r="U1187" s="87">
        <v>435039</v>
      </c>
      <c r="V1187" s="71">
        <f>L1187+K1187+J1187+I1187+M1187+N1187+O1187+P1187+Q1187+R1187+S1187+T1187+U1187</f>
        <v>6332648.38</v>
      </c>
      <c r="W1187" s="69"/>
      <c r="X1187" s="59"/>
    </row>
    <row r="1188" spans="1:24" ht="38.25" hidden="1" outlineLevel="6">
      <c r="A1188" s="9" t="s">
        <v>130</v>
      </c>
      <c r="B1188" s="35" t="s">
        <v>441</v>
      </c>
      <c r="C1188" s="35" t="s">
        <v>441</v>
      </c>
      <c r="D1188" s="35"/>
      <c r="E1188" s="35"/>
      <c r="F1188" s="35"/>
      <c r="G1188" s="35"/>
      <c r="H1188" s="35"/>
      <c r="I1188" s="36"/>
      <c r="J1188" s="36"/>
      <c r="K1188" s="36"/>
      <c r="L1188" s="37">
        <f>L1189</f>
        <v>209075</v>
      </c>
      <c r="M1188" s="37"/>
      <c r="N1188" s="58"/>
      <c r="O1188" s="87"/>
      <c r="P1188" s="18"/>
      <c r="Q1188" s="87"/>
      <c r="R1188" s="87"/>
      <c r="S1188" s="87"/>
      <c r="T1188" s="87"/>
      <c r="U1188" s="87"/>
      <c r="V1188" s="71">
        <f aca="true" t="shared" si="67" ref="V1188:X1191">V1189</f>
        <v>0</v>
      </c>
      <c r="W1188" s="69">
        <f t="shared" si="67"/>
        <v>0</v>
      </c>
      <c r="X1188" s="37">
        <f t="shared" si="67"/>
        <v>0</v>
      </c>
    </row>
    <row r="1189" spans="1:24" ht="25.5" hidden="1" outlineLevel="6">
      <c r="A1189" s="9" t="s">
        <v>710</v>
      </c>
      <c r="B1189" s="35" t="s">
        <v>441</v>
      </c>
      <c r="C1189" s="35" t="s">
        <v>441</v>
      </c>
      <c r="D1189" s="35" t="s">
        <v>711</v>
      </c>
      <c r="E1189" s="35"/>
      <c r="F1189" s="35"/>
      <c r="G1189" s="35"/>
      <c r="H1189" s="35"/>
      <c r="I1189" s="36"/>
      <c r="J1189" s="36"/>
      <c r="K1189" s="36"/>
      <c r="L1189" s="37">
        <f>L1190</f>
        <v>209075</v>
      </c>
      <c r="M1189" s="37"/>
      <c r="N1189" s="58"/>
      <c r="O1189" s="87"/>
      <c r="P1189" s="18"/>
      <c r="Q1189" s="87"/>
      <c r="R1189" s="87"/>
      <c r="S1189" s="87"/>
      <c r="T1189" s="87"/>
      <c r="U1189" s="87"/>
      <c r="V1189" s="71">
        <f t="shared" si="67"/>
        <v>0</v>
      </c>
      <c r="W1189" s="69">
        <f t="shared" si="67"/>
        <v>0</v>
      </c>
      <c r="X1189" s="37">
        <f t="shared" si="67"/>
        <v>0</v>
      </c>
    </row>
    <row r="1190" spans="1:24" ht="15" hidden="1" outlineLevel="6">
      <c r="A1190" s="9" t="s">
        <v>597</v>
      </c>
      <c r="B1190" s="35" t="s">
        <v>441</v>
      </c>
      <c r="C1190" s="35" t="s">
        <v>441</v>
      </c>
      <c r="D1190" s="35" t="s">
        <v>711</v>
      </c>
      <c r="E1190" s="35" t="s">
        <v>598</v>
      </c>
      <c r="F1190" s="35"/>
      <c r="G1190" s="35"/>
      <c r="H1190" s="35"/>
      <c r="I1190" s="36"/>
      <c r="J1190" s="36"/>
      <c r="K1190" s="36"/>
      <c r="L1190" s="37">
        <f>L1191</f>
        <v>209075</v>
      </c>
      <c r="M1190" s="37"/>
      <c r="N1190" s="58"/>
      <c r="O1190" s="87"/>
      <c r="P1190" s="18"/>
      <c r="Q1190" s="87"/>
      <c r="R1190" s="87"/>
      <c r="S1190" s="87"/>
      <c r="T1190" s="87"/>
      <c r="U1190" s="87"/>
      <c r="V1190" s="71">
        <f t="shared" si="67"/>
        <v>0</v>
      </c>
      <c r="W1190" s="69">
        <f t="shared" si="67"/>
        <v>0</v>
      </c>
      <c r="X1190" s="37">
        <f t="shared" si="67"/>
        <v>0</v>
      </c>
    </row>
    <row r="1191" spans="1:24" ht="25.5" hidden="1" outlineLevel="6">
      <c r="A1191" s="9" t="s">
        <v>621</v>
      </c>
      <c r="B1191" s="35" t="s">
        <v>441</v>
      </c>
      <c r="C1191" s="35" t="s">
        <v>441</v>
      </c>
      <c r="D1191" s="35" t="s">
        <v>711</v>
      </c>
      <c r="E1191" s="35" t="s">
        <v>598</v>
      </c>
      <c r="F1191" s="35" t="s">
        <v>494</v>
      </c>
      <c r="G1191" s="35"/>
      <c r="H1191" s="35"/>
      <c r="I1191" s="36"/>
      <c r="J1191" s="36"/>
      <c r="K1191" s="36"/>
      <c r="L1191" s="37">
        <f>L1192</f>
        <v>209075</v>
      </c>
      <c r="M1191" s="37"/>
      <c r="N1191" s="58"/>
      <c r="O1191" s="87"/>
      <c r="P1191" s="18"/>
      <c r="Q1191" s="87"/>
      <c r="R1191" s="87"/>
      <c r="S1191" s="87"/>
      <c r="T1191" s="87"/>
      <c r="U1191" s="87"/>
      <c r="V1191" s="71">
        <f t="shared" si="67"/>
        <v>0</v>
      </c>
      <c r="W1191" s="69">
        <f t="shared" si="67"/>
        <v>0</v>
      </c>
      <c r="X1191" s="37">
        <f t="shared" si="67"/>
        <v>0</v>
      </c>
    </row>
    <row r="1192" spans="1:24" ht="51" hidden="1" outlineLevel="6">
      <c r="A1192" s="39" t="s">
        <v>405</v>
      </c>
      <c r="B1192" s="35" t="s">
        <v>441</v>
      </c>
      <c r="C1192" s="35" t="s">
        <v>441</v>
      </c>
      <c r="D1192" s="35" t="s">
        <v>711</v>
      </c>
      <c r="E1192" s="35" t="s">
        <v>598</v>
      </c>
      <c r="F1192" s="35" t="s">
        <v>494</v>
      </c>
      <c r="G1192" s="35" t="s">
        <v>131</v>
      </c>
      <c r="H1192" s="35" t="s">
        <v>182</v>
      </c>
      <c r="I1192" s="36"/>
      <c r="J1192" s="36"/>
      <c r="K1192" s="36"/>
      <c r="L1192" s="37">
        <f>L1194</f>
        <v>209075</v>
      </c>
      <c r="M1192" s="37"/>
      <c r="N1192" s="58"/>
      <c r="O1192" s="87"/>
      <c r="P1192" s="18"/>
      <c r="Q1192" s="87"/>
      <c r="R1192" s="87"/>
      <c r="S1192" s="87"/>
      <c r="T1192" s="87"/>
      <c r="U1192" s="87"/>
      <c r="V1192" s="71">
        <f>V1193</f>
        <v>0</v>
      </c>
      <c r="W1192" s="69">
        <f>W1194</f>
        <v>0</v>
      </c>
      <c r="X1192" s="22">
        <f>X1194</f>
        <v>0</v>
      </c>
    </row>
    <row r="1193" spans="1:24" ht="25.5" hidden="1" outlineLevel="6">
      <c r="A1193" s="9" t="s">
        <v>37</v>
      </c>
      <c r="B1193" s="35" t="s">
        <v>441</v>
      </c>
      <c r="C1193" s="35" t="s">
        <v>441</v>
      </c>
      <c r="D1193" s="35" t="s">
        <v>711</v>
      </c>
      <c r="E1193" s="35" t="s">
        <v>598</v>
      </c>
      <c r="F1193" s="35" t="s">
        <v>494</v>
      </c>
      <c r="G1193" s="35" t="s">
        <v>131</v>
      </c>
      <c r="H1193" s="35" t="s">
        <v>36</v>
      </c>
      <c r="I1193" s="36"/>
      <c r="J1193" s="36"/>
      <c r="K1193" s="36"/>
      <c r="L1193" s="37"/>
      <c r="M1193" s="37"/>
      <c r="N1193" s="58"/>
      <c r="O1193" s="87"/>
      <c r="P1193" s="18"/>
      <c r="Q1193" s="87"/>
      <c r="R1193" s="87"/>
      <c r="S1193" s="87"/>
      <c r="T1193" s="87"/>
      <c r="U1193" s="87"/>
      <c r="V1193" s="71">
        <f>V1194</f>
        <v>0</v>
      </c>
      <c r="W1193" s="69"/>
      <c r="X1193" s="22"/>
    </row>
    <row r="1194" spans="1:24" ht="25.5" hidden="1" outlineLevel="6">
      <c r="A1194" s="9" t="s">
        <v>622</v>
      </c>
      <c r="B1194" s="35" t="s">
        <v>441</v>
      </c>
      <c r="C1194" s="35" t="s">
        <v>441</v>
      </c>
      <c r="D1194" s="35" t="s">
        <v>711</v>
      </c>
      <c r="E1194" s="35" t="s">
        <v>598</v>
      </c>
      <c r="F1194" s="35" t="s">
        <v>494</v>
      </c>
      <c r="G1194" s="35" t="s">
        <v>131</v>
      </c>
      <c r="H1194" s="35" t="s">
        <v>623</v>
      </c>
      <c r="I1194" s="36">
        <v>0</v>
      </c>
      <c r="J1194" s="36">
        <v>0</v>
      </c>
      <c r="K1194" s="36">
        <v>646469</v>
      </c>
      <c r="L1194" s="37">
        <v>209075</v>
      </c>
      <c r="M1194" s="37">
        <v>595600</v>
      </c>
      <c r="N1194" s="58">
        <v>380542</v>
      </c>
      <c r="O1194" s="87">
        <v>196286</v>
      </c>
      <c r="P1194" s="18">
        <v>1805906.25</v>
      </c>
      <c r="Q1194" s="87"/>
      <c r="R1194" s="87">
        <v>997089.17</v>
      </c>
      <c r="S1194" s="87">
        <v>925180.96</v>
      </c>
      <c r="T1194" s="87">
        <v>141461</v>
      </c>
      <c r="U1194" s="87">
        <v>0</v>
      </c>
      <c r="V1194" s="71">
        <v>0</v>
      </c>
      <c r="W1194" s="69">
        <v>0</v>
      </c>
      <c r="X1194" s="22">
        <v>0</v>
      </c>
    </row>
    <row r="1195" spans="1:24" ht="15" outlineLevel="6">
      <c r="A1195" s="9" t="s">
        <v>655</v>
      </c>
      <c r="B1195" s="35" t="s">
        <v>441</v>
      </c>
      <c r="C1195" s="35" t="s">
        <v>581</v>
      </c>
      <c r="D1195" s="35" t="s">
        <v>711</v>
      </c>
      <c r="E1195" s="35" t="s">
        <v>507</v>
      </c>
      <c r="F1195" s="35"/>
      <c r="G1195" s="35"/>
      <c r="H1195" s="35"/>
      <c r="I1195" s="36"/>
      <c r="J1195" s="36"/>
      <c r="K1195" s="36"/>
      <c r="L1195" s="37"/>
      <c r="M1195" s="37"/>
      <c r="N1195" s="58"/>
      <c r="O1195" s="87"/>
      <c r="P1195" s="18"/>
      <c r="Q1195" s="87"/>
      <c r="R1195" s="87"/>
      <c r="S1195" s="87"/>
      <c r="T1195" s="87"/>
      <c r="U1195" s="87"/>
      <c r="V1195" s="71">
        <f aca="true" t="shared" si="68" ref="V1195:V1200">V1196</f>
        <v>4261500</v>
      </c>
      <c r="W1195" s="69"/>
      <c r="X1195" s="59"/>
    </row>
    <row r="1196" spans="1:24" ht="15" outlineLevel="6">
      <c r="A1196" s="9" t="s">
        <v>674</v>
      </c>
      <c r="B1196" s="35" t="s">
        <v>441</v>
      </c>
      <c r="C1196" s="35" t="s">
        <v>581</v>
      </c>
      <c r="D1196" s="35" t="s">
        <v>711</v>
      </c>
      <c r="E1196" s="35" t="s">
        <v>507</v>
      </c>
      <c r="F1196" s="35" t="s">
        <v>459</v>
      </c>
      <c r="G1196" s="35"/>
      <c r="H1196" s="35"/>
      <c r="I1196" s="36"/>
      <c r="J1196" s="36"/>
      <c r="K1196" s="36"/>
      <c r="L1196" s="37"/>
      <c r="M1196" s="37"/>
      <c r="N1196" s="58"/>
      <c r="O1196" s="87"/>
      <c r="P1196" s="18"/>
      <c r="Q1196" s="87"/>
      <c r="R1196" s="87"/>
      <c r="S1196" s="87"/>
      <c r="T1196" s="87"/>
      <c r="U1196" s="87"/>
      <c r="V1196" s="71">
        <f t="shared" si="68"/>
        <v>4261500</v>
      </c>
      <c r="W1196" s="69"/>
      <c r="X1196" s="59"/>
    </row>
    <row r="1197" spans="1:24" ht="25.5" outlineLevel="6">
      <c r="A1197" s="9" t="s">
        <v>685</v>
      </c>
      <c r="B1197" s="35" t="s">
        <v>441</v>
      </c>
      <c r="C1197" s="35" t="s">
        <v>581</v>
      </c>
      <c r="D1197" s="35" t="s">
        <v>711</v>
      </c>
      <c r="E1197" s="35" t="s">
        <v>507</v>
      </c>
      <c r="F1197" s="35" t="s">
        <v>459</v>
      </c>
      <c r="G1197" s="35" t="s">
        <v>686</v>
      </c>
      <c r="H1197" s="35"/>
      <c r="I1197" s="36"/>
      <c r="J1197" s="36"/>
      <c r="K1197" s="36"/>
      <c r="L1197" s="37"/>
      <c r="M1197" s="37"/>
      <c r="N1197" s="58"/>
      <c r="O1197" s="87"/>
      <c r="P1197" s="18"/>
      <c r="Q1197" s="87"/>
      <c r="R1197" s="87"/>
      <c r="S1197" s="87"/>
      <c r="T1197" s="87"/>
      <c r="U1197" s="87"/>
      <c r="V1197" s="71">
        <f t="shared" si="68"/>
        <v>4261500</v>
      </c>
      <c r="W1197" s="69"/>
      <c r="X1197" s="59"/>
    </row>
    <row r="1198" spans="1:24" ht="38.25" outlineLevel="6">
      <c r="A1198" s="9" t="s">
        <v>132</v>
      </c>
      <c r="B1198" s="35" t="s">
        <v>441</v>
      </c>
      <c r="C1198" s="35" t="s">
        <v>581</v>
      </c>
      <c r="D1198" s="35" t="s">
        <v>711</v>
      </c>
      <c r="E1198" s="35" t="s">
        <v>507</v>
      </c>
      <c r="F1198" s="35" t="s">
        <v>459</v>
      </c>
      <c r="G1198" s="35" t="s">
        <v>133</v>
      </c>
      <c r="H1198" s="35"/>
      <c r="I1198" s="36"/>
      <c r="J1198" s="36"/>
      <c r="K1198" s="36"/>
      <c r="L1198" s="37"/>
      <c r="M1198" s="37"/>
      <c r="N1198" s="58"/>
      <c r="O1198" s="87"/>
      <c r="P1198" s="18"/>
      <c r="Q1198" s="87"/>
      <c r="R1198" s="87"/>
      <c r="S1198" s="87"/>
      <c r="T1198" s="87"/>
      <c r="U1198" s="87"/>
      <c r="V1198" s="71">
        <f t="shared" si="68"/>
        <v>4261500</v>
      </c>
      <c r="W1198" s="69"/>
      <c r="X1198" s="59"/>
    </row>
    <row r="1199" spans="1:24" ht="25.5" outlineLevel="6">
      <c r="A1199" s="39" t="s">
        <v>406</v>
      </c>
      <c r="B1199" s="35" t="s">
        <v>441</v>
      </c>
      <c r="C1199" s="35" t="s">
        <v>581</v>
      </c>
      <c r="D1199" s="35" t="s">
        <v>711</v>
      </c>
      <c r="E1199" s="35" t="s">
        <v>507</v>
      </c>
      <c r="F1199" s="35" t="s">
        <v>459</v>
      </c>
      <c r="G1199" s="35" t="s">
        <v>133</v>
      </c>
      <c r="H1199" s="35" t="s">
        <v>183</v>
      </c>
      <c r="I1199" s="36"/>
      <c r="J1199" s="36"/>
      <c r="K1199" s="36"/>
      <c r="L1199" s="37"/>
      <c r="M1199" s="37"/>
      <c r="N1199" s="58"/>
      <c r="O1199" s="87"/>
      <c r="P1199" s="18"/>
      <c r="Q1199" s="87"/>
      <c r="R1199" s="87"/>
      <c r="S1199" s="87"/>
      <c r="T1199" s="87"/>
      <c r="U1199" s="87"/>
      <c r="V1199" s="71">
        <f t="shared" si="68"/>
        <v>4261500</v>
      </c>
      <c r="W1199" s="69"/>
      <c r="X1199" s="59"/>
    </row>
    <row r="1200" spans="1:24" ht="25.5" outlineLevel="6">
      <c r="A1200" s="39" t="s">
        <v>38</v>
      </c>
      <c r="B1200" s="35" t="s">
        <v>441</v>
      </c>
      <c r="C1200" s="35" t="s">
        <v>581</v>
      </c>
      <c r="D1200" s="35" t="s">
        <v>711</v>
      </c>
      <c r="E1200" s="35" t="s">
        <v>507</v>
      </c>
      <c r="F1200" s="35" t="s">
        <v>459</v>
      </c>
      <c r="G1200" s="35" t="s">
        <v>133</v>
      </c>
      <c r="H1200" s="35" t="s">
        <v>571</v>
      </c>
      <c r="I1200" s="36"/>
      <c r="J1200" s="36"/>
      <c r="K1200" s="36"/>
      <c r="L1200" s="37"/>
      <c r="M1200" s="37"/>
      <c r="N1200" s="58"/>
      <c r="O1200" s="87"/>
      <c r="P1200" s="18"/>
      <c r="Q1200" s="87"/>
      <c r="R1200" s="87"/>
      <c r="S1200" s="87"/>
      <c r="T1200" s="87"/>
      <c r="U1200" s="87"/>
      <c r="V1200" s="71">
        <f t="shared" si="68"/>
        <v>4261500</v>
      </c>
      <c r="W1200" s="69"/>
      <c r="X1200" s="59"/>
    </row>
    <row r="1201" spans="1:24" ht="38.25" outlineLevel="6">
      <c r="A1201" s="9" t="s">
        <v>679</v>
      </c>
      <c r="B1201" s="35" t="s">
        <v>441</v>
      </c>
      <c r="C1201" s="35" t="s">
        <v>581</v>
      </c>
      <c r="D1201" s="35" t="s">
        <v>711</v>
      </c>
      <c r="E1201" s="35" t="s">
        <v>507</v>
      </c>
      <c r="F1201" s="35" t="s">
        <v>459</v>
      </c>
      <c r="G1201" s="35" t="s">
        <v>133</v>
      </c>
      <c r="H1201" s="35" t="s">
        <v>680</v>
      </c>
      <c r="I1201" s="36">
        <v>4261500</v>
      </c>
      <c r="J1201" s="36"/>
      <c r="K1201" s="36"/>
      <c r="L1201" s="37"/>
      <c r="M1201" s="37"/>
      <c r="N1201" s="58"/>
      <c r="O1201" s="87"/>
      <c r="P1201" s="18"/>
      <c r="Q1201" s="87"/>
      <c r="R1201" s="87"/>
      <c r="S1201" s="87"/>
      <c r="T1201" s="87"/>
      <c r="U1201" s="87"/>
      <c r="V1201" s="71">
        <f>L1201+K1201+J1201+I1201+M1201+N1201+O1201+P1201+Q1201+R1201+S1201+T1201+U1201</f>
        <v>4261500</v>
      </c>
      <c r="W1201" s="69"/>
      <c r="X1201" s="59"/>
    </row>
    <row r="1202" spans="1:24" ht="76.5" outlineLevel="6">
      <c r="A1202" s="9" t="s">
        <v>500</v>
      </c>
      <c r="B1202" s="35" t="s">
        <v>441</v>
      </c>
      <c r="C1202" s="35" t="s">
        <v>459</v>
      </c>
      <c r="D1202" s="35"/>
      <c r="E1202" s="35"/>
      <c r="F1202" s="35"/>
      <c r="G1202" s="35"/>
      <c r="H1202" s="35"/>
      <c r="I1202" s="36"/>
      <c r="J1202" s="36"/>
      <c r="K1202" s="36"/>
      <c r="L1202" s="37"/>
      <c r="M1202" s="37"/>
      <c r="N1202" s="58"/>
      <c r="O1202" s="87"/>
      <c r="P1202" s="18"/>
      <c r="Q1202" s="87"/>
      <c r="R1202" s="87"/>
      <c r="S1202" s="87"/>
      <c r="T1202" s="87"/>
      <c r="U1202" s="87"/>
      <c r="V1202" s="71">
        <f aca="true" t="shared" si="69" ref="V1202:X1205">V1203</f>
        <v>1720710</v>
      </c>
      <c r="W1202" s="69">
        <f t="shared" si="69"/>
        <v>0</v>
      </c>
      <c r="X1202" s="37">
        <f t="shared" si="69"/>
        <v>0</v>
      </c>
    </row>
    <row r="1203" spans="1:24" ht="25.5" outlineLevel="6">
      <c r="A1203" s="9" t="s">
        <v>710</v>
      </c>
      <c r="B1203" s="35" t="s">
        <v>441</v>
      </c>
      <c r="C1203" s="35" t="s">
        <v>459</v>
      </c>
      <c r="D1203" s="35" t="s">
        <v>711</v>
      </c>
      <c r="E1203" s="35"/>
      <c r="F1203" s="35"/>
      <c r="G1203" s="35"/>
      <c r="H1203" s="35"/>
      <c r="I1203" s="36"/>
      <c r="J1203" s="36"/>
      <c r="K1203" s="36"/>
      <c r="L1203" s="37"/>
      <c r="M1203" s="37"/>
      <c r="N1203" s="58"/>
      <c r="O1203" s="87"/>
      <c r="P1203" s="18"/>
      <c r="Q1203" s="87"/>
      <c r="R1203" s="87"/>
      <c r="S1203" s="87"/>
      <c r="T1203" s="87"/>
      <c r="U1203" s="87"/>
      <c r="V1203" s="71">
        <f t="shared" si="69"/>
        <v>1720710</v>
      </c>
      <c r="W1203" s="69">
        <f t="shared" si="69"/>
        <v>0</v>
      </c>
      <c r="X1203" s="37">
        <f t="shared" si="69"/>
        <v>0</v>
      </c>
    </row>
    <row r="1204" spans="1:24" ht="15" outlineLevel="6">
      <c r="A1204" s="9" t="s">
        <v>597</v>
      </c>
      <c r="B1204" s="35" t="s">
        <v>441</v>
      </c>
      <c r="C1204" s="35" t="s">
        <v>459</v>
      </c>
      <c r="D1204" s="35" t="s">
        <v>711</v>
      </c>
      <c r="E1204" s="35" t="s">
        <v>598</v>
      </c>
      <c r="F1204" s="35"/>
      <c r="G1204" s="35"/>
      <c r="H1204" s="35"/>
      <c r="I1204" s="36"/>
      <c r="J1204" s="36"/>
      <c r="K1204" s="36"/>
      <c r="L1204" s="37"/>
      <c r="M1204" s="37"/>
      <c r="N1204" s="58"/>
      <c r="O1204" s="87"/>
      <c r="P1204" s="18"/>
      <c r="Q1204" s="87"/>
      <c r="R1204" s="87"/>
      <c r="S1204" s="87"/>
      <c r="T1204" s="87"/>
      <c r="U1204" s="87"/>
      <c r="V1204" s="71">
        <f t="shared" si="69"/>
        <v>1720710</v>
      </c>
      <c r="W1204" s="69">
        <f t="shared" si="69"/>
        <v>0</v>
      </c>
      <c r="X1204" s="37">
        <f t="shared" si="69"/>
        <v>0</v>
      </c>
    </row>
    <row r="1205" spans="1:24" ht="25.5" outlineLevel="6">
      <c r="A1205" s="9" t="s">
        <v>621</v>
      </c>
      <c r="B1205" s="35" t="s">
        <v>441</v>
      </c>
      <c r="C1205" s="35" t="s">
        <v>459</v>
      </c>
      <c r="D1205" s="35" t="s">
        <v>711</v>
      </c>
      <c r="E1205" s="35" t="s">
        <v>598</v>
      </c>
      <c r="F1205" s="35" t="s">
        <v>494</v>
      </c>
      <c r="G1205" s="35"/>
      <c r="H1205" s="35"/>
      <c r="I1205" s="36"/>
      <c r="J1205" s="36"/>
      <c r="K1205" s="36"/>
      <c r="L1205" s="37"/>
      <c r="M1205" s="37"/>
      <c r="N1205" s="58"/>
      <c r="O1205" s="87"/>
      <c r="P1205" s="18"/>
      <c r="Q1205" s="87"/>
      <c r="R1205" s="87"/>
      <c r="S1205" s="87"/>
      <c r="T1205" s="87"/>
      <c r="U1205" s="87"/>
      <c r="V1205" s="71">
        <f t="shared" si="69"/>
        <v>1720710</v>
      </c>
      <c r="W1205" s="69">
        <f t="shared" si="69"/>
        <v>0</v>
      </c>
      <c r="X1205" s="37">
        <f t="shared" si="69"/>
        <v>0</v>
      </c>
    </row>
    <row r="1206" spans="1:24" ht="51" outlineLevel="6">
      <c r="A1206" s="39" t="s">
        <v>405</v>
      </c>
      <c r="B1206" s="35" t="s">
        <v>441</v>
      </c>
      <c r="C1206" s="35" t="s">
        <v>459</v>
      </c>
      <c r="D1206" s="35" t="s">
        <v>711</v>
      </c>
      <c r="E1206" s="35" t="s">
        <v>598</v>
      </c>
      <c r="F1206" s="35" t="s">
        <v>494</v>
      </c>
      <c r="G1206" s="35" t="s">
        <v>501</v>
      </c>
      <c r="H1206" s="35" t="s">
        <v>182</v>
      </c>
      <c r="I1206" s="36"/>
      <c r="J1206" s="36"/>
      <c r="K1206" s="36"/>
      <c r="L1206" s="37"/>
      <c r="M1206" s="37"/>
      <c r="N1206" s="58"/>
      <c r="O1206" s="87"/>
      <c r="P1206" s="18"/>
      <c r="Q1206" s="87"/>
      <c r="R1206" s="87"/>
      <c r="S1206" s="87"/>
      <c r="T1206" s="87"/>
      <c r="U1206" s="87"/>
      <c r="V1206" s="71">
        <f>V1207</f>
        <v>1720710</v>
      </c>
      <c r="W1206" s="69">
        <f>W1208</f>
        <v>0</v>
      </c>
      <c r="X1206" s="22">
        <f>X1208</f>
        <v>0</v>
      </c>
    </row>
    <row r="1207" spans="1:24" ht="25.5" outlineLevel="6">
      <c r="A1207" s="9" t="s">
        <v>37</v>
      </c>
      <c r="B1207" s="35" t="s">
        <v>441</v>
      </c>
      <c r="C1207" s="35" t="s">
        <v>459</v>
      </c>
      <c r="D1207" s="35" t="s">
        <v>711</v>
      </c>
      <c r="E1207" s="35" t="s">
        <v>598</v>
      </c>
      <c r="F1207" s="35" t="s">
        <v>494</v>
      </c>
      <c r="G1207" s="35" t="s">
        <v>501</v>
      </c>
      <c r="H1207" s="35" t="s">
        <v>36</v>
      </c>
      <c r="I1207" s="36"/>
      <c r="J1207" s="36"/>
      <c r="K1207" s="36"/>
      <c r="L1207" s="37"/>
      <c r="M1207" s="37"/>
      <c r="N1207" s="58"/>
      <c r="O1207" s="87"/>
      <c r="P1207" s="18"/>
      <c r="Q1207" s="87"/>
      <c r="R1207" s="87"/>
      <c r="S1207" s="87"/>
      <c r="T1207" s="87"/>
      <c r="U1207" s="87"/>
      <c r="V1207" s="71">
        <f>V1208</f>
        <v>1720710</v>
      </c>
      <c r="W1207" s="69"/>
      <c r="X1207" s="22"/>
    </row>
    <row r="1208" spans="1:24" ht="25.5" outlineLevel="6">
      <c r="A1208" s="9" t="s">
        <v>622</v>
      </c>
      <c r="B1208" s="35" t="s">
        <v>441</v>
      </c>
      <c r="C1208" s="35" t="s">
        <v>459</v>
      </c>
      <c r="D1208" s="35" t="s">
        <v>711</v>
      </c>
      <c r="E1208" s="35" t="s">
        <v>598</v>
      </c>
      <c r="F1208" s="35" t="s">
        <v>494</v>
      </c>
      <c r="G1208" s="35" t="s">
        <v>501</v>
      </c>
      <c r="H1208" s="35" t="s">
        <v>623</v>
      </c>
      <c r="I1208" s="36">
        <v>1720710</v>
      </c>
      <c r="J1208" s="36"/>
      <c r="K1208" s="36"/>
      <c r="L1208" s="37"/>
      <c r="M1208" s="37">
        <v>0</v>
      </c>
      <c r="N1208" s="58"/>
      <c r="O1208" s="87"/>
      <c r="P1208" s="18"/>
      <c r="Q1208" s="87"/>
      <c r="R1208" s="87"/>
      <c r="S1208" s="87"/>
      <c r="T1208" s="87"/>
      <c r="U1208" s="87"/>
      <c r="V1208" s="71">
        <f>L1208+K1208+J1208+I1208+M1208+N1208+O1208+P1208+Q1208+R1208+S1208+T1208+U1208</f>
        <v>1720710</v>
      </c>
      <c r="W1208" s="69">
        <v>0</v>
      </c>
      <c r="X1208" s="22">
        <v>0</v>
      </c>
    </row>
    <row r="1209" spans="1:24" ht="51" outlineLevel="6">
      <c r="A1209" s="9" t="s">
        <v>339</v>
      </c>
      <c r="B1209" s="35" t="s">
        <v>545</v>
      </c>
      <c r="C1209" s="35"/>
      <c r="D1209" s="35"/>
      <c r="E1209" s="35"/>
      <c r="F1209" s="35"/>
      <c r="G1209" s="35"/>
      <c r="H1209" s="35"/>
      <c r="I1209" s="36"/>
      <c r="J1209" s="36"/>
      <c r="K1209" s="36"/>
      <c r="L1209" s="37"/>
      <c r="M1209" s="37"/>
      <c r="N1209" s="58"/>
      <c r="O1209" s="87"/>
      <c r="P1209" s="18"/>
      <c r="Q1209" s="87"/>
      <c r="R1209" s="87"/>
      <c r="S1209" s="87"/>
      <c r="T1209" s="87"/>
      <c r="U1209" s="87"/>
      <c r="V1209" s="71">
        <f>V1210+V1218</f>
        <v>516100</v>
      </c>
      <c r="W1209" s="69"/>
      <c r="X1209" s="59"/>
    </row>
    <row r="1210" spans="1:24" ht="25.5" outlineLevel="6">
      <c r="A1210" s="9" t="s">
        <v>710</v>
      </c>
      <c r="B1210" s="35" t="s">
        <v>545</v>
      </c>
      <c r="C1210" s="35"/>
      <c r="D1210" s="35" t="s">
        <v>711</v>
      </c>
      <c r="E1210" s="35"/>
      <c r="F1210" s="35"/>
      <c r="G1210" s="35"/>
      <c r="H1210" s="35"/>
      <c r="I1210" s="36"/>
      <c r="J1210" s="36"/>
      <c r="K1210" s="36"/>
      <c r="L1210" s="37"/>
      <c r="M1210" s="37"/>
      <c r="N1210" s="58"/>
      <c r="O1210" s="87"/>
      <c r="P1210" s="18"/>
      <c r="Q1210" s="87"/>
      <c r="R1210" s="87"/>
      <c r="S1210" s="87"/>
      <c r="T1210" s="87"/>
      <c r="U1210" s="87"/>
      <c r="V1210" s="71">
        <f>V1211</f>
        <v>68300</v>
      </c>
      <c r="W1210" s="69"/>
      <c r="X1210" s="59"/>
    </row>
    <row r="1211" spans="1:24" ht="15" outlineLevel="6">
      <c r="A1211" s="9" t="s">
        <v>597</v>
      </c>
      <c r="B1211" s="35" t="s">
        <v>545</v>
      </c>
      <c r="C1211" s="35"/>
      <c r="D1211" s="35" t="s">
        <v>711</v>
      </c>
      <c r="E1211" s="35" t="s">
        <v>598</v>
      </c>
      <c r="F1211" s="35"/>
      <c r="G1211" s="35"/>
      <c r="H1211" s="35"/>
      <c r="I1211" s="36"/>
      <c r="J1211" s="36"/>
      <c r="K1211" s="36"/>
      <c r="L1211" s="37"/>
      <c r="M1211" s="37"/>
      <c r="N1211" s="58"/>
      <c r="O1211" s="87"/>
      <c r="P1211" s="18"/>
      <c r="Q1211" s="87"/>
      <c r="R1211" s="87"/>
      <c r="S1211" s="87"/>
      <c r="T1211" s="87"/>
      <c r="U1211" s="87"/>
      <c r="V1211" s="71">
        <f>V1212</f>
        <v>68300</v>
      </c>
      <c r="W1211" s="69"/>
      <c r="X1211" s="59"/>
    </row>
    <row r="1212" spans="1:24" ht="25.5" outlineLevel="6">
      <c r="A1212" s="9" t="s">
        <v>621</v>
      </c>
      <c r="B1212" s="35" t="s">
        <v>545</v>
      </c>
      <c r="C1212" s="35"/>
      <c r="D1212" s="35" t="s">
        <v>711</v>
      </c>
      <c r="E1212" s="35" t="s">
        <v>598</v>
      </c>
      <c r="F1212" s="35" t="s">
        <v>494</v>
      </c>
      <c r="G1212" s="35"/>
      <c r="H1212" s="35"/>
      <c r="I1212" s="36"/>
      <c r="J1212" s="36"/>
      <c r="K1212" s="36"/>
      <c r="L1212" s="37"/>
      <c r="M1212" s="37"/>
      <c r="N1212" s="58"/>
      <c r="O1212" s="87"/>
      <c r="P1212" s="18"/>
      <c r="Q1212" s="87"/>
      <c r="R1212" s="87"/>
      <c r="S1212" s="87"/>
      <c r="T1212" s="87"/>
      <c r="U1212" s="87"/>
      <c r="V1212" s="71">
        <f>V1213</f>
        <v>68300</v>
      </c>
      <c r="W1212" s="69"/>
      <c r="X1212" s="59"/>
    </row>
    <row r="1213" spans="1:24" ht="51" outlineLevel="6">
      <c r="A1213" s="9" t="s">
        <v>339</v>
      </c>
      <c r="B1213" s="35" t="s">
        <v>545</v>
      </c>
      <c r="C1213" s="35"/>
      <c r="D1213" s="35" t="s">
        <v>711</v>
      </c>
      <c r="E1213" s="35" t="s">
        <v>598</v>
      </c>
      <c r="F1213" s="35" t="s">
        <v>494</v>
      </c>
      <c r="G1213" s="35" t="s">
        <v>340</v>
      </c>
      <c r="H1213" s="35"/>
      <c r="I1213" s="36"/>
      <c r="J1213" s="36"/>
      <c r="K1213" s="36"/>
      <c r="L1213" s="37"/>
      <c r="M1213" s="37"/>
      <c r="N1213" s="58"/>
      <c r="O1213" s="87"/>
      <c r="P1213" s="18"/>
      <c r="Q1213" s="87"/>
      <c r="R1213" s="87"/>
      <c r="S1213" s="87"/>
      <c r="T1213" s="87"/>
      <c r="U1213" s="87"/>
      <c r="V1213" s="71">
        <f>V1214</f>
        <v>68300</v>
      </c>
      <c r="W1213" s="69"/>
      <c r="X1213" s="59"/>
    </row>
    <row r="1214" spans="1:24" ht="25.5" outlineLevel="6">
      <c r="A1214" s="39" t="s">
        <v>401</v>
      </c>
      <c r="B1214" s="35" t="s">
        <v>545</v>
      </c>
      <c r="C1214" s="35"/>
      <c r="D1214" s="35" t="s">
        <v>711</v>
      </c>
      <c r="E1214" s="35" t="s">
        <v>598</v>
      </c>
      <c r="F1214" s="35" t="s">
        <v>494</v>
      </c>
      <c r="G1214" s="35" t="s">
        <v>340</v>
      </c>
      <c r="H1214" s="35" t="s">
        <v>179</v>
      </c>
      <c r="I1214" s="36"/>
      <c r="J1214" s="36"/>
      <c r="K1214" s="36"/>
      <c r="L1214" s="37"/>
      <c r="M1214" s="37"/>
      <c r="N1214" s="58"/>
      <c r="O1214" s="87"/>
      <c r="P1214" s="18"/>
      <c r="Q1214" s="87"/>
      <c r="R1214" s="87"/>
      <c r="S1214" s="87"/>
      <c r="T1214" s="87"/>
      <c r="U1214" s="87"/>
      <c r="V1214" s="71">
        <f>V1215</f>
        <v>68300</v>
      </c>
      <c r="W1214" s="69"/>
      <c r="X1214" s="59"/>
    </row>
    <row r="1215" spans="1:24" ht="25.5" outlineLevel="6">
      <c r="A1215" s="9" t="s">
        <v>758</v>
      </c>
      <c r="B1215" s="35" t="s">
        <v>545</v>
      </c>
      <c r="C1215" s="35"/>
      <c r="D1215" s="35" t="s">
        <v>711</v>
      </c>
      <c r="E1215" s="35" t="s">
        <v>598</v>
      </c>
      <c r="F1215" s="35" t="s">
        <v>494</v>
      </c>
      <c r="G1215" s="35" t="s">
        <v>340</v>
      </c>
      <c r="H1215" s="35" t="s">
        <v>529</v>
      </c>
      <c r="I1215" s="36"/>
      <c r="J1215" s="36"/>
      <c r="K1215" s="36"/>
      <c r="L1215" s="37"/>
      <c r="M1215" s="37"/>
      <c r="N1215" s="58"/>
      <c r="O1215" s="87"/>
      <c r="P1215" s="18">
        <v>68300</v>
      </c>
      <c r="Q1215" s="87"/>
      <c r="R1215" s="87"/>
      <c r="S1215" s="87"/>
      <c r="T1215" s="87"/>
      <c r="U1215" s="87"/>
      <c r="V1215" s="71">
        <f>L1215+K1215+J1215+I1215+M1215+N1215+O1215+P1215+Q1215+R1215+S1215+T1215+U1215</f>
        <v>68300</v>
      </c>
      <c r="W1215" s="69"/>
      <c r="X1215" s="59"/>
    </row>
    <row r="1216" spans="1:24" ht="15" hidden="1" outlineLevel="6">
      <c r="A1216" s="9"/>
      <c r="B1216" s="35"/>
      <c r="C1216" s="35"/>
      <c r="D1216" s="35"/>
      <c r="E1216" s="35"/>
      <c r="F1216" s="35"/>
      <c r="G1216" s="35"/>
      <c r="H1216" s="35"/>
      <c r="I1216" s="36"/>
      <c r="J1216" s="36"/>
      <c r="K1216" s="36"/>
      <c r="L1216" s="37"/>
      <c r="M1216" s="37"/>
      <c r="N1216" s="58"/>
      <c r="O1216" s="87"/>
      <c r="P1216" s="18"/>
      <c r="Q1216" s="87"/>
      <c r="R1216" s="87"/>
      <c r="S1216" s="87"/>
      <c r="T1216" s="87"/>
      <c r="U1216" s="87"/>
      <c r="V1216" s="71"/>
      <c r="W1216" s="69"/>
      <c r="X1216" s="59"/>
    </row>
    <row r="1217" spans="1:24" ht="15" hidden="1" outlineLevel="6">
      <c r="A1217" s="9"/>
      <c r="B1217" s="35"/>
      <c r="C1217" s="35"/>
      <c r="D1217" s="35"/>
      <c r="E1217" s="35"/>
      <c r="F1217" s="35"/>
      <c r="G1217" s="35"/>
      <c r="H1217" s="35"/>
      <c r="I1217" s="36"/>
      <c r="J1217" s="36"/>
      <c r="K1217" s="36"/>
      <c r="L1217" s="37"/>
      <c r="M1217" s="37"/>
      <c r="N1217" s="58"/>
      <c r="O1217" s="87"/>
      <c r="P1217" s="18"/>
      <c r="Q1217" s="87"/>
      <c r="R1217" s="87"/>
      <c r="S1217" s="87"/>
      <c r="T1217" s="87"/>
      <c r="U1217" s="87"/>
      <c r="V1217" s="71"/>
      <c r="W1217" s="69"/>
      <c r="X1217" s="59"/>
    </row>
    <row r="1218" spans="1:24" ht="25.5" outlineLevel="6">
      <c r="A1218" s="9" t="s">
        <v>685</v>
      </c>
      <c r="B1218" s="35" t="s">
        <v>545</v>
      </c>
      <c r="C1218" s="35"/>
      <c r="D1218" s="35" t="s">
        <v>711</v>
      </c>
      <c r="E1218" s="35" t="s">
        <v>598</v>
      </c>
      <c r="F1218" s="35" t="s">
        <v>494</v>
      </c>
      <c r="G1218" s="35" t="s">
        <v>686</v>
      </c>
      <c r="H1218" s="35"/>
      <c r="I1218" s="36"/>
      <c r="J1218" s="36"/>
      <c r="K1218" s="36"/>
      <c r="L1218" s="37"/>
      <c r="M1218" s="37"/>
      <c r="N1218" s="58"/>
      <c r="O1218" s="87"/>
      <c r="P1218" s="18"/>
      <c r="Q1218" s="87"/>
      <c r="R1218" s="87"/>
      <c r="S1218" s="87"/>
      <c r="T1218" s="87"/>
      <c r="U1218" s="87"/>
      <c r="V1218" s="71">
        <f>V1219</f>
        <v>447800</v>
      </c>
      <c r="W1218" s="69"/>
      <c r="X1218" s="59"/>
    </row>
    <row r="1219" spans="1:24" ht="63.75" outlineLevel="6">
      <c r="A1219" s="9" t="s">
        <v>45</v>
      </c>
      <c r="B1219" s="35" t="s">
        <v>545</v>
      </c>
      <c r="C1219" s="35"/>
      <c r="D1219" s="35" t="s">
        <v>711</v>
      </c>
      <c r="E1219" s="35" t="s">
        <v>598</v>
      </c>
      <c r="F1219" s="35" t="s">
        <v>494</v>
      </c>
      <c r="G1219" s="35" t="s">
        <v>46</v>
      </c>
      <c r="H1219" s="35"/>
      <c r="I1219" s="36"/>
      <c r="J1219" s="36"/>
      <c r="K1219" s="36"/>
      <c r="L1219" s="37"/>
      <c r="M1219" s="37"/>
      <c r="N1219" s="58"/>
      <c r="O1219" s="87"/>
      <c r="P1219" s="18"/>
      <c r="Q1219" s="87"/>
      <c r="R1219" s="87"/>
      <c r="S1219" s="87"/>
      <c r="T1219" s="87"/>
      <c r="U1219" s="87"/>
      <c r="V1219" s="71">
        <f>V1220</f>
        <v>447800</v>
      </c>
      <c r="W1219" s="69"/>
      <c r="X1219" s="59"/>
    </row>
    <row r="1220" spans="1:24" ht="25.5" outlineLevel="6">
      <c r="A1220" s="39" t="s">
        <v>401</v>
      </c>
      <c r="B1220" s="35" t="s">
        <v>545</v>
      </c>
      <c r="C1220" s="35"/>
      <c r="D1220" s="35" t="s">
        <v>711</v>
      </c>
      <c r="E1220" s="35" t="s">
        <v>598</v>
      </c>
      <c r="F1220" s="35" t="s">
        <v>494</v>
      </c>
      <c r="G1220" s="35" t="s">
        <v>46</v>
      </c>
      <c r="H1220" s="35" t="s">
        <v>179</v>
      </c>
      <c r="I1220" s="36"/>
      <c r="J1220" s="36"/>
      <c r="K1220" s="36"/>
      <c r="L1220" s="37"/>
      <c r="M1220" s="37"/>
      <c r="N1220" s="58"/>
      <c r="O1220" s="87"/>
      <c r="P1220" s="18"/>
      <c r="Q1220" s="87"/>
      <c r="R1220" s="87"/>
      <c r="S1220" s="87"/>
      <c r="T1220" s="87"/>
      <c r="U1220" s="87"/>
      <c r="V1220" s="71">
        <f>V1221</f>
        <v>447800</v>
      </c>
      <c r="W1220" s="69"/>
      <c r="X1220" s="59"/>
    </row>
    <row r="1221" spans="1:24" ht="25.5" outlineLevel="6">
      <c r="A1221" s="39" t="s">
        <v>402</v>
      </c>
      <c r="B1221" s="35" t="s">
        <v>545</v>
      </c>
      <c r="C1221" s="35"/>
      <c r="D1221" s="35" t="s">
        <v>711</v>
      </c>
      <c r="E1221" s="35" t="s">
        <v>598</v>
      </c>
      <c r="F1221" s="35" t="s">
        <v>494</v>
      </c>
      <c r="G1221" s="35" t="s">
        <v>46</v>
      </c>
      <c r="H1221" s="35" t="s">
        <v>529</v>
      </c>
      <c r="I1221" s="36"/>
      <c r="J1221" s="36"/>
      <c r="K1221" s="36"/>
      <c r="L1221" s="37"/>
      <c r="M1221" s="37"/>
      <c r="N1221" s="58"/>
      <c r="O1221" s="87"/>
      <c r="P1221" s="18"/>
      <c r="Q1221" s="87"/>
      <c r="R1221" s="87"/>
      <c r="S1221" s="87">
        <v>0</v>
      </c>
      <c r="T1221" s="87">
        <v>447800</v>
      </c>
      <c r="U1221" s="87"/>
      <c r="V1221" s="71">
        <f>L1221+K1221+J1221+I1221+M1221+N1221+O1221+P1221+Q1221+R1221+S1221+T1221+U1221</f>
        <v>447800</v>
      </c>
      <c r="W1221" s="69"/>
      <c r="X1221" s="59"/>
    </row>
    <row r="1222" spans="1:24" ht="76.5" outlineLevel="6">
      <c r="A1222" s="132" t="s">
        <v>780</v>
      </c>
      <c r="B1222" s="35" t="s">
        <v>471</v>
      </c>
      <c r="C1222" s="35"/>
      <c r="D1222" s="35"/>
      <c r="E1222" s="35"/>
      <c r="F1222" s="35"/>
      <c r="G1222" s="35"/>
      <c r="H1222" s="35"/>
      <c r="I1222" s="36"/>
      <c r="J1222" s="36"/>
      <c r="K1222" s="36"/>
      <c r="L1222" s="37"/>
      <c r="M1222" s="37"/>
      <c r="N1222" s="58"/>
      <c r="O1222" s="87"/>
      <c r="P1222" s="18"/>
      <c r="Q1222" s="87"/>
      <c r="R1222" s="87"/>
      <c r="S1222" s="87"/>
      <c r="T1222" s="87"/>
      <c r="U1222" s="87"/>
      <c r="V1222" s="71">
        <f>V1223</f>
        <v>167913.4</v>
      </c>
      <c r="W1222" s="69"/>
      <c r="X1222" s="59"/>
    </row>
    <row r="1223" spans="1:24" ht="25.5" outlineLevel="6">
      <c r="A1223" s="9" t="s">
        <v>710</v>
      </c>
      <c r="B1223" s="35" t="s">
        <v>471</v>
      </c>
      <c r="C1223" s="35"/>
      <c r="D1223" s="35" t="s">
        <v>711</v>
      </c>
      <c r="E1223" s="35"/>
      <c r="F1223" s="35"/>
      <c r="G1223" s="35"/>
      <c r="H1223" s="35"/>
      <c r="I1223" s="36"/>
      <c r="J1223" s="36"/>
      <c r="K1223" s="36"/>
      <c r="L1223" s="37"/>
      <c r="M1223" s="37"/>
      <c r="N1223" s="58"/>
      <c r="O1223" s="87"/>
      <c r="P1223" s="18"/>
      <c r="Q1223" s="87"/>
      <c r="R1223" s="87"/>
      <c r="S1223" s="87"/>
      <c r="T1223" s="87"/>
      <c r="U1223" s="87"/>
      <c r="V1223" s="71">
        <f>V1224</f>
        <v>167913.4</v>
      </c>
      <c r="W1223" s="69"/>
      <c r="X1223" s="59"/>
    </row>
    <row r="1224" spans="1:24" ht="15" outlineLevel="6">
      <c r="A1224" s="9" t="s">
        <v>228</v>
      </c>
      <c r="B1224" s="35" t="s">
        <v>471</v>
      </c>
      <c r="C1224" s="35"/>
      <c r="D1224" s="35" t="s">
        <v>711</v>
      </c>
      <c r="E1224" s="35" t="s">
        <v>459</v>
      </c>
      <c r="F1224" s="35"/>
      <c r="G1224" s="35"/>
      <c r="H1224" s="35"/>
      <c r="I1224" s="36"/>
      <c r="J1224" s="36"/>
      <c r="K1224" s="36"/>
      <c r="L1224" s="37"/>
      <c r="M1224" s="37"/>
      <c r="N1224" s="58"/>
      <c r="O1224" s="87"/>
      <c r="P1224" s="18"/>
      <c r="Q1224" s="87"/>
      <c r="R1224" s="87"/>
      <c r="S1224" s="87"/>
      <c r="T1224" s="87"/>
      <c r="U1224" s="87"/>
      <c r="V1224" s="71">
        <f>V1225</f>
        <v>167913.4</v>
      </c>
      <c r="W1224" s="69"/>
      <c r="X1224" s="59"/>
    </row>
    <row r="1225" spans="1:24" ht="51" outlineLevel="6">
      <c r="A1225" s="39" t="s">
        <v>405</v>
      </c>
      <c r="B1225" s="35" t="s">
        <v>471</v>
      </c>
      <c r="C1225" s="35"/>
      <c r="D1225" s="35" t="s">
        <v>711</v>
      </c>
      <c r="E1225" s="35" t="s">
        <v>459</v>
      </c>
      <c r="F1225" s="35" t="s">
        <v>537</v>
      </c>
      <c r="G1225" s="35" t="s">
        <v>781</v>
      </c>
      <c r="H1225" s="35" t="s">
        <v>182</v>
      </c>
      <c r="I1225" s="36"/>
      <c r="J1225" s="36"/>
      <c r="K1225" s="36"/>
      <c r="L1225" s="37"/>
      <c r="M1225" s="37"/>
      <c r="N1225" s="58"/>
      <c r="O1225" s="87"/>
      <c r="P1225" s="18"/>
      <c r="Q1225" s="87"/>
      <c r="R1225" s="87"/>
      <c r="S1225" s="87"/>
      <c r="T1225" s="87"/>
      <c r="U1225" s="87"/>
      <c r="V1225" s="71">
        <f>V1226</f>
        <v>167913.4</v>
      </c>
      <c r="W1225" s="69"/>
      <c r="X1225" s="59"/>
    </row>
    <row r="1226" spans="1:24" ht="25.5" outlineLevel="6">
      <c r="A1226" s="9" t="s">
        <v>37</v>
      </c>
      <c r="B1226" s="35" t="s">
        <v>471</v>
      </c>
      <c r="C1226" s="35"/>
      <c r="D1226" s="35" t="s">
        <v>711</v>
      </c>
      <c r="E1226" s="35" t="s">
        <v>459</v>
      </c>
      <c r="F1226" s="35" t="s">
        <v>537</v>
      </c>
      <c r="G1226" s="35" t="s">
        <v>781</v>
      </c>
      <c r="H1226" s="35" t="s">
        <v>36</v>
      </c>
      <c r="I1226" s="36"/>
      <c r="J1226" s="36"/>
      <c r="K1226" s="36"/>
      <c r="L1226" s="37"/>
      <c r="M1226" s="37"/>
      <c r="N1226" s="58"/>
      <c r="O1226" s="87"/>
      <c r="P1226" s="18"/>
      <c r="Q1226" s="87"/>
      <c r="R1226" s="87"/>
      <c r="S1226" s="87"/>
      <c r="T1226" s="87"/>
      <c r="U1226" s="87"/>
      <c r="V1226" s="71">
        <f>V1227</f>
        <v>167913.4</v>
      </c>
      <c r="W1226" s="69"/>
      <c r="X1226" s="59"/>
    </row>
    <row r="1227" spans="1:24" ht="63.75" outlineLevel="6">
      <c r="A1227" s="9" t="s">
        <v>606</v>
      </c>
      <c r="B1227" s="35" t="s">
        <v>471</v>
      </c>
      <c r="C1227" s="35"/>
      <c r="D1227" s="35" t="s">
        <v>711</v>
      </c>
      <c r="E1227" s="35" t="s">
        <v>459</v>
      </c>
      <c r="F1227" s="35" t="s">
        <v>537</v>
      </c>
      <c r="G1227" s="35" t="s">
        <v>781</v>
      </c>
      <c r="H1227" s="35" t="s">
        <v>623</v>
      </c>
      <c r="I1227" s="36"/>
      <c r="J1227" s="36"/>
      <c r="K1227" s="36"/>
      <c r="L1227" s="37"/>
      <c r="M1227" s="37"/>
      <c r="N1227" s="58"/>
      <c r="O1227" s="87"/>
      <c r="P1227" s="18"/>
      <c r="Q1227" s="87"/>
      <c r="R1227" s="87"/>
      <c r="S1227" s="87"/>
      <c r="T1227" s="87"/>
      <c r="U1227" s="87">
        <v>167913.4</v>
      </c>
      <c r="V1227" s="71">
        <f>L1227+K1227+J1227+I1227+M1227+N1227+O1227+P1227+Q1227+R1227+S1227+T1227+U1227</f>
        <v>167913.4</v>
      </c>
      <c r="W1227" s="69"/>
      <c r="X1227" s="59"/>
    </row>
    <row r="1228" spans="1:24" ht="63.75" outlineLevel="6">
      <c r="A1228" s="9" t="s">
        <v>54</v>
      </c>
      <c r="B1228" s="35" t="s">
        <v>459</v>
      </c>
      <c r="C1228" s="35"/>
      <c r="D1228" s="35"/>
      <c r="E1228" s="35"/>
      <c r="F1228" s="35"/>
      <c r="G1228" s="35"/>
      <c r="H1228" s="35"/>
      <c r="I1228" s="36"/>
      <c r="J1228" s="36"/>
      <c r="K1228" s="36"/>
      <c r="L1228" s="37" t="e">
        <f>L1229</f>
        <v>#REF!</v>
      </c>
      <c r="M1228" s="37"/>
      <c r="N1228" s="58"/>
      <c r="O1228" s="87"/>
      <c r="P1228" s="18"/>
      <c r="Q1228" s="87"/>
      <c r="R1228" s="87"/>
      <c r="S1228" s="87"/>
      <c r="T1228" s="87"/>
      <c r="U1228" s="87"/>
      <c r="V1228" s="71">
        <f>V1229</f>
        <v>11573597</v>
      </c>
      <c r="W1228" s="69" t="e">
        <f>W1229</f>
        <v>#REF!</v>
      </c>
      <c r="X1228" s="37" t="e">
        <f>X1229</f>
        <v>#REF!</v>
      </c>
    </row>
    <row r="1229" spans="1:24" ht="25.5">
      <c r="A1229" s="9" t="s">
        <v>134</v>
      </c>
      <c r="B1229" s="35" t="s">
        <v>459</v>
      </c>
      <c r="C1229" s="97"/>
      <c r="D1229" s="35" t="s">
        <v>135</v>
      </c>
      <c r="E1229" s="35"/>
      <c r="F1229" s="35"/>
      <c r="G1229" s="35"/>
      <c r="H1229" s="35"/>
      <c r="I1229" s="36"/>
      <c r="J1229" s="36"/>
      <c r="K1229" s="36"/>
      <c r="L1229" s="37" t="e">
        <f>L1230+#REF!+L1246</f>
        <v>#REF!</v>
      </c>
      <c r="M1229" s="37"/>
      <c r="N1229" s="58"/>
      <c r="O1229" s="87"/>
      <c r="P1229" s="18"/>
      <c r="Q1229" s="87"/>
      <c r="R1229" s="87"/>
      <c r="S1229" s="87"/>
      <c r="T1229" s="87"/>
      <c r="U1229" s="87"/>
      <c r="V1229" s="71">
        <f>V1230+V1259</f>
        <v>11573597</v>
      </c>
      <c r="W1229" s="69" t="e">
        <f>W1230+#REF!+W1246</f>
        <v>#REF!</v>
      </c>
      <c r="X1229" s="22" t="e">
        <f>X1230+#REF!+X1246</f>
        <v>#REF!</v>
      </c>
    </row>
    <row r="1230" spans="1:24" ht="15.75" outlineLevel="1">
      <c r="A1230" s="9" t="s">
        <v>438</v>
      </c>
      <c r="B1230" s="35" t="s">
        <v>459</v>
      </c>
      <c r="C1230" s="97"/>
      <c r="D1230" s="35" t="s">
        <v>135</v>
      </c>
      <c r="E1230" s="35" t="s">
        <v>439</v>
      </c>
      <c r="F1230" s="35"/>
      <c r="G1230" s="35"/>
      <c r="H1230" s="35"/>
      <c r="I1230" s="36"/>
      <c r="J1230" s="36"/>
      <c r="K1230" s="36"/>
      <c r="L1230" s="37">
        <f>L1231</f>
        <v>0</v>
      </c>
      <c r="M1230" s="37"/>
      <c r="N1230" s="58"/>
      <c r="O1230" s="87"/>
      <c r="P1230" s="18"/>
      <c r="Q1230" s="87"/>
      <c r="R1230" s="87"/>
      <c r="S1230" s="87"/>
      <c r="T1230" s="87"/>
      <c r="U1230" s="87"/>
      <c r="V1230" s="71">
        <f>V1231+V1250</f>
        <v>6932622</v>
      </c>
      <c r="W1230" s="69">
        <f aca="true" t="shared" si="70" ref="W1230:X1233">W1231</f>
        <v>5814300</v>
      </c>
      <c r="X1230" s="22">
        <f t="shared" si="70"/>
        <v>5814300</v>
      </c>
    </row>
    <row r="1231" spans="1:24" ht="51" outlineLevel="2">
      <c r="A1231" s="9" t="s">
        <v>470</v>
      </c>
      <c r="B1231" s="35" t="s">
        <v>459</v>
      </c>
      <c r="C1231" s="97"/>
      <c r="D1231" s="35" t="s">
        <v>135</v>
      </c>
      <c r="E1231" s="35" t="s">
        <v>439</v>
      </c>
      <c r="F1231" s="35" t="s">
        <v>471</v>
      </c>
      <c r="G1231" s="35"/>
      <c r="H1231" s="35"/>
      <c r="I1231" s="36"/>
      <c r="J1231" s="36"/>
      <c r="K1231" s="36"/>
      <c r="L1231" s="37">
        <f>L1232</f>
        <v>0</v>
      </c>
      <c r="M1231" s="37"/>
      <c r="N1231" s="58"/>
      <c r="O1231" s="87"/>
      <c r="P1231" s="18"/>
      <c r="Q1231" s="87"/>
      <c r="R1231" s="87"/>
      <c r="S1231" s="87"/>
      <c r="T1231" s="87"/>
      <c r="U1231" s="87"/>
      <c r="V1231" s="71">
        <f>V1232</f>
        <v>6927722</v>
      </c>
      <c r="W1231" s="69">
        <f t="shared" si="70"/>
        <v>5814300</v>
      </c>
      <c r="X1231" s="22">
        <f t="shared" si="70"/>
        <v>5814300</v>
      </c>
    </row>
    <row r="1232" spans="1:24" ht="63.75" outlineLevel="3">
      <c r="A1232" s="9" t="s">
        <v>442</v>
      </c>
      <c r="B1232" s="35" t="s">
        <v>459</v>
      </c>
      <c r="C1232" s="97"/>
      <c r="D1232" s="35" t="s">
        <v>135</v>
      </c>
      <c r="E1232" s="35" t="s">
        <v>439</v>
      </c>
      <c r="F1232" s="35" t="s">
        <v>471</v>
      </c>
      <c r="G1232" s="35" t="s">
        <v>443</v>
      </c>
      <c r="H1232" s="35"/>
      <c r="I1232" s="36"/>
      <c r="J1232" s="36"/>
      <c r="K1232" s="36"/>
      <c r="L1232" s="37">
        <f>L1233</f>
        <v>0</v>
      </c>
      <c r="M1232" s="37"/>
      <c r="N1232" s="58"/>
      <c r="O1232" s="87"/>
      <c r="P1232" s="18"/>
      <c r="Q1232" s="87"/>
      <c r="R1232" s="87"/>
      <c r="S1232" s="87"/>
      <c r="T1232" s="87"/>
      <c r="U1232" s="87"/>
      <c r="V1232" s="71">
        <f>V1233</f>
        <v>6927722</v>
      </c>
      <c r="W1232" s="69">
        <f t="shared" si="70"/>
        <v>5814300</v>
      </c>
      <c r="X1232" s="22">
        <f t="shared" si="70"/>
        <v>5814300</v>
      </c>
    </row>
    <row r="1233" spans="1:24" ht="15.75" outlineLevel="4">
      <c r="A1233" s="9" t="s">
        <v>444</v>
      </c>
      <c r="B1233" s="35" t="s">
        <v>459</v>
      </c>
      <c r="C1233" s="97"/>
      <c r="D1233" s="35" t="s">
        <v>135</v>
      </c>
      <c r="E1233" s="35" t="s">
        <v>439</v>
      </c>
      <c r="F1233" s="35" t="s">
        <v>471</v>
      </c>
      <c r="G1233" s="35" t="s">
        <v>445</v>
      </c>
      <c r="H1233" s="35"/>
      <c r="I1233" s="36"/>
      <c r="J1233" s="36"/>
      <c r="K1233" s="36"/>
      <c r="L1233" s="37">
        <f>L1234</f>
        <v>0</v>
      </c>
      <c r="M1233" s="37"/>
      <c r="N1233" s="58"/>
      <c r="O1233" s="87"/>
      <c r="P1233" s="18"/>
      <c r="Q1233" s="87"/>
      <c r="R1233" s="87"/>
      <c r="S1233" s="87"/>
      <c r="T1233" s="87"/>
      <c r="U1233" s="87"/>
      <c r="V1233" s="71">
        <f>V1234</f>
        <v>6927722</v>
      </c>
      <c r="W1233" s="69">
        <f t="shared" si="70"/>
        <v>5814300</v>
      </c>
      <c r="X1233" s="22">
        <f t="shared" si="70"/>
        <v>5814300</v>
      </c>
    </row>
    <row r="1234" spans="1:24" ht="38.25" outlineLevel="5">
      <c r="A1234" s="9" t="s">
        <v>136</v>
      </c>
      <c r="B1234" s="35" t="s">
        <v>459</v>
      </c>
      <c r="C1234" s="97"/>
      <c r="D1234" s="35" t="s">
        <v>135</v>
      </c>
      <c r="E1234" s="35" t="s">
        <v>439</v>
      </c>
      <c r="F1234" s="35" t="s">
        <v>471</v>
      </c>
      <c r="G1234" s="35" t="s">
        <v>137</v>
      </c>
      <c r="H1234" s="35"/>
      <c r="I1234" s="36"/>
      <c r="J1234" s="36"/>
      <c r="K1234" s="36"/>
      <c r="L1234" s="37">
        <f>L1235+L1239+L1242</f>
        <v>0</v>
      </c>
      <c r="M1234" s="37"/>
      <c r="N1234" s="58"/>
      <c r="O1234" s="87"/>
      <c r="P1234" s="18"/>
      <c r="Q1234" s="87"/>
      <c r="R1234" s="87"/>
      <c r="S1234" s="87"/>
      <c r="T1234" s="87"/>
      <c r="U1234" s="87"/>
      <c r="V1234" s="71">
        <f>V1235+V1239+V1242</f>
        <v>6927722</v>
      </c>
      <c r="W1234" s="69">
        <f>W1235+W1239+W1242</f>
        <v>5814300</v>
      </c>
      <c r="X1234" s="22">
        <f>X1235+X1239+X1242</f>
        <v>5814300</v>
      </c>
    </row>
    <row r="1235" spans="1:24" ht="51" outlineLevel="5">
      <c r="A1235" s="38" t="s">
        <v>400</v>
      </c>
      <c r="B1235" s="35" t="s">
        <v>459</v>
      </c>
      <c r="C1235" s="98"/>
      <c r="D1235" s="35" t="s">
        <v>135</v>
      </c>
      <c r="E1235" s="35" t="s">
        <v>439</v>
      </c>
      <c r="F1235" s="35" t="s">
        <v>471</v>
      </c>
      <c r="G1235" s="35" t="s">
        <v>137</v>
      </c>
      <c r="H1235" s="35" t="s">
        <v>178</v>
      </c>
      <c r="I1235" s="36"/>
      <c r="J1235" s="36"/>
      <c r="K1235" s="36"/>
      <c r="L1235" s="37"/>
      <c r="M1235" s="37"/>
      <c r="N1235" s="58"/>
      <c r="O1235" s="87"/>
      <c r="P1235" s="18"/>
      <c r="Q1235" s="87"/>
      <c r="R1235" s="87"/>
      <c r="S1235" s="87"/>
      <c r="T1235" s="87"/>
      <c r="U1235" s="87"/>
      <c r="V1235" s="71">
        <f>V1236</f>
        <v>5999322</v>
      </c>
      <c r="W1235" s="71">
        <f>W1236</f>
        <v>4940000</v>
      </c>
      <c r="X1235" s="19">
        <f>X1236</f>
        <v>4940000</v>
      </c>
    </row>
    <row r="1236" spans="1:24" ht="25.5" outlineLevel="5">
      <c r="A1236" s="38" t="s">
        <v>160</v>
      </c>
      <c r="B1236" s="35" t="s">
        <v>459</v>
      </c>
      <c r="C1236" s="97"/>
      <c r="D1236" s="35" t="s">
        <v>135</v>
      </c>
      <c r="E1236" s="35" t="s">
        <v>439</v>
      </c>
      <c r="F1236" s="35" t="s">
        <v>471</v>
      </c>
      <c r="G1236" s="35" t="s">
        <v>137</v>
      </c>
      <c r="H1236" s="35" t="s">
        <v>158</v>
      </c>
      <c r="I1236" s="36"/>
      <c r="J1236" s="36"/>
      <c r="K1236" s="36"/>
      <c r="L1236" s="37"/>
      <c r="M1236" s="37"/>
      <c r="N1236" s="58"/>
      <c r="O1236" s="87"/>
      <c r="P1236" s="18"/>
      <c r="Q1236" s="87"/>
      <c r="R1236" s="87"/>
      <c r="S1236" s="87"/>
      <c r="T1236" s="87"/>
      <c r="U1236" s="87"/>
      <c r="V1236" s="71">
        <f>V1237+V1238</f>
        <v>5999322</v>
      </c>
      <c r="W1236" s="71">
        <f>W1237+W1238</f>
        <v>4940000</v>
      </c>
      <c r="X1236" s="19">
        <f>X1237+X1238</f>
        <v>4940000</v>
      </c>
    </row>
    <row r="1237" spans="1:24" ht="25.5" outlineLevel="6">
      <c r="A1237" s="9" t="s">
        <v>446</v>
      </c>
      <c r="B1237" s="35" t="s">
        <v>459</v>
      </c>
      <c r="C1237" s="97"/>
      <c r="D1237" s="35" t="s">
        <v>135</v>
      </c>
      <c r="E1237" s="35" t="s">
        <v>439</v>
      </c>
      <c r="F1237" s="35" t="s">
        <v>471</v>
      </c>
      <c r="G1237" s="35" t="s">
        <v>137</v>
      </c>
      <c r="H1237" s="35" t="s">
        <v>447</v>
      </c>
      <c r="I1237" s="36">
        <v>4736700</v>
      </c>
      <c r="J1237" s="36"/>
      <c r="K1237" s="36"/>
      <c r="L1237" s="37"/>
      <c r="M1237" s="37"/>
      <c r="N1237" s="58"/>
      <c r="O1237" s="87"/>
      <c r="P1237" s="18"/>
      <c r="Q1237" s="87"/>
      <c r="R1237" s="87"/>
      <c r="S1237" s="87">
        <v>1142810</v>
      </c>
      <c r="T1237" s="87"/>
      <c r="U1237" s="87">
        <v>-100000</v>
      </c>
      <c r="V1237" s="71">
        <f>L1237+K1237+J1237+I1237+M1237+N1237+O1237+P1237+Q1237+R1237+S1237+T1237+U1237</f>
        <v>5779510</v>
      </c>
      <c r="W1237" s="69">
        <v>4736700</v>
      </c>
      <c r="X1237" s="22">
        <v>4736700</v>
      </c>
    </row>
    <row r="1238" spans="1:24" ht="25.5" outlineLevel="6">
      <c r="A1238" s="9" t="s">
        <v>448</v>
      </c>
      <c r="B1238" s="35" t="s">
        <v>459</v>
      </c>
      <c r="C1238" s="97"/>
      <c r="D1238" s="35" t="s">
        <v>135</v>
      </c>
      <c r="E1238" s="35" t="s">
        <v>439</v>
      </c>
      <c r="F1238" s="35" t="s">
        <v>471</v>
      </c>
      <c r="G1238" s="35" t="s">
        <v>137</v>
      </c>
      <c r="H1238" s="35" t="s">
        <v>449</v>
      </c>
      <c r="I1238" s="36">
        <v>203300</v>
      </c>
      <c r="J1238" s="36"/>
      <c r="K1238" s="36"/>
      <c r="L1238" s="37"/>
      <c r="M1238" s="37"/>
      <c r="N1238" s="58"/>
      <c r="O1238" s="87"/>
      <c r="P1238" s="18"/>
      <c r="Q1238" s="87"/>
      <c r="R1238" s="87"/>
      <c r="S1238" s="87">
        <v>16512</v>
      </c>
      <c r="T1238" s="87"/>
      <c r="U1238" s="87"/>
      <c r="V1238" s="71">
        <f>L1238+K1238+J1238+I1238+M1238+N1238+O1238+P1238+Q1238+R1238+S1238+T1238+U1238</f>
        <v>219812</v>
      </c>
      <c r="W1238" s="69">
        <v>203300</v>
      </c>
      <c r="X1238" s="22">
        <v>203300</v>
      </c>
    </row>
    <row r="1239" spans="1:24" ht="25.5" outlineLevel="6">
      <c r="A1239" s="39" t="s">
        <v>401</v>
      </c>
      <c r="B1239" s="35" t="s">
        <v>459</v>
      </c>
      <c r="C1239" s="99"/>
      <c r="D1239" s="35" t="s">
        <v>135</v>
      </c>
      <c r="E1239" s="35" t="s">
        <v>439</v>
      </c>
      <c r="F1239" s="35" t="s">
        <v>471</v>
      </c>
      <c r="G1239" s="35" t="s">
        <v>137</v>
      </c>
      <c r="H1239" s="35" t="s">
        <v>179</v>
      </c>
      <c r="I1239" s="36"/>
      <c r="J1239" s="36"/>
      <c r="K1239" s="36"/>
      <c r="L1239" s="37">
        <f>L1240+L1241</f>
        <v>0</v>
      </c>
      <c r="M1239" s="37"/>
      <c r="N1239" s="58"/>
      <c r="O1239" s="87"/>
      <c r="P1239" s="18"/>
      <c r="Q1239" s="87"/>
      <c r="R1239" s="87"/>
      <c r="S1239" s="87"/>
      <c r="T1239" s="87"/>
      <c r="U1239" s="87"/>
      <c r="V1239" s="71">
        <f>V1240</f>
        <v>907977</v>
      </c>
      <c r="W1239" s="69">
        <f>W1240+W1241</f>
        <v>856200</v>
      </c>
      <c r="X1239" s="22">
        <f>X1240+X1241</f>
        <v>856200</v>
      </c>
    </row>
    <row r="1240" spans="1:24" ht="25.5" outlineLevel="6">
      <c r="A1240" s="39" t="s">
        <v>402</v>
      </c>
      <c r="B1240" s="35" t="s">
        <v>459</v>
      </c>
      <c r="C1240" s="99"/>
      <c r="D1240" s="35" t="s">
        <v>135</v>
      </c>
      <c r="E1240" s="35" t="s">
        <v>439</v>
      </c>
      <c r="F1240" s="35" t="s">
        <v>471</v>
      </c>
      <c r="G1240" s="35" t="s">
        <v>137</v>
      </c>
      <c r="H1240" s="35" t="s">
        <v>529</v>
      </c>
      <c r="I1240" s="36"/>
      <c r="J1240" s="36"/>
      <c r="K1240" s="36"/>
      <c r="L1240" s="37">
        <v>856200</v>
      </c>
      <c r="M1240" s="37"/>
      <c r="N1240" s="58"/>
      <c r="O1240" s="87"/>
      <c r="P1240" s="18">
        <v>-45900</v>
      </c>
      <c r="Q1240" s="87"/>
      <c r="R1240" s="87"/>
      <c r="S1240" s="87"/>
      <c r="T1240" s="87">
        <v>-2323</v>
      </c>
      <c r="U1240" s="87">
        <v>100000</v>
      </c>
      <c r="V1240" s="71">
        <f>L1240+K1240+J1240+I1240+M1240+N1240+O1240+P1240+Q1240+R1240+S1240+T1240+U1240</f>
        <v>907977</v>
      </c>
      <c r="W1240" s="69">
        <v>856200</v>
      </c>
      <c r="X1240" s="22">
        <v>856200</v>
      </c>
    </row>
    <row r="1241" spans="1:24" ht="25.5" hidden="1" outlineLevel="6">
      <c r="A1241" s="9" t="s">
        <v>450</v>
      </c>
      <c r="B1241" s="35" t="s">
        <v>459</v>
      </c>
      <c r="C1241" s="97"/>
      <c r="D1241" s="35" t="s">
        <v>135</v>
      </c>
      <c r="E1241" s="35" t="s">
        <v>439</v>
      </c>
      <c r="F1241" s="35" t="s">
        <v>471</v>
      </c>
      <c r="G1241" s="35" t="s">
        <v>137</v>
      </c>
      <c r="H1241" s="35" t="s">
        <v>451</v>
      </c>
      <c r="I1241" s="36">
        <v>856200</v>
      </c>
      <c r="J1241" s="36"/>
      <c r="K1241" s="36"/>
      <c r="L1241" s="37">
        <v>-856200</v>
      </c>
      <c r="M1241" s="37"/>
      <c r="N1241" s="58"/>
      <c r="O1241" s="87"/>
      <c r="P1241" s="18"/>
      <c r="Q1241" s="87"/>
      <c r="R1241" s="87"/>
      <c r="S1241" s="87"/>
      <c r="T1241" s="87"/>
      <c r="U1241" s="87"/>
      <c r="V1241" s="71">
        <f>L1241+K1241+J1241+I1241</f>
        <v>0</v>
      </c>
      <c r="W1241" s="69">
        <v>0</v>
      </c>
      <c r="X1241" s="22">
        <v>0</v>
      </c>
    </row>
    <row r="1242" spans="1:24" ht="15.75" outlineLevel="6">
      <c r="A1242" s="39" t="s">
        <v>403</v>
      </c>
      <c r="B1242" s="35" t="s">
        <v>459</v>
      </c>
      <c r="C1242" s="99"/>
      <c r="D1242" s="35" t="s">
        <v>135</v>
      </c>
      <c r="E1242" s="35" t="s">
        <v>439</v>
      </c>
      <c r="F1242" s="35" t="s">
        <v>471</v>
      </c>
      <c r="G1242" s="35" t="s">
        <v>137</v>
      </c>
      <c r="H1242" s="35" t="s">
        <v>180</v>
      </c>
      <c r="I1242" s="36"/>
      <c r="J1242" s="36"/>
      <c r="K1242" s="36"/>
      <c r="L1242" s="37"/>
      <c r="M1242" s="37"/>
      <c r="N1242" s="58"/>
      <c r="O1242" s="87"/>
      <c r="P1242" s="18"/>
      <c r="Q1242" s="87"/>
      <c r="R1242" s="87"/>
      <c r="S1242" s="87"/>
      <c r="T1242" s="87"/>
      <c r="U1242" s="87"/>
      <c r="V1242" s="71">
        <f>V1243</f>
        <v>20423</v>
      </c>
      <c r="W1242" s="69">
        <f>W1244+W1245</f>
        <v>18100</v>
      </c>
      <c r="X1242" s="22">
        <f>X1244+X1245</f>
        <v>18100</v>
      </c>
    </row>
    <row r="1243" spans="1:24" ht="25.5" outlineLevel="6">
      <c r="A1243" s="38" t="s">
        <v>33</v>
      </c>
      <c r="B1243" s="35" t="s">
        <v>459</v>
      </c>
      <c r="C1243" s="99"/>
      <c r="D1243" s="35" t="s">
        <v>135</v>
      </c>
      <c r="E1243" s="35" t="s">
        <v>439</v>
      </c>
      <c r="F1243" s="35" t="s">
        <v>471</v>
      </c>
      <c r="G1243" s="35" t="s">
        <v>137</v>
      </c>
      <c r="H1243" s="35" t="s">
        <v>32</v>
      </c>
      <c r="I1243" s="36"/>
      <c r="J1243" s="36"/>
      <c r="K1243" s="36"/>
      <c r="L1243" s="37"/>
      <c r="M1243" s="37"/>
      <c r="N1243" s="58"/>
      <c r="O1243" s="87"/>
      <c r="P1243" s="18"/>
      <c r="Q1243" s="87"/>
      <c r="R1243" s="87"/>
      <c r="S1243" s="87"/>
      <c r="T1243" s="87"/>
      <c r="U1243" s="87"/>
      <c r="V1243" s="71">
        <f>V1244+V1245</f>
        <v>20423</v>
      </c>
      <c r="W1243" s="69"/>
      <c r="X1243" s="22"/>
    </row>
    <row r="1244" spans="1:24" ht="25.5" outlineLevel="6">
      <c r="A1244" s="9" t="s">
        <v>452</v>
      </c>
      <c r="B1244" s="35" t="s">
        <v>459</v>
      </c>
      <c r="C1244" s="97"/>
      <c r="D1244" s="35" t="s">
        <v>135</v>
      </c>
      <c r="E1244" s="35" t="s">
        <v>439</v>
      </c>
      <c r="F1244" s="35" t="s">
        <v>471</v>
      </c>
      <c r="G1244" s="35" t="s">
        <v>137</v>
      </c>
      <c r="H1244" s="35" t="s">
        <v>453</v>
      </c>
      <c r="I1244" s="36">
        <v>13200</v>
      </c>
      <c r="J1244" s="36"/>
      <c r="K1244" s="36"/>
      <c r="L1244" s="37"/>
      <c r="M1244" s="37"/>
      <c r="N1244" s="58"/>
      <c r="O1244" s="87"/>
      <c r="P1244" s="18"/>
      <c r="Q1244" s="87"/>
      <c r="R1244" s="87"/>
      <c r="S1244" s="87">
        <v>-1058</v>
      </c>
      <c r="T1244" s="87">
        <v>552</v>
      </c>
      <c r="U1244" s="87"/>
      <c r="V1244" s="71">
        <f>L1244+K1244+J1244+I1244+M1244+N1244+O1244+P1244+Q1244+R1244+S1244+T1244+U1244</f>
        <v>12694</v>
      </c>
      <c r="W1244" s="69">
        <v>13200</v>
      </c>
      <c r="X1244" s="22">
        <v>13200</v>
      </c>
    </row>
    <row r="1245" spans="1:24" ht="25.5" outlineLevel="6">
      <c r="A1245" s="9" t="s">
        <v>454</v>
      </c>
      <c r="B1245" s="35" t="s">
        <v>459</v>
      </c>
      <c r="C1245" s="97"/>
      <c r="D1245" s="35" t="s">
        <v>135</v>
      </c>
      <c r="E1245" s="35" t="s">
        <v>439</v>
      </c>
      <c r="F1245" s="35" t="s">
        <v>471</v>
      </c>
      <c r="G1245" s="35" t="s">
        <v>137</v>
      </c>
      <c r="H1245" s="35" t="s">
        <v>455</v>
      </c>
      <c r="I1245" s="36">
        <v>4900</v>
      </c>
      <c r="J1245" s="36"/>
      <c r="K1245" s="36"/>
      <c r="L1245" s="37"/>
      <c r="M1245" s="37"/>
      <c r="N1245" s="58"/>
      <c r="O1245" s="87"/>
      <c r="P1245" s="18"/>
      <c r="Q1245" s="87"/>
      <c r="R1245" s="87"/>
      <c r="S1245" s="87">
        <v>1058</v>
      </c>
      <c r="T1245" s="87">
        <v>1771</v>
      </c>
      <c r="U1245" s="87"/>
      <c r="V1245" s="71">
        <f>L1245+K1245+J1245+I1245+M1245+N1245+O1245+P1245+Q1245+R1245+S1245+T1245+U1245</f>
        <v>7729</v>
      </c>
      <c r="W1245" s="69">
        <v>4900</v>
      </c>
      <c r="X1245" s="22">
        <v>4900</v>
      </c>
    </row>
    <row r="1246" spans="1:24" ht="15" hidden="1" outlineLevel="1">
      <c r="A1246" s="29" t="s">
        <v>169</v>
      </c>
      <c r="B1246" s="30" t="s">
        <v>459</v>
      </c>
      <c r="C1246" s="73"/>
      <c r="D1246" s="30" t="s">
        <v>135</v>
      </c>
      <c r="E1246" s="30" t="s">
        <v>170</v>
      </c>
      <c r="F1246" s="30" t="s">
        <v>177</v>
      </c>
      <c r="G1246" s="30" t="s">
        <v>177</v>
      </c>
      <c r="H1246" s="30" t="s">
        <v>177</v>
      </c>
      <c r="I1246" s="31"/>
      <c r="J1246" s="31"/>
      <c r="K1246" s="31"/>
      <c r="L1246" s="33"/>
      <c r="M1246" s="74"/>
      <c r="N1246" s="77"/>
      <c r="O1246" s="77"/>
      <c r="P1246" s="77"/>
      <c r="Q1246" s="77"/>
      <c r="R1246" s="77"/>
      <c r="S1246" s="77"/>
      <c r="T1246" s="77"/>
      <c r="U1246" s="77"/>
      <c r="V1246" s="54">
        <f aca="true" t="shared" si="71" ref="V1246:X1248">V1247</f>
        <v>0</v>
      </c>
      <c r="W1246" s="69">
        <f t="shared" si="71"/>
        <v>36208770</v>
      </c>
      <c r="X1246" s="22">
        <f t="shared" si="71"/>
        <v>79636030</v>
      </c>
    </row>
    <row r="1247" spans="1:24" ht="15" hidden="1" outlineLevel="2">
      <c r="A1247" s="9" t="s">
        <v>171</v>
      </c>
      <c r="B1247" s="35" t="s">
        <v>459</v>
      </c>
      <c r="C1247" s="60"/>
      <c r="D1247" s="35" t="s">
        <v>135</v>
      </c>
      <c r="E1247" s="35" t="s">
        <v>170</v>
      </c>
      <c r="F1247" s="35" t="s">
        <v>170</v>
      </c>
      <c r="G1247" s="35" t="s">
        <v>177</v>
      </c>
      <c r="H1247" s="35" t="s">
        <v>177</v>
      </c>
      <c r="I1247" s="36"/>
      <c r="J1247" s="36"/>
      <c r="K1247" s="36"/>
      <c r="L1247" s="37"/>
      <c r="M1247" s="59"/>
      <c r="N1247" s="58"/>
      <c r="O1247" s="58"/>
      <c r="P1247" s="58"/>
      <c r="Q1247" s="58"/>
      <c r="R1247" s="58"/>
      <c r="S1247" s="58"/>
      <c r="T1247" s="58"/>
      <c r="U1247" s="58"/>
      <c r="V1247" s="19">
        <f t="shared" si="71"/>
        <v>0</v>
      </c>
      <c r="W1247" s="69">
        <f t="shared" si="71"/>
        <v>36208770</v>
      </c>
      <c r="X1247" s="22">
        <f t="shared" si="71"/>
        <v>79636030</v>
      </c>
    </row>
    <row r="1248" spans="1:24" ht="15" hidden="1" outlineLevel="3">
      <c r="A1248" s="9" t="s">
        <v>172</v>
      </c>
      <c r="B1248" s="35" t="s">
        <v>459</v>
      </c>
      <c r="C1248" s="60"/>
      <c r="D1248" s="35" t="s">
        <v>135</v>
      </c>
      <c r="E1248" s="35" t="s">
        <v>170</v>
      </c>
      <c r="F1248" s="35" t="s">
        <v>170</v>
      </c>
      <c r="G1248" s="35" t="s">
        <v>173</v>
      </c>
      <c r="H1248" s="35" t="s">
        <v>177</v>
      </c>
      <c r="I1248" s="36"/>
      <c r="J1248" s="36"/>
      <c r="K1248" s="36"/>
      <c r="L1248" s="37"/>
      <c r="M1248" s="59"/>
      <c r="N1248" s="58"/>
      <c r="O1248" s="58"/>
      <c r="P1248" s="58"/>
      <c r="Q1248" s="58"/>
      <c r="R1248" s="58"/>
      <c r="S1248" s="58"/>
      <c r="T1248" s="58"/>
      <c r="U1248" s="58"/>
      <c r="V1248" s="19">
        <f t="shared" si="71"/>
        <v>0</v>
      </c>
      <c r="W1248" s="69">
        <f t="shared" si="71"/>
        <v>36208770</v>
      </c>
      <c r="X1248" s="22">
        <f t="shared" si="71"/>
        <v>79636030</v>
      </c>
    </row>
    <row r="1249" spans="1:24" ht="26.25" hidden="1" outlineLevel="6" thickBot="1">
      <c r="A1249" s="115" t="s">
        <v>174</v>
      </c>
      <c r="B1249" s="116" t="s">
        <v>459</v>
      </c>
      <c r="C1249" s="117"/>
      <c r="D1249" s="116" t="s">
        <v>135</v>
      </c>
      <c r="E1249" s="116" t="s">
        <v>170</v>
      </c>
      <c r="F1249" s="116" t="s">
        <v>170</v>
      </c>
      <c r="G1249" s="116" t="s">
        <v>173</v>
      </c>
      <c r="H1249" s="116" t="s">
        <v>175</v>
      </c>
      <c r="I1249" s="118"/>
      <c r="J1249" s="118"/>
      <c r="K1249" s="118"/>
      <c r="L1249" s="119"/>
      <c r="M1249" s="120"/>
      <c r="N1249" s="121"/>
      <c r="O1249" s="121"/>
      <c r="P1249" s="121"/>
      <c r="Q1249" s="121"/>
      <c r="R1249" s="121"/>
      <c r="S1249" s="121"/>
      <c r="T1249" s="121"/>
      <c r="U1249" s="121"/>
      <c r="V1249" s="122">
        <v>0</v>
      </c>
      <c r="W1249" s="127">
        <v>36208770</v>
      </c>
      <c r="X1249" s="45">
        <v>79636030</v>
      </c>
    </row>
    <row r="1250" spans="1:24" ht="26.25" outlineLevel="6" thickBot="1">
      <c r="A1250" s="9" t="s">
        <v>476</v>
      </c>
      <c r="B1250" s="35" t="s">
        <v>459</v>
      </c>
      <c r="C1250" s="117"/>
      <c r="D1250" s="35" t="s">
        <v>135</v>
      </c>
      <c r="E1250" s="35" t="s">
        <v>439</v>
      </c>
      <c r="F1250" s="35" t="s">
        <v>477</v>
      </c>
      <c r="G1250" s="116"/>
      <c r="H1250" s="116"/>
      <c r="I1250" s="118"/>
      <c r="J1250" s="118"/>
      <c r="K1250" s="118"/>
      <c r="L1250" s="119"/>
      <c r="M1250" s="120"/>
      <c r="N1250" s="121"/>
      <c r="O1250" s="121"/>
      <c r="P1250" s="121"/>
      <c r="Q1250" s="121"/>
      <c r="R1250" s="121"/>
      <c r="S1250" s="121"/>
      <c r="T1250" s="121"/>
      <c r="U1250" s="121"/>
      <c r="V1250" s="122">
        <f>V1251+V1255</f>
        <v>4900</v>
      </c>
      <c r="W1250" s="113"/>
      <c r="X1250" s="114"/>
    </row>
    <row r="1251" spans="1:24" ht="26.25" hidden="1" outlineLevel="6" thickBot="1">
      <c r="A1251" s="9" t="s">
        <v>685</v>
      </c>
      <c r="B1251" s="35" t="s">
        <v>459</v>
      </c>
      <c r="C1251" s="117"/>
      <c r="D1251" s="35" t="s">
        <v>135</v>
      </c>
      <c r="E1251" s="35" t="s">
        <v>439</v>
      </c>
      <c r="F1251" s="35" t="s">
        <v>477</v>
      </c>
      <c r="G1251" s="35" t="s">
        <v>686</v>
      </c>
      <c r="H1251" s="35"/>
      <c r="I1251" s="118"/>
      <c r="J1251" s="118"/>
      <c r="K1251" s="118"/>
      <c r="L1251" s="119"/>
      <c r="M1251" s="120"/>
      <c r="N1251" s="121"/>
      <c r="O1251" s="121"/>
      <c r="P1251" s="121"/>
      <c r="Q1251" s="121"/>
      <c r="R1251" s="121"/>
      <c r="S1251" s="121"/>
      <c r="T1251" s="121"/>
      <c r="U1251" s="121"/>
      <c r="V1251" s="122">
        <f>V1252</f>
        <v>0</v>
      </c>
      <c r="W1251" s="113"/>
      <c r="X1251" s="114"/>
    </row>
    <row r="1252" spans="1:24" ht="64.5" hidden="1" outlineLevel="6" thickBot="1">
      <c r="A1252" s="9" t="s">
        <v>45</v>
      </c>
      <c r="B1252" s="35" t="s">
        <v>459</v>
      </c>
      <c r="C1252" s="117"/>
      <c r="D1252" s="35" t="s">
        <v>135</v>
      </c>
      <c r="E1252" s="35" t="s">
        <v>439</v>
      </c>
      <c r="F1252" s="35" t="s">
        <v>477</v>
      </c>
      <c r="G1252" s="35" t="s">
        <v>46</v>
      </c>
      <c r="H1252" s="35"/>
      <c r="I1252" s="118"/>
      <c r="J1252" s="118"/>
      <c r="K1252" s="118"/>
      <c r="L1252" s="119"/>
      <c r="M1252" s="120"/>
      <c r="N1252" s="121"/>
      <c r="O1252" s="121"/>
      <c r="P1252" s="121"/>
      <c r="Q1252" s="121"/>
      <c r="R1252" s="121"/>
      <c r="S1252" s="121"/>
      <c r="T1252" s="121"/>
      <c r="U1252" s="121"/>
      <c r="V1252" s="122">
        <f>V1253</f>
        <v>0</v>
      </c>
      <c r="W1252" s="113"/>
      <c r="X1252" s="114"/>
    </row>
    <row r="1253" spans="1:24" ht="26.25" hidden="1" outlineLevel="6" thickBot="1">
      <c r="A1253" s="39" t="s">
        <v>401</v>
      </c>
      <c r="B1253" s="35" t="s">
        <v>459</v>
      </c>
      <c r="C1253" s="117"/>
      <c r="D1253" s="35" t="s">
        <v>135</v>
      </c>
      <c r="E1253" s="35" t="s">
        <v>439</v>
      </c>
      <c r="F1253" s="35" t="s">
        <v>477</v>
      </c>
      <c r="G1253" s="35" t="s">
        <v>46</v>
      </c>
      <c r="H1253" s="35" t="s">
        <v>179</v>
      </c>
      <c r="I1253" s="118"/>
      <c r="J1253" s="118"/>
      <c r="K1253" s="118"/>
      <c r="L1253" s="119"/>
      <c r="M1253" s="120"/>
      <c r="N1253" s="121"/>
      <c r="O1253" s="121"/>
      <c r="P1253" s="121"/>
      <c r="Q1253" s="121"/>
      <c r="R1253" s="121"/>
      <c r="S1253" s="121"/>
      <c r="T1253" s="121"/>
      <c r="U1253" s="121"/>
      <c r="V1253" s="122">
        <f>V1254</f>
        <v>0</v>
      </c>
      <c r="W1253" s="113"/>
      <c r="X1253" s="114"/>
    </row>
    <row r="1254" spans="1:24" ht="26.25" hidden="1" outlineLevel="6" thickBot="1">
      <c r="A1254" s="39" t="s">
        <v>402</v>
      </c>
      <c r="B1254" s="35" t="s">
        <v>459</v>
      </c>
      <c r="C1254" s="117"/>
      <c r="D1254" s="35" t="s">
        <v>135</v>
      </c>
      <c r="E1254" s="35" t="s">
        <v>439</v>
      </c>
      <c r="F1254" s="35" t="s">
        <v>477</v>
      </c>
      <c r="G1254" s="35" t="s">
        <v>46</v>
      </c>
      <c r="H1254" s="35" t="s">
        <v>529</v>
      </c>
      <c r="I1254" s="118"/>
      <c r="J1254" s="118"/>
      <c r="K1254" s="118"/>
      <c r="L1254" s="119"/>
      <c r="M1254" s="120"/>
      <c r="N1254" s="121"/>
      <c r="O1254" s="121"/>
      <c r="P1254" s="121"/>
      <c r="Q1254" s="121"/>
      <c r="R1254" s="121"/>
      <c r="S1254" s="121">
        <v>0</v>
      </c>
      <c r="T1254" s="124">
        <v>158000</v>
      </c>
      <c r="U1254" s="124"/>
      <c r="V1254" s="71">
        <v>0</v>
      </c>
      <c r="W1254" s="113"/>
      <c r="X1254" s="114"/>
    </row>
    <row r="1255" spans="1:24" ht="26.25" outlineLevel="6" thickBot="1">
      <c r="A1255" s="9" t="s">
        <v>486</v>
      </c>
      <c r="B1255" s="35" t="s">
        <v>459</v>
      </c>
      <c r="C1255" s="35"/>
      <c r="D1255" s="35" t="s">
        <v>135</v>
      </c>
      <c r="E1255" s="35" t="s">
        <v>439</v>
      </c>
      <c r="F1255" s="35" t="s">
        <v>477</v>
      </c>
      <c r="G1255" s="35" t="s">
        <v>487</v>
      </c>
      <c r="H1255" s="35"/>
      <c r="I1255" s="36"/>
      <c r="J1255" s="36"/>
      <c r="K1255" s="36"/>
      <c r="L1255" s="37"/>
      <c r="M1255" s="37"/>
      <c r="N1255" s="18"/>
      <c r="O1255" s="18"/>
      <c r="P1255" s="18"/>
      <c r="Q1255" s="18"/>
      <c r="R1255" s="18"/>
      <c r="S1255" s="18"/>
      <c r="T1255" s="18"/>
      <c r="U1255" s="58"/>
      <c r="V1255" s="19">
        <f>V1256</f>
        <v>4900</v>
      </c>
      <c r="W1255" s="113"/>
      <c r="X1255" s="114"/>
    </row>
    <row r="1256" spans="1:24" ht="77.25" outlineLevel="6" thickBot="1">
      <c r="A1256" s="9" t="s">
        <v>542</v>
      </c>
      <c r="B1256" s="35" t="s">
        <v>459</v>
      </c>
      <c r="C1256" s="35"/>
      <c r="D1256" s="35" t="s">
        <v>135</v>
      </c>
      <c r="E1256" s="35" t="s">
        <v>439</v>
      </c>
      <c r="F1256" s="35" t="s">
        <v>477</v>
      </c>
      <c r="G1256" s="35" t="s">
        <v>543</v>
      </c>
      <c r="H1256" s="35"/>
      <c r="I1256" s="36"/>
      <c r="J1256" s="36"/>
      <c r="K1256" s="36"/>
      <c r="L1256" s="37"/>
      <c r="M1256" s="37"/>
      <c r="N1256" s="18"/>
      <c r="O1256" s="18"/>
      <c r="P1256" s="18"/>
      <c r="Q1256" s="18"/>
      <c r="R1256" s="18"/>
      <c r="S1256" s="18"/>
      <c r="T1256" s="18"/>
      <c r="U1256" s="58"/>
      <c r="V1256" s="19">
        <f>V1257</f>
        <v>4900</v>
      </c>
      <c r="W1256" s="113"/>
      <c r="X1256" s="114"/>
    </row>
    <row r="1257" spans="1:24" ht="26.25" outlineLevel="6" thickBot="1">
      <c r="A1257" s="39" t="s">
        <v>401</v>
      </c>
      <c r="B1257" s="35" t="s">
        <v>459</v>
      </c>
      <c r="C1257" s="35"/>
      <c r="D1257" s="35" t="s">
        <v>135</v>
      </c>
      <c r="E1257" s="35" t="s">
        <v>439</v>
      </c>
      <c r="F1257" s="35" t="s">
        <v>477</v>
      </c>
      <c r="G1257" s="35" t="s">
        <v>543</v>
      </c>
      <c r="H1257" s="35" t="s">
        <v>179</v>
      </c>
      <c r="I1257" s="36"/>
      <c r="J1257" s="36"/>
      <c r="K1257" s="36"/>
      <c r="L1257" s="37"/>
      <c r="M1257" s="37"/>
      <c r="N1257" s="18"/>
      <c r="O1257" s="18"/>
      <c r="P1257" s="18"/>
      <c r="Q1257" s="18"/>
      <c r="R1257" s="18"/>
      <c r="S1257" s="18"/>
      <c r="T1257" s="18"/>
      <c r="U1257" s="58"/>
      <c r="V1257" s="19">
        <f>V1258</f>
        <v>4900</v>
      </c>
      <c r="W1257" s="113"/>
      <c r="X1257" s="114"/>
    </row>
    <row r="1258" spans="1:25" ht="26.25" outlineLevel="6" thickBot="1">
      <c r="A1258" s="39" t="s">
        <v>402</v>
      </c>
      <c r="B1258" s="35" t="s">
        <v>459</v>
      </c>
      <c r="C1258" s="35"/>
      <c r="D1258" s="35" t="s">
        <v>135</v>
      </c>
      <c r="E1258" s="35" t="s">
        <v>439</v>
      </c>
      <c r="F1258" s="35" t="s">
        <v>477</v>
      </c>
      <c r="G1258" s="35" t="s">
        <v>543</v>
      </c>
      <c r="H1258" s="35" t="s">
        <v>529</v>
      </c>
      <c r="I1258" s="36"/>
      <c r="J1258" s="36"/>
      <c r="K1258" s="36"/>
      <c r="L1258" s="37"/>
      <c r="M1258" s="37"/>
      <c r="N1258" s="18"/>
      <c r="O1258" s="18"/>
      <c r="P1258" s="18">
        <v>4900</v>
      </c>
      <c r="Q1258" s="87"/>
      <c r="R1258" s="87"/>
      <c r="S1258" s="87"/>
      <c r="T1258" s="87"/>
      <c r="U1258" s="87"/>
      <c r="V1258" s="71">
        <f>L1258+K1258+J1258+I1258+M1258+N1258+O1258+P1258+Q1258+R1258+S1258+T1258+U1258</f>
        <v>4900</v>
      </c>
      <c r="W1258" s="113"/>
      <c r="X1258" s="114"/>
      <c r="Y1258" s="137"/>
    </row>
    <row r="1259" spans="1:24" ht="26.25" outlineLevel="6" thickBot="1">
      <c r="A1259" s="9" t="s">
        <v>138</v>
      </c>
      <c r="B1259" s="35" t="s">
        <v>459</v>
      </c>
      <c r="C1259" s="97"/>
      <c r="D1259" s="35" t="s">
        <v>135</v>
      </c>
      <c r="E1259" s="35" t="s">
        <v>477</v>
      </c>
      <c r="F1259" s="35"/>
      <c r="G1259" s="35"/>
      <c r="H1259" s="35"/>
      <c r="I1259" s="36"/>
      <c r="J1259" s="36"/>
      <c r="K1259" s="36"/>
      <c r="L1259" s="37"/>
      <c r="M1259" s="37"/>
      <c r="N1259" s="58"/>
      <c r="O1259" s="87"/>
      <c r="P1259" s="18"/>
      <c r="Q1259" s="87"/>
      <c r="R1259" s="87"/>
      <c r="S1259" s="87"/>
      <c r="T1259" s="87"/>
      <c r="U1259" s="87"/>
      <c r="V1259" s="71">
        <f>V1260</f>
        <v>4640975</v>
      </c>
      <c r="W1259" s="113"/>
      <c r="X1259" s="114"/>
    </row>
    <row r="1260" spans="1:24" ht="26.25" outlineLevel="6" thickBot="1">
      <c r="A1260" s="9" t="s">
        <v>162</v>
      </c>
      <c r="B1260" s="35" t="s">
        <v>459</v>
      </c>
      <c r="C1260" s="97"/>
      <c r="D1260" s="35" t="s">
        <v>135</v>
      </c>
      <c r="E1260" s="35" t="s">
        <v>477</v>
      </c>
      <c r="F1260" s="35" t="s">
        <v>439</v>
      </c>
      <c r="G1260" s="35"/>
      <c r="H1260" s="35"/>
      <c r="I1260" s="36"/>
      <c r="J1260" s="36"/>
      <c r="K1260" s="36"/>
      <c r="L1260" s="37"/>
      <c r="M1260" s="37"/>
      <c r="N1260" s="58"/>
      <c r="O1260" s="87"/>
      <c r="P1260" s="18"/>
      <c r="Q1260" s="87"/>
      <c r="R1260" s="87"/>
      <c r="S1260" s="87"/>
      <c r="T1260" s="87"/>
      <c r="U1260" s="87"/>
      <c r="V1260" s="71">
        <f>V1261</f>
        <v>4640975</v>
      </c>
      <c r="W1260" s="113"/>
      <c r="X1260" s="114"/>
    </row>
    <row r="1261" spans="1:24" ht="26.25" outlineLevel="6" thickBot="1">
      <c r="A1261" s="9" t="s">
        <v>163</v>
      </c>
      <c r="B1261" s="35" t="s">
        <v>459</v>
      </c>
      <c r="C1261" s="97"/>
      <c r="D1261" s="35" t="s">
        <v>135</v>
      </c>
      <c r="E1261" s="35" t="s">
        <v>477</v>
      </c>
      <c r="F1261" s="35" t="s">
        <v>439</v>
      </c>
      <c r="G1261" s="35" t="s">
        <v>164</v>
      </c>
      <c r="H1261" s="35"/>
      <c r="I1261" s="36"/>
      <c r="J1261" s="36"/>
      <c r="K1261" s="36"/>
      <c r="L1261" s="37"/>
      <c r="M1261" s="37"/>
      <c r="N1261" s="58"/>
      <c r="O1261" s="87"/>
      <c r="P1261" s="18"/>
      <c r="Q1261" s="87"/>
      <c r="R1261" s="87"/>
      <c r="S1261" s="87"/>
      <c r="T1261" s="87"/>
      <c r="U1261" s="87"/>
      <c r="V1261" s="71">
        <f>V1262</f>
        <v>4640975</v>
      </c>
      <c r="W1261" s="113"/>
      <c r="X1261" s="114"/>
    </row>
    <row r="1262" spans="1:24" ht="26.25" outlineLevel="6" thickBot="1">
      <c r="A1262" s="9" t="s">
        <v>165</v>
      </c>
      <c r="B1262" s="35" t="s">
        <v>459</v>
      </c>
      <c r="C1262" s="97"/>
      <c r="D1262" s="35" t="s">
        <v>135</v>
      </c>
      <c r="E1262" s="35" t="s">
        <v>477</v>
      </c>
      <c r="F1262" s="35" t="s">
        <v>439</v>
      </c>
      <c r="G1262" s="35" t="s">
        <v>166</v>
      </c>
      <c r="H1262" s="35"/>
      <c r="I1262" s="36"/>
      <c r="J1262" s="36"/>
      <c r="K1262" s="36"/>
      <c r="L1262" s="37"/>
      <c r="M1262" s="37"/>
      <c r="N1262" s="58"/>
      <c r="O1262" s="87"/>
      <c r="P1262" s="18"/>
      <c r="Q1262" s="87"/>
      <c r="R1262" s="87"/>
      <c r="S1262" s="87"/>
      <c r="T1262" s="87"/>
      <c r="U1262" s="87"/>
      <c r="V1262" s="71">
        <f>V1263</f>
        <v>4640975</v>
      </c>
      <c r="W1262" s="113"/>
      <c r="X1262" s="114"/>
    </row>
    <row r="1263" spans="1:24" ht="26.25" outlineLevel="6" thickBot="1">
      <c r="A1263" s="39" t="s">
        <v>407</v>
      </c>
      <c r="B1263" s="35" t="s">
        <v>459</v>
      </c>
      <c r="C1263" s="99"/>
      <c r="D1263" s="35" t="s">
        <v>135</v>
      </c>
      <c r="E1263" s="35" t="s">
        <v>477</v>
      </c>
      <c r="F1263" s="35" t="s">
        <v>439</v>
      </c>
      <c r="G1263" s="35" t="s">
        <v>166</v>
      </c>
      <c r="H1263" s="35" t="s">
        <v>188</v>
      </c>
      <c r="I1263" s="36"/>
      <c r="J1263" s="36"/>
      <c r="K1263" s="36"/>
      <c r="L1263" s="37"/>
      <c r="M1263" s="37"/>
      <c r="N1263" s="58"/>
      <c r="O1263" s="87"/>
      <c r="P1263" s="18"/>
      <c r="Q1263" s="87"/>
      <c r="R1263" s="87"/>
      <c r="S1263" s="87"/>
      <c r="T1263" s="87"/>
      <c r="U1263" s="87"/>
      <c r="V1263" s="71">
        <f>V1264</f>
        <v>4640975</v>
      </c>
      <c r="W1263" s="113"/>
      <c r="X1263" s="114"/>
    </row>
    <row r="1264" spans="1:24" ht="26.25" outlineLevel="6" thickBot="1">
      <c r="A1264" s="9" t="s">
        <v>167</v>
      </c>
      <c r="B1264" s="35" t="s">
        <v>459</v>
      </c>
      <c r="C1264" s="97"/>
      <c r="D1264" s="35" t="s">
        <v>135</v>
      </c>
      <c r="E1264" s="35" t="s">
        <v>477</v>
      </c>
      <c r="F1264" s="35" t="s">
        <v>439</v>
      </c>
      <c r="G1264" s="35" t="s">
        <v>166</v>
      </c>
      <c r="H1264" s="35" t="s">
        <v>168</v>
      </c>
      <c r="I1264" s="36">
        <v>2197500</v>
      </c>
      <c r="J1264" s="36"/>
      <c r="K1264" s="36"/>
      <c r="L1264" s="37"/>
      <c r="M1264" s="37"/>
      <c r="N1264" s="58"/>
      <c r="O1264" s="87"/>
      <c r="P1264" s="18">
        <v>502990</v>
      </c>
      <c r="Q1264" s="87"/>
      <c r="R1264" s="87">
        <v>1068613</v>
      </c>
      <c r="S1264" s="87"/>
      <c r="T1264" s="87">
        <v>871872</v>
      </c>
      <c r="U1264" s="87"/>
      <c r="V1264" s="71">
        <f>L1264+K1264+J1264+I1264+M1264+N1264+O1264+P1264+Q1264+R1264+S1264+T1264+U1264</f>
        <v>4640975</v>
      </c>
      <c r="W1264" s="113"/>
      <c r="X1264" s="114"/>
    </row>
    <row r="1265" spans="1:24" ht="51.75" outlineLevel="6" thickBot="1">
      <c r="A1265" s="9" t="s">
        <v>339</v>
      </c>
      <c r="B1265" s="35" t="s">
        <v>545</v>
      </c>
      <c r="C1265" s="35"/>
      <c r="D1265" s="35"/>
      <c r="E1265" s="35"/>
      <c r="F1265" s="35"/>
      <c r="G1265" s="35"/>
      <c r="H1265" s="35"/>
      <c r="I1265" s="36"/>
      <c r="J1265" s="36"/>
      <c r="K1265" s="36"/>
      <c r="L1265" s="37"/>
      <c r="M1265" s="37"/>
      <c r="N1265" s="18"/>
      <c r="O1265" s="18"/>
      <c r="P1265" s="18"/>
      <c r="Q1265" s="18"/>
      <c r="R1265" s="18"/>
      <c r="S1265" s="18"/>
      <c r="T1265" s="18"/>
      <c r="U1265" s="58"/>
      <c r="V1265" s="19">
        <f>V1266+V1272</f>
        <v>203900</v>
      </c>
      <c r="W1265" s="113"/>
      <c r="X1265" s="114"/>
    </row>
    <row r="1266" spans="1:24" ht="26.25" outlineLevel="6" thickBot="1">
      <c r="A1266" s="9" t="s">
        <v>134</v>
      </c>
      <c r="B1266" s="35" t="s">
        <v>545</v>
      </c>
      <c r="C1266" s="35"/>
      <c r="D1266" s="35" t="s">
        <v>135</v>
      </c>
      <c r="E1266" s="35"/>
      <c r="F1266" s="35"/>
      <c r="G1266" s="35"/>
      <c r="H1266" s="35"/>
      <c r="I1266" s="36"/>
      <c r="J1266" s="36"/>
      <c r="K1266" s="36"/>
      <c r="L1266" s="37"/>
      <c r="M1266" s="37"/>
      <c r="N1266" s="18"/>
      <c r="O1266" s="18"/>
      <c r="P1266" s="18"/>
      <c r="Q1266" s="18"/>
      <c r="R1266" s="18"/>
      <c r="S1266" s="18"/>
      <c r="T1266" s="18"/>
      <c r="U1266" s="58"/>
      <c r="V1266" s="19">
        <f>V1267</f>
        <v>45900</v>
      </c>
      <c r="W1266" s="113"/>
      <c r="X1266" s="114"/>
    </row>
    <row r="1267" spans="1:24" ht="15.75" outlineLevel="6" thickBot="1">
      <c r="A1267" s="9" t="s">
        <v>438</v>
      </c>
      <c r="B1267" s="35" t="s">
        <v>545</v>
      </c>
      <c r="C1267" s="35"/>
      <c r="D1267" s="35" t="s">
        <v>135</v>
      </c>
      <c r="E1267" s="35" t="s">
        <v>439</v>
      </c>
      <c r="F1267" s="35"/>
      <c r="G1267" s="35"/>
      <c r="H1267" s="35"/>
      <c r="I1267" s="36"/>
      <c r="J1267" s="36"/>
      <c r="K1267" s="36"/>
      <c r="L1267" s="37"/>
      <c r="M1267" s="37"/>
      <c r="N1267" s="18"/>
      <c r="O1267" s="18"/>
      <c r="P1267" s="18"/>
      <c r="Q1267" s="18"/>
      <c r="R1267" s="18"/>
      <c r="S1267" s="18"/>
      <c r="T1267" s="18"/>
      <c r="U1267" s="58"/>
      <c r="V1267" s="19">
        <f>V1268</f>
        <v>45900</v>
      </c>
      <c r="W1267" s="113"/>
      <c r="X1267" s="114"/>
    </row>
    <row r="1268" spans="1:24" ht="26.25" outlineLevel="6" thickBot="1">
      <c r="A1268" s="9" t="s">
        <v>486</v>
      </c>
      <c r="B1268" s="35" t="s">
        <v>545</v>
      </c>
      <c r="C1268" s="35"/>
      <c r="D1268" s="35" t="s">
        <v>135</v>
      </c>
      <c r="E1268" s="35" t="s">
        <v>439</v>
      </c>
      <c r="F1268" s="35" t="s">
        <v>477</v>
      </c>
      <c r="G1268" s="35" t="s">
        <v>487</v>
      </c>
      <c r="H1268" s="35"/>
      <c r="I1268" s="36"/>
      <c r="J1268" s="36"/>
      <c r="K1268" s="36"/>
      <c r="L1268" s="37"/>
      <c r="M1268" s="37"/>
      <c r="N1268" s="18"/>
      <c r="O1268" s="18"/>
      <c r="P1268" s="18"/>
      <c r="Q1268" s="18"/>
      <c r="R1268" s="18"/>
      <c r="S1268" s="18"/>
      <c r="T1268" s="18"/>
      <c r="U1268" s="58"/>
      <c r="V1268" s="19">
        <f>V1269</f>
        <v>45900</v>
      </c>
      <c r="W1268" s="113"/>
      <c r="X1268" s="114"/>
    </row>
    <row r="1269" spans="1:24" ht="51.75" outlineLevel="6" thickBot="1">
      <c r="A1269" s="9" t="s">
        <v>339</v>
      </c>
      <c r="B1269" s="35" t="s">
        <v>545</v>
      </c>
      <c r="C1269" s="35"/>
      <c r="D1269" s="35" t="s">
        <v>135</v>
      </c>
      <c r="E1269" s="35" t="s">
        <v>439</v>
      </c>
      <c r="F1269" s="35" t="s">
        <v>477</v>
      </c>
      <c r="G1269" s="35" t="s">
        <v>340</v>
      </c>
      <c r="H1269" s="35"/>
      <c r="I1269" s="36"/>
      <c r="J1269" s="36"/>
      <c r="K1269" s="36"/>
      <c r="L1269" s="37"/>
      <c r="M1269" s="37"/>
      <c r="N1269" s="18"/>
      <c r="O1269" s="18"/>
      <c r="P1269" s="18"/>
      <c r="Q1269" s="18"/>
      <c r="R1269" s="18"/>
      <c r="S1269" s="18"/>
      <c r="T1269" s="18"/>
      <c r="U1269" s="58"/>
      <c r="V1269" s="19">
        <f>V1270</f>
        <v>45900</v>
      </c>
      <c r="W1269" s="113"/>
      <c r="X1269" s="114"/>
    </row>
    <row r="1270" spans="1:24" ht="26.25" outlineLevel="6" thickBot="1">
      <c r="A1270" s="39" t="s">
        <v>401</v>
      </c>
      <c r="B1270" s="35" t="s">
        <v>545</v>
      </c>
      <c r="C1270" s="35"/>
      <c r="D1270" s="35" t="s">
        <v>135</v>
      </c>
      <c r="E1270" s="35" t="s">
        <v>439</v>
      </c>
      <c r="F1270" s="35" t="s">
        <v>477</v>
      </c>
      <c r="G1270" s="35" t="s">
        <v>340</v>
      </c>
      <c r="H1270" s="35" t="s">
        <v>179</v>
      </c>
      <c r="I1270" s="36"/>
      <c r="J1270" s="36"/>
      <c r="K1270" s="36"/>
      <c r="L1270" s="37"/>
      <c r="M1270" s="37"/>
      <c r="N1270" s="18"/>
      <c r="O1270" s="18"/>
      <c r="P1270" s="18"/>
      <c r="Q1270" s="18"/>
      <c r="R1270" s="18"/>
      <c r="S1270" s="18"/>
      <c r="T1270" s="18"/>
      <c r="U1270" s="58"/>
      <c r="V1270" s="19">
        <f>V1271</f>
        <v>45900</v>
      </c>
      <c r="W1270" s="113"/>
      <c r="X1270" s="114"/>
    </row>
    <row r="1271" spans="1:24" ht="26.25" outlineLevel="6" thickBot="1">
      <c r="A1271" s="115" t="s">
        <v>758</v>
      </c>
      <c r="B1271" s="116" t="s">
        <v>545</v>
      </c>
      <c r="C1271" s="116"/>
      <c r="D1271" s="116" t="s">
        <v>135</v>
      </c>
      <c r="E1271" s="116" t="s">
        <v>439</v>
      </c>
      <c r="F1271" s="116" t="s">
        <v>477</v>
      </c>
      <c r="G1271" s="116" t="s">
        <v>340</v>
      </c>
      <c r="H1271" s="116" t="s">
        <v>529</v>
      </c>
      <c r="I1271" s="118"/>
      <c r="J1271" s="118"/>
      <c r="K1271" s="118"/>
      <c r="L1271" s="119"/>
      <c r="M1271" s="119"/>
      <c r="N1271" s="123"/>
      <c r="O1271" s="123"/>
      <c r="P1271" s="123">
        <v>45900</v>
      </c>
      <c r="Q1271" s="124"/>
      <c r="R1271" s="124"/>
      <c r="S1271" s="124"/>
      <c r="T1271" s="124"/>
      <c r="U1271" s="18"/>
      <c r="V1271" s="109">
        <f>L1271+K1271+J1271+I1271+M1271+N1271+O1271+P1271+Q1271+R1271+S1271+T1271+U1271</f>
        <v>45900</v>
      </c>
      <c r="W1271" s="113"/>
      <c r="X1271" s="114"/>
    </row>
    <row r="1272" spans="1:24" ht="26.25" outlineLevel="6" thickBot="1">
      <c r="A1272" s="9" t="s">
        <v>685</v>
      </c>
      <c r="B1272" s="116" t="s">
        <v>545</v>
      </c>
      <c r="C1272" s="117"/>
      <c r="D1272" s="35" t="s">
        <v>135</v>
      </c>
      <c r="E1272" s="35" t="s">
        <v>439</v>
      </c>
      <c r="F1272" s="35" t="s">
        <v>477</v>
      </c>
      <c r="G1272" s="35" t="s">
        <v>686</v>
      </c>
      <c r="H1272" s="35"/>
      <c r="I1272" s="118"/>
      <c r="J1272" s="118"/>
      <c r="K1272" s="118"/>
      <c r="L1272" s="119"/>
      <c r="M1272" s="120"/>
      <c r="N1272" s="121"/>
      <c r="O1272" s="121"/>
      <c r="P1272" s="121"/>
      <c r="Q1272" s="121"/>
      <c r="R1272" s="121"/>
      <c r="S1272" s="121"/>
      <c r="T1272" s="121"/>
      <c r="U1272" s="121"/>
      <c r="V1272" s="122">
        <f>V1273</f>
        <v>158000</v>
      </c>
      <c r="W1272" s="113"/>
      <c r="X1272" s="114"/>
    </row>
    <row r="1273" spans="1:24" ht="64.5" outlineLevel="6" thickBot="1">
      <c r="A1273" s="9" t="s">
        <v>45</v>
      </c>
      <c r="B1273" s="116" t="s">
        <v>545</v>
      </c>
      <c r="C1273" s="117"/>
      <c r="D1273" s="35" t="s">
        <v>135</v>
      </c>
      <c r="E1273" s="35" t="s">
        <v>439</v>
      </c>
      <c r="F1273" s="35" t="s">
        <v>477</v>
      </c>
      <c r="G1273" s="35" t="s">
        <v>46</v>
      </c>
      <c r="H1273" s="35"/>
      <c r="I1273" s="118"/>
      <c r="J1273" s="118"/>
      <c r="K1273" s="118"/>
      <c r="L1273" s="119"/>
      <c r="M1273" s="120"/>
      <c r="N1273" s="121"/>
      <c r="O1273" s="121"/>
      <c r="P1273" s="121"/>
      <c r="Q1273" s="121"/>
      <c r="R1273" s="121"/>
      <c r="S1273" s="121"/>
      <c r="T1273" s="121"/>
      <c r="U1273" s="121"/>
      <c r="V1273" s="122">
        <f>V1274</f>
        <v>158000</v>
      </c>
      <c r="W1273" s="113"/>
      <c r="X1273" s="114"/>
    </row>
    <row r="1274" spans="1:24" ht="26.25" outlineLevel="6" thickBot="1">
      <c r="A1274" s="39" t="s">
        <v>401</v>
      </c>
      <c r="B1274" s="116" t="s">
        <v>545</v>
      </c>
      <c r="C1274" s="117"/>
      <c r="D1274" s="35" t="s">
        <v>135</v>
      </c>
      <c r="E1274" s="35" t="s">
        <v>439</v>
      </c>
      <c r="F1274" s="35" t="s">
        <v>477</v>
      </c>
      <c r="G1274" s="35" t="s">
        <v>46</v>
      </c>
      <c r="H1274" s="35" t="s">
        <v>179</v>
      </c>
      <c r="I1274" s="118"/>
      <c r="J1274" s="118"/>
      <c r="K1274" s="118"/>
      <c r="L1274" s="119"/>
      <c r="M1274" s="120"/>
      <c r="N1274" s="121"/>
      <c r="O1274" s="121"/>
      <c r="P1274" s="121"/>
      <c r="Q1274" s="121"/>
      <c r="R1274" s="121"/>
      <c r="S1274" s="121"/>
      <c r="T1274" s="121"/>
      <c r="U1274" s="121"/>
      <c r="V1274" s="122">
        <f>V1275</f>
        <v>158000</v>
      </c>
      <c r="W1274" s="113"/>
      <c r="X1274" s="114"/>
    </row>
    <row r="1275" spans="1:24" ht="26.25" outlineLevel="6" thickBot="1">
      <c r="A1275" s="39" t="s">
        <v>402</v>
      </c>
      <c r="B1275" s="116" t="s">
        <v>545</v>
      </c>
      <c r="C1275" s="117"/>
      <c r="D1275" s="35" t="s">
        <v>135</v>
      </c>
      <c r="E1275" s="35" t="s">
        <v>439</v>
      </c>
      <c r="F1275" s="35" t="s">
        <v>477</v>
      </c>
      <c r="G1275" s="35" t="s">
        <v>46</v>
      </c>
      <c r="H1275" s="35" t="s">
        <v>529</v>
      </c>
      <c r="I1275" s="118"/>
      <c r="J1275" s="118"/>
      <c r="K1275" s="118"/>
      <c r="L1275" s="119"/>
      <c r="M1275" s="120"/>
      <c r="N1275" s="121"/>
      <c r="O1275" s="121"/>
      <c r="P1275" s="121"/>
      <c r="Q1275" s="121"/>
      <c r="R1275" s="121"/>
      <c r="S1275" s="121">
        <v>0</v>
      </c>
      <c r="T1275" s="124">
        <v>158000</v>
      </c>
      <c r="U1275" s="18"/>
      <c r="V1275" s="71">
        <f>L1275+K1275+J1275+I1275+M1275+N1275+O1275+P1275+Q1275+R1275+S1275+T1275+U1275</f>
        <v>158000</v>
      </c>
      <c r="W1275" s="113"/>
      <c r="X1275" s="114"/>
    </row>
    <row r="1276" spans="1:26" ht="15.75" thickBot="1">
      <c r="A1276" s="145" t="s">
        <v>176</v>
      </c>
      <c r="B1276" s="146"/>
      <c r="C1276" s="146"/>
      <c r="D1276" s="146"/>
      <c r="E1276" s="146"/>
      <c r="F1276" s="146"/>
      <c r="G1276" s="146"/>
      <c r="H1276" s="147"/>
      <c r="I1276" s="125"/>
      <c r="J1276" s="125"/>
      <c r="K1276" s="125" t="s">
        <v>177</v>
      </c>
      <c r="L1276" s="48" t="e">
        <f>L9+L686+L752+L808+L1228</f>
        <v>#REF!</v>
      </c>
      <c r="M1276" s="48"/>
      <c r="N1276" s="126"/>
      <c r="O1276" s="47"/>
      <c r="P1276" s="47"/>
      <c r="Q1276" s="47"/>
      <c r="R1276" s="47"/>
      <c r="S1276" s="47"/>
      <c r="T1276" s="47"/>
      <c r="U1276" s="47"/>
      <c r="V1276" s="47">
        <f>V9+V686+V752+V808+V1228+V793+V1209+V1265+V668+V676+V1222</f>
        <v>1023774420.91</v>
      </c>
      <c r="W1276" s="128" t="e">
        <f>W9+W686+W752+W808+W1228</f>
        <v>#REF!</v>
      </c>
      <c r="X1276" s="49" t="e">
        <f>X9+X686+X752+X808+X1228</f>
        <v>#REF!</v>
      </c>
      <c r="Z1276" s="135"/>
    </row>
    <row r="1277" spans="1:24" ht="15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10"/>
      <c r="O1277" s="10"/>
      <c r="P1277" s="10"/>
      <c r="Q1277" s="10"/>
      <c r="R1277" s="10"/>
      <c r="S1277" s="10"/>
      <c r="T1277" s="10"/>
      <c r="U1277" s="10"/>
      <c r="V1277" s="50"/>
      <c r="W1277" s="50"/>
      <c r="X1277" s="50"/>
    </row>
    <row r="1278" spans="1:24" ht="15">
      <c r="A1278" s="148"/>
      <c r="B1278" s="148"/>
      <c r="C1278" s="148"/>
      <c r="D1278" s="148"/>
      <c r="E1278" s="148"/>
      <c r="F1278" s="148"/>
      <c r="G1278" s="148"/>
      <c r="H1278" s="148"/>
      <c r="I1278" s="148"/>
      <c r="J1278" s="148"/>
      <c r="K1278" s="148"/>
      <c r="L1278" s="148"/>
      <c r="M1278" s="148"/>
      <c r="N1278" s="148"/>
      <c r="O1278" s="148"/>
      <c r="P1278" s="148"/>
      <c r="Q1278" s="148"/>
      <c r="R1278" s="148"/>
      <c r="S1278" s="148"/>
      <c r="T1278" s="148"/>
      <c r="U1278" s="148"/>
      <c r="V1278" s="148"/>
      <c r="W1278" s="148"/>
      <c r="X1278" s="148"/>
    </row>
    <row r="1279" spans="1:24" ht="15">
      <c r="A1279" s="51"/>
      <c r="B1279" s="51"/>
      <c r="C1279" s="51"/>
      <c r="D1279" s="51"/>
      <c r="E1279" s="51"/>
      <c r="F1279" s="51"/>
      <c r="G1279" s="51"/>
      <c r="H1279" s="51"/>
      <c r="I1279" s="52">
        <v>594106644.14</v>
      </c>
      <c r="J1279" s="52">
        <v>1490000</v>
      </c>
      <c r="K1279" s="52">
        <v>53222576.37</v>
      </c>
      <c r="L1279" s="52"/>
      <c r="M1279" s="52"/>
      <c r="N1279" s="80"/>
      <c r="O1279" s="80"/>
      <c r="P1279" s="80"/>
      <c r="Q1279" s="80"/>
      <c r="R1279" s="80"/>
      <c r="S1279" s="80"/>
      <c r="T1279" s="80"/>
      <c r="U1279" s="80"/>
      <c r="V1279" s="52"/>
      <c r="W1279" s="53"/>
      <c r="X1279" s="53"/>
    </row>
    <row r="1280" spans="1:24" ht="1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81"/>
      <c r="O1280" s="81"/>
      <c r="P1280" s="81"/>
      <c r="Q1280" s="81"/>
      <c r="R1280" s="81"/>
      <c r="S1280" s="81"/>
      <c r="T1280" s="81"/>
      <c r="U1280" s="81"/>
      <c r="V1280" s="51"/>
      <c r="W1280" s="51"/>
      <c r="X1280" s="51"/>
    </row>
    <row r="1281" spans="1:24" ht="15.75">
      <c r="A1281" s="16" t="s">
        <v>56</v>
      </c>
      <c r="B1281" s="16"/>
      <c r="C1281" s="17"/>
      <c r="D1281" s="17" t="s">
        <v>57</v>
      </c>
      <c r="E1281" s="17"/>
      <c r="F1281" s="51"/>
      <c r="G1281" s="51"/>
      <c r="H1281" s="51"/>
      <c r="I1281" s="51"/>
      <c r="J1281" s="51"/>
      <c r="K1281" s="51"/>
      <c r="L1281" s="51"/>
      <c r="M1281" s="51"/>
      <c r="N1281" s="81"/>
      <c r="O1281" s="81"/>
      <c r="P1281" s="81"/>
      <c r="Q1281" s="81"/>
      <c r="R1281" s="81"/>
      <c r="S1281" s="81"/>
      <c r="T1281" s="81"/>
      <c r="U1281" s="81"/>
      <c r="V1281" s="51"/>
      <c r="W1281" s="51"/>
      <c r="X1281" s="51"/>
    </row>
    <row r="1282" spans="1:24" ht="1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81"/>
      <c r="O1282" s="81"/>
      <c r="P1282" s="81"/>
      <c r="Q1282" s="81"/>
      <c r="R1282" s="81"/>
      <c r="S1282" s="81"/>
      <c r="T1282" s="81"/>
      <c r="U1282" s="81"/>
      <c r="V1282" s="51"/>
      <c r="W1282" s="51"/>
      <c r="X1282" s="51"/>
    </row>
    <row r="1283" spans="1:24" ht="1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81"/>
      <c r="O1283" s="81"/>
      <c r="P1283" s="81"/>
      <c r="Q1283" s="81"/>
      <c r="R1283" s="81"/>
      <c r="S1283" s="81"/>
      <c r="T1283" s="81"/>
      <c r="U1283" s="81"/>
      <c r="V1283" s="51"/>
      <c r="W1283" s="51"/>
      <c r="X1283" s="51"/>
    </row>
    <row r="1291" ht="16.5" customHeight="1"/>
  </sheetData>
  <sheetProtection/>
  <mergeCells count="4">
    <mergeCell ref="D2:X2"/>
    <mergeCell ref="A4:X4"/>
    <mergeCell ref="A1276:H1276"/>
    <mergeCell ref="A1278:X12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2013-11-27T10:09:23Z</cp:lastPrinted>
  <dcterms:created xsi:type="dcterms:W3CDTF">2013-02-04T08:56:36Z</dcterms:created>
  <dcterms:modified xsi:type="dcterms:W3CDTF">2013-11-27T10:11:02Z</dcterms:modified>
  <cp:category/>
  <cp:version/>
  <cp:contentType/>
  <cp:contentStatus/>
</cp:coreProperties>
</file>