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1"/>
  </bookViews>
  <sheets>
    <sheet name="Приложение_6" sheetId="1" r:id="rId1"/>
    <sheet name="Приложение_7" sheetId="2" r:id="rId2"/>
  </sheets>
  <definedNames>
    <definedName name="_xlnm._FilterDatabase" localSheetId="0" hidden="1">'Приложение_6'!$A$6:$G$567</definedName>
    <definedName name="_xlnm._FilterDatabase" localSheetId="1" hidden="1">'Приложение_7'!$A$8:$F$404</definedName>
    <definedName name="_xlnm.Print_Titles" localSheetId="0">'Приложение_6'!$5:$5</definedName>
    <definedName name="_xlnm.Print_Titles" localSheetId="1">'Приложение_7'!$7:$7</definedName>
    <definedName name="_xlnm.Print_Area" localSheetId="0">'Приложение_6'!$A$1:$AD$573</definedName>
    <definedName name="_xlnm.Print_Area" localSheetId="1">'Приложение_7'!$A$1:$AK$410</definedName>
  </definedNames>
  <calcPr fullCalcOnLoad="1"/>
</workbook>
</file>

<file path=xl/sharedStrings.xml><?xml version="1.0" encoding="utf-8"?>
<sst xmlns="http://schemas.openxmlformats.org/spreadsheetml/2006/main" count="3962" uniqueCount="315">
  <si>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</si>
  <si>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</si>
  <si>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</si>
  <si>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</si>
  <si>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</si>
  <si>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</si>
  <si>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</si>
  <si>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</si>
  <si>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</si>
  <si>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</si>
  <si>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</si>
  <si>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</si>
  <si>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</si>
  <si>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</si>
  <si>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</si>
  <si>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</si>
  <si>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</si>
  <si>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</si>
  <si>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</si>
  <si>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</si>
  <si>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</si>
  <si>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</si>
  <si>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</si>
  <si>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</si>
  <si>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</si>
  <si>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</si>
  <si>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</si>
  <si>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</si>
  <si>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</si>
  <si>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</si>
  <si>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</si>
  <si>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</si>
  <si>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</si>
  <si>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</si>
  <si>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</si>
  <si>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</si>
  <si>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</si>
  <si>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</si>
  <si>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</si>
  <si>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</si>
  <si>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</si>
  <si>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</si>
  <si>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</si>
  <si>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</si>
  <si>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Мероприятия по работе с детьми и молодежью</t>
  </si>
  <si>
    <t>Национальная безопасность и правоохранительная деятельность</t>
  </si>
  <si>
    <t>09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</si>
  <si>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</si>
  <si>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10</t>
  </si>
  <si>
    <t>Национальная экономика</t>
  </si>
  <si>
    <t>Транспорт</t>
  </si>
  <si>
    <t>08</t>
  </si>
  <si>
    <t>Образование</t>
  </si>
  <si>
    <t>07</t>
  </si>
  <si>
    <t>05</t>
  </si>
  <si>
    <t>Жилищно-коммунальное хозяйство</t>
  </si>
  <si>
    <t>Другие вопросы в области национальной экономики</t>
  </si>
  <si>
    <t>12</t>
  </si>
  <si>
    <t>06</t>
  </si>
  <si>
    <t>Жилищное хозяйство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</si>
  <si>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</si>
  <si>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</si>
  <si>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</si>
  <si>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</si>
  <si>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</si>
  <si>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</si>
  <si>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</si>
  <si>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</si>
  <si>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</si>
  <si>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Другие вопросы в области образования</t>
  </si>
  <si>
    <t>Культура, кинематография</t>
  </si>
  <si>
    <t>Культура</t>
  </si>
  <si>
    <t>Библиотеки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</si>
  <si>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</si>
  <si>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социальной политики</t>
  </si>
  <si>
    <t>Дошкольное образование</t>
  </si>
  <si>
    <t>Финансовое обеспечение получения дошкольного образования в дошкольных образовательных организациях</t>
  </si>
  <si>
    <t>Общее образование</t>
  </si>
  <si>
    <t>Молодежная политика и оздоровление детей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</si>
  <si>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</si>
  <si>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Охрана семьи и детства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</si>
  <si>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</si>
  <si>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</si>
  <si>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</si>
  <si>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</si>
  <si>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</si>
  <si>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</si>
  <si>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</si>
  <si>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</si>
  <si>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Дорожное хозяйство (дорожные фонды)</t>
  </si>
  <si>
    <t>Физическая культура и спорт</t>
  </si>
  <si>
    <t>Физическая культура</t>
  </si>
  <si>
    <t>Пенсионное обеспечение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</si>
  <si>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</si>
  <si>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</si>
  <si>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</si>
  <si>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проведения выборов и референдумов</t>
  </si>
  <si>
    <t>Организация и проведение выборов и референдумов</t>
  </si>
  <si>
    <t>ИТОГО:</t>
  </si>
  <si>
    <t>Обеспечение деятельности депутатов представительного органа муниципального образования</t>
  </si>
  <si>
    <t>99 0 1005</t>
  </si>
  <si>
    <t>Клинцовская городская администрация</t>
  </si>
  <si>
    <t>Уплата налогов,сборов и иных платежей</t>
  </si>
  <si>
    <t>01 1 1001</t>
  </si>
  <si>
    <t>99 0 1007</t>
  </si>
  <si>
    <t>99 0 1011</t>
  </si>
  <si>
    <t>Резервные фонды местных администраций</t>
  </si>
  <si>
    <t>99 0 1012</t>
  </si>
  <si>
    <t>Другие вопросы в области национальной безопасности и правооранительной деятельности</t>
  </si>
  <si>
    <t>Субсидии юридическим лицам (кроме некоммерческих организаций), индивидуальным предпринимателям, физическим лицам</t>
  </si>
  <si>
    <t>01 1 1790</t>
  </si>
  <si>
    <t>Капитальный ремонт муниципального жилищного фонда</t>
  </si>
  <si>
    <t>Бюджетные инвестиции</t>
  </si>
  <si>
    <t xml:space="preserve">Благоустройство 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</si>
  <si>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</si>
  <si>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</si>
  <si>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</si>
  <si>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</si>
  <si>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</si>
  <si>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</si>
  <si>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01 1 1421</t>
  </si>
  <si>
    <t>01 1 1671</t>
  </si>
  <si>
    <t>01 1 5260</t>
  </si>
  <si>
    <t>Публичные нормативные социальные выплаты гражданам</t>
  </si>
  <si>
    <t>01 1 5082</t>
  </si>
  <si>
    <t>01 1 1672</t>
  </si>
  <si>
    <t>01 1 1202</t>
  </si>
  <si>
    <t>Комитет по управлению имуществом города Клинцы</t>
  </si>
  <si>
    <t>Отдел образования Клинцовской городской администрации</t>
  </si>
  <si>
    <t>03 1 1471</t>
  </si>
  <si>
    <t>03 1 1063</t>
  </si>
  <si>
    <t>Дошкольные образовательные организации</t>
  </si>
  <si>
    <t>03 1 1064</t>
  </si>
  <si>
    <t>03 1 1477</t>
  </si>
  <si>
    <t>Обеспечение деятельности образовательных учреждений в части реализации основных общеобразовательны программ</t>
  </si>
  <si>
    <t>03 1 1470</t>
  </si>
  <si>
    <t>03 2  1478</t>
  </si>
  <si>
    <t>Финансовое управление Клинцовской городской администрации</t>
  </si>
  <si>
    <t>Обслуживание муниципального долга</t>
  </si>
  <si>
    <t>2015 год</t>
  </si>
  <si>
    <t>2016 год</t>
  </si>
  <si>
    <t>Условно утвержденные расходы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</si>
  <si>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</si>
  <si>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</si>
  <si>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</si>
  <si>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99 0 1004</t>
  </si>
  <si>
    <t>01 1 1004</t>
  </si>
  <si>
    <t>Обеспечение деятельности Главы Клинцовской городской администрации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</si>
  <si>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</si>
  <si>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</si>
  <si>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99 0 1006</t>
  </si>
  <si>
    <t>01 3 1201</t>
  </si>
  <si>
    <t>13 0 1206</t>
  </si>
  <si>
    <t>Совершенствование системы профилактики правонарушений и усиление борьбы с преступностью</t>
  </si>
  <si>
    <t>01 1 1216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</si>
  <si>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</si>
  <si>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01 1 1231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</si>
  <si>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</si>
  <si>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08 0 1232</t>
  </si>
  <si>
    <t>Повышение безопасности дорожного движения в городском округе</t>
  </si>
  <si>
    <t>01 1 1240</t>
  </si>
  <si>
    <t>Осуществление мероприятий по капитальному ремонту многоквартирных домов за счет средств местного бюджета</t>
  </si>
  <si>
    <t>01 1 1242</t>
  </si>
  <si>
    <t>09 0 1243</t>
  </si>
  <si>
    <t>Мероприятия по переселению граждан из аварийного жилищного фонда на территории городского округа</t>
  </si>
  <si>
    <t>01 1 1261</t>
  </si>
  <si>
    <t>01 1 1262</t>
  </si>
  <si>
    <t>01 1 1263</t>
  </si>
  <si>
    <t>01 1 1264</t>
  </si>
  <si>
    <t>07 0 1120</t>
  </si>
  <si>
    <t>Повышение энергетической эффективности и обеспечение энергосбережения</t>
  </si>
  <si>
    <t>01 1 1061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</si>
  <si>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</si>
  <si>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01 1 1062</t>
  </si>
  <si>
    <t>01 1  1276</t>
  </si>
  <si>
    <t>01 1 1019</t>
  </si>
  <si>
    <t>01 1 1020</t>
  </si>
  <si>
    <t>Обеспечение деятельности учреждений, оказывающих услуги в сфере культуры - МБУ Дом культуры</t>
  </si>
  <si>
    <t>01 1  1021</t>
  </si>
  <si>
    <t>Обеспечение деятельности учреждений, оказывающих услуги в сфере культуры - МБУК "Центр культуры и досуга "Современник"</t>
  </si>
  <si>
    <t>01 1 1285</t>
  </si>
  <si>
    <t>Ежемесячная доплата к муниципальной пенсии муниципальным служащим,  дополнительное пенсионное обеспечение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</si>
  <si>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</si>
  <si>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</si>
  <si>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>01 1  1290</t>
  </si>
  <si>
    <t>Ведомственная целевая программа "Развитие физической культуры и спорта в г. Клинцы на 2012-2014 гг."</t>
  </si>
  <si>
    <t>01 1  1291</t>
  </si>
  <si>
    <t>02 0  1004</t>
  </si>
  <si>
    <t>02 0  1300</t>
  </si>
  <si>
    <t>Оценка имущества, признание прав и урегулирование отношений по государственной и муниципальной собственности</t>
  </si>
  <si>
    <t>05 0 1122</t>
  </si>
  <si>
    <t>Реализация программы повышения эффективности бюджетных расходов городского округа</t>
  </si>
  <si>
    <t>03 1 1030</t>
  </si>
  <si>
    <t>03 1 1040</t>
  </si>
  <si>
    <t>Обеспечение деятельности общеобразовательных организаций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</si>
  <si>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</si>
  <si>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03 1 1041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</si>
  <si>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</si>
  <si>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03 1 1042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</si>
  <si>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</si>
  <si>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03 1 1043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</si>
  <si>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</si>
  <si>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03 1 1044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</si>
  <si>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</si>
  <si>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03 1 1045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</si>
  <si>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</si>
  <si>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03 1 1046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</si>
  <si>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</si>
  <si>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03 1 1047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</si>
  <si>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</si>
  <si>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03 1 1048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</si>
  <si>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</si>
  <si>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03 1 1049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</si>
  <si>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</si>
  <si>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03 1 1050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</si>
  <si>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</si>
  <si>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03 1 1051</t>
  </si>
  <si>
    <t>Обеспечение деятельности общеобразовательных организаций - Отдел образования Клинцовской городской администрации</t>
  </si>
  <si>
    <t>03 1 1052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</si>
  <si>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</si>
  <si>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</si>
  <si>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03 1 1065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</si>
  <si>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</si>
  <si>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03 2  1004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</si>
  <si>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</si>
  <si>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03 2  1071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</si>
  <si>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</si>
  <si>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03 2  1072</t>
  </si>
  <si>
    <t>Ведомственная целевая программа "Развитие системы образования г. Клинцы" (2012-2016 гг.)</t>
  </si>
  <si>
    <t>03 2  1324</t>
  </si>
  <si>
    <t>04 0 1004</t>
  </si>
  <si>
    <t>04 0 1400</t>
  </si>
  <si>
    <t>Обслуживание государственного (муниципального) внутреннего долга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</si>
  <si>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</si>
  <si>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</si>
  <si>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</si>
  <si>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</si>
  <si>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04 0 1014</t>
  </si>
  <si>
    <t>Ведомственная структура расходов  бюджета городского округа "город Клинцы Брянской области" на плановый период 2015 и 2016 годов</t>
  </si>
  <si>
    <t>Глава города Клинцы</t>
  </si>
  <si>
    <t>В.В. Беляй</t>
  </si>
  <si>
    <t>Противодействие злоупотреблению наркотиками и их незаконному обороту</t>
  </si>
  <si>
    <t>12 0 1205</t>
  </si>
  <si>
    <t>01 3 1200</t>
  </si>
  <si>
    <t>01 3 1203</t>
  </si>
  <si>
    <t>Обеспечение пожарной безопасности</t>
  </si>
  <si>
    <t>Ведомственная целевая программа "Пожарная безопасность на 2013-2015 годы"</t>
  </si>
  <si>
    <t>01 3 1204</t>
  </si>
  <si>
    <t>01 1 1239</t>
  </si>
  <si>
    <t>Коммунальное хозяйство</t>
  </si>
  <si>
    <t>О2</t>
  </si>
  <si>
    <t>Мероприятия в области коммунального хозяйства</t>
  </si>
  <si>
    <t>01 1 1250</t>
  </si>
  <si>
    <t>Обеспечение населения чистой питьевой водой</t>
  </si>
  <si>
    <t>06 0 1251</t>
  </si>
  <si>
    <t>Охрана окружающей среды</t>
  </si>
  <si>
    <t>О6</t>
  </si>
  <si>
    <t>Другие вопросы в области охраны окружающей среды</t>
  </si>
  <si>
    <t>Ведомственная целевая программа "Охрана окружающей среды на территории городского округа город Клинцы на 2013-2015 годы"</t>
  </si>
  <si>
    <t>01 1 1270</t>
  </si>
  <si>
    <t>Другие вопросы в области культуры, кинематографии</t>
  </si>
  <si>
    <t>О4</t>
  </si>
  <si>
    <t>Ведомственная целевая программа "Развитие культуры и сохранение культурного наследия города Клинцы на 2012-2014 гг."</t>
  </si>
  <si>
    <t>01 1 1280</t>
  </si>
  <si>
    <t>Субсидии бюджетным учреждениям на иные цели</t>
  </si>
  <si>
    <t>Обеспечение жильем молодых семей</t>
  </si>
  <si>
    <t>10 0 1286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</si>
  <si>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</si>
  <si>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</si>
  <si>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Профилактика терроризма и экстремизма</t>
  </si>
  <si>
    <t>15 0 1123</t>
  </si>
  <si>
    <t>01 1 1121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</si>
  <si>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</si>
  <si>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</si>
  <si>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</si>
  <si>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 xml:space="preserve">Ведомственная структура расходов  бюджета городского округа "город Клинцы Брянской области"                                                        на 2014 год </t>
  </si>
  <si>
    <t>Изменение бюджетных ассигнований</t>
  </si>
  <si>
    <t>Сумма на 2014 год</t>
  </si>
  <si>
    <t>Сумма на 2015 год</t>
  </si>
  <si>
    <t>Сумма на 2016 год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</si>
  <si>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</si>
  <si>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</si>
  <si>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</si>
  <si>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</si>
  <si>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</si>
  <si>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</si>
  <si>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</si>
  <si>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</si>
  <si>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О1</t>
  </si>
  <si>
    <t>01 1 1127</t>
  </si>
  <si>
    <t xml:space="preserve">    Здравоохранение</t>
  </si>
  <si>
    <t>Стационарная медицинская помощь</t>
  </si>
  <si>
    <t>Софинансирование объектов капитальных вложений муниципальной собственности</t>
  </si>
  <si>
    <t xml:space="preserve"> Бюджетные инвестиции в объекты капитального строительства государственной (муниципальной) собственности</t>
  </si>
  <si>
    <t>О9</t>
  </si>
  <si>
    <t>Изменение бюджетных ассигнований 23 01 2014</t>
  </si>
  <si>
    <t>Изменение бюджетных ассигнований 12 02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</si>
  <si>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</si>
  <si>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Изменение бюджетных ассигнований 12 03 2014</t>
  </si>
  <si>
    <t xml:space="preserve">        Социальные выплаты молодым семьям на приобретение жилья</t>
  </si>
  <si>
    <t>10 0 1620</t>
  </si>
  <si>
    <t xml:space="preserve">        Дополнительные меры государственной поддержки обучающихся</t>
  </si>
  <si>
    <t>03 1 1473</t>
  </si>
  <si>
    <t>01 1 1617</t>
  </si>
  <si>
    <t>Изменение бюджетных ассигнований 16 04 2014</t>
  </si>
  <si>
    <t xml:space="preserve">        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</si>
  <si>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01 1 1288</t>
  </si>
  <si>
    <t xml:space="preserve">        Мероприятия по проведению оздоровительной компании детей</t>
  </si>
  <si>
    <t>03 2  1479</t>
  </si>
  <si>
    <t>01 1  1300</t>
  </si>
  <si>
    <t>03 1  1479</t>
  </si>
  <si>
    <t>08 0 1617</t>
  </si>
  <si>
    <t>Приложение 7 к решению Клинцовского городского Совета народных депутатов от  07.05.2014 г. № 5-977 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</si>
  <si>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Приложение 6 к решению Клинцовского городского Совета народных депутатов от  07.05.2014г.  № 5-977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</si>
  <si>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Беляй В.В.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</si>
</sst>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Arial Cyr"/>
      <family val="0"/>
    </font>
    <font>
      <sz val="10"/>
      <color theme="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1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22">
    <xf numFmtId="0" fontId="0" fillId="0" borderId="0" xfId="0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0" fillId="34" borderId="0" xfId="0" applyFont="1" applyFill="1" applyAlignment="1">
      <alignment horizontal="right" vertical="top" wrapText="1"/>
    </xf>
    <xf numFmtId="0" fontId="0" fillId="34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top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top" wrapText="1"/>
    </xf>
    <xf numFmtId="0" fontId="48" fillId="34" borderId="0" xfId="0" applyFont="1" applyFill="1" applyBorder="1" applyAlignment="1">
      <alignment horizontal="left" vertical="center" wrapText="1"/>
    </xf>
    <xf numFmtId="4" fontId="48" fillId="34" borderId="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horizontal="right" vertical="top" wrapText="1"/>
    </xf>
    <xf numFmtId="4" fontId="48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right" vertical="top" wrapText="1"/>
    </xf>
    <xf numFmtId="4" fontId="48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Border="1" applyAlignment="1">
      <alignment wrapText="1"/>
    </xf>
    <xf numFmtId="0" fontId="48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top" wrapText="1"/>
    </xf>
    <xf numFmtId="4" fontId="48" fillId="0" borderId="16" xfId="0" applyNumberFormat="1" applyFont="1" applyFill="1" applyBorder="1" applyAlignment="1">
      <alignment horizontal="right" vertical="center" wrapText="1"/>
    </xf>
    <xf numFmtId="4" fontId="48" fillId="0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4" fontId="48" fillId="0" borderId="15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left" vertical="center" wrapText="1"/>
    </xf>
    <xf numFmtId="4" fontId="48" fillId="0" borderId="25" xfId="0" applyNumberFormat="1" applyFont="1" applyFill="1" applyBorder="1" applyAlignment="1">
      <alignment horizontal="right" vertical="center" wrapText="1"/>
    </xf>
    <xf numFmtId="0" fontId="48" fillId="0" borderId="26" xfId="0" applyFont="1" applyFill="1" applyBorder="1" applyAlignment="1">
      <alignment horizontal="left" vertical="center" wrapText="1"/>
    </xf>
    <xf numFmtId="4" fontId="48" fillId="0" borderId="27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left" vertical="center" wrapText="1"/>
    </xf>
    <xf numFmtId="4" fontId="0" fillId="0" borderId="27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50" fillId="30" borderId="10" xfId="52" applyFont="1" applyFill="1" applyBorder="1" applyAlignment="1">
      <alignment vertical="top" wrapText="1"/>
      <protection/>
    </xf>
    <xf numFmtId="4" fontId="0" fillId="0" borderId="0" xfId="0" applyNumberFormat="1" applyFont="1" applyFill="1" applyAlignment="1">
      <alignment vertical="top" wrapText="1"/>
    </xf>
    <xf numFmtId="4" fontId="48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" fontId="51" fillId="0" borderId="10" xfId="0" applyNumberFormat="1" applyFont="1" applyFill="1" applyBorder="1" applyAlignment="1">
      <alignment horizontal="right" vertical="center" wrapText="1"/>
    </xf>
    <xf numFmtId="4" fontId="51" fillId="0" borderId="10" xfId="0" applyNumberFormat="1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2" fillId="34" borderId="18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4" fontId="2" fillId="34" borderId="15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30" borderId="10" xfId="52" applyFont="1" applyFill="1" applyBorder="1" applyAlignment="1">
      <alignment vertical="top" wrapText="1"/>
      <protection/>
    </xf>
    <xf numFmtId="0" fontId="6" fillId="30" borderId="10" xfId="52" applyFont="1" applyFill="1" applyBorder="1" applyAlignment="1">
      <alignment horizontal="left" vertical="center" wrapText="1"/>
      <protection/>
    </xf>
    <xf numFmtId="0" fontId="5" fillId="30" borderId="10" xfId="52" applyFont="1" applyFill="1" applyBorder="1" applyAlignment="1">
      <alignment horizontal="left" vertical="top" wrapText="1"/>
      <protection/>
    </xf>
    <xf numFmtId="0" fontId="5" fillId="30" borderId="10" xfId="53" applyFont="1" applyFill="1" applyBorder="1" applyAlignment="1">
      <alignment vertical="top" wrapText="1"/>
      <protection/>
    </xf>
    <xf numFmtId="0" fontId="7" fillId="3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6" fillId="30" borderId="10" xfId="0" applyFont="1" applyFill="1" applyBorder="1" applyAlignment="1">
      <alignment vertical="top" wrapText="1"/>
    </xf>
    <xf numFmtId="0" fontId="6" fillId="30" borderId="10" xfId="53" applyFont="1" applyFill="1" applyBorder="1" applyAlignment="1">
      <alignment vertical="top" wrapText="1"/>
      <protection/>
    </xf>
    <xf numFmtId="3" fontId="2" fillId="34" borderId="10" xfId="0" applyNumberFormat="1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48" fillId="34" borderId="0" xfId="0" applyFont="1" applyFill="1" applyAlignment="1">
      <alignment horizontal="center" wrapText="1"/>
    </xf>
    <xf numFmtId="0" fontId="52" fillId="34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view="pageBreakPreview" zoomScale="130" zoomScaleNormal="70" zoomScaleSheetLayoutView="130" zoomScalePageLayoutView="0" workbookViewId="0" topLeftCell="A561">
      <selection activeCell="M569" sqref="M569"/>
    </sheetView>
  </sheetViews>
  <sheetFormatPr defaultColWidth="9.33203125" defaultRowHeight="12.75"/>
  <cols>
    <col min="1" max="1" width="52.5" style="3" customWidth="1"/>
    <col min="2" max="2" width="8.16015625" style="3" customWidth="1"/>
    <col min="3" max="3" width="6.5" style="3" customWidth="1"/>
    <col min="4" max="4" width="6.83203125" style="3" customWidth="1"/>
    <col min="5" max="5" width="12.83203125" style="3" customWidth="1"/>
    <col min="6" max="6" width="6.66015625" style="2" customWidth="1"/>
    <col min="7" max="7" width="15.33203125" style="2" hidden="1" customWidth="1"/>
    <col min="8" max="9" width="14.83203125" style="63" hidden="1" customWidth="1"/>
    <col min="10" max="10" width="14.5" style="63" hidden="1" customWidth="1"/>
    <col min="11" max="11" width="14.16015625" style="63" hidden="1" customWidth="1"/>
    <col min="12" max="12" width="14.16015625" style="63" customWidth="1"/>
    <col min="13" max="13" width="16.66015625" style="0" customWidth="1"/>
    <col min="14" max="14" width="17.16015625" style="0" customWidth="1"/>
  </cols>
  <sheetData>
    <row r="1" spans="5:13" ht="60.75" customHeight="1">
      <c r="E1" s="117" t="s">
        <v>313</v>
      </c>
      <c r="F1" s="118"/>
      <c r="G1" s="118"/>
      <c r="H1" s="118"/>
      <c r="I1" s="118"/>
      <c r="J1" s="118"/>
      <c r="K1" s="118"/>
      <c r="L1" s="118"/>
      <c r="M1" s="118"/>
    </row>
    <row r="2" spans="1:13" ht="12.75">
      <c r="A2" s="3" t="s">
        <v>0</v>
      </c>
      <c r="E2" s="118"/>
      <c r="F2" s="118"/>
      <c r="G2" s="118"/>
      <c r="H2" s="118"/>
      <c r="I2" s="118"/>
      <c r="J2" s="118"/>
      <c r="K2" s="118"/>
      <c r="L2" s="118"/>
      <c r="M2" s="118"/>
    </row>
    <row r="3" spans="1:7" ht="37.5" customHeight="1">
      <c r="A3" s="116" t="s">
        <v>275</v>
      </c>
      <c r="B3" s="116"/>
      <c r="C3" s="116"/>
      <c r="D3" s="116"/>
      <c r="E3" s="116"/>
      <c r="F3" s="116"/>
      <c r="G3" s="116"/>
    </row>
    <row r="4" spans="1:7" ht="18" customHeight="1">
      <c r="A4" s="114"/>
      <c r="B4" s="114"/>
      <c r="C4" s="114"/>
      <c r="D4" s="114"/>
      <c r="E4" s="114"/>
      <c r="F4" s="114"/>
      <c r="G4" s="114"/>
    </row>
    <row r="5" spans="1:13" ht="48" customHeight="1">
      <c r="A5" s="84" t="s">
        <v>2</v>
      </c>
      <c r="B5" s="84" t="s">
        <v>3</v>
      </c>
      <c r="C5" s="84" t="s">
        <v>4</v>
      </c>
      <c r="D5" s="84" t="s">
        <v>5</v>
      </c>
      <c r="E5" s="84" t="s">
        <v>6</v>
      </c>
      <c r="F5" s="85" t="s">
        <v>7</v>
      </c>
      <c r="G5" s="86" t="s">
        <v>8</v>
      </c>
      <c r="H5" s="87" t="s">
        <v>295</v>
      </c>
      <c r="I5" s="87" t="s">
        <v>296</v>
      </c>
      <c r="J5" s="87" t="s">
        <v>298</v>
      </c>
      <c r="K5" s="87" t="s">
        <v>304</v>
      </c>
      <c r="L5" s="87"/>
      <c r="M5" s="88" t="s">
        <v>277</v>
      </c>
    </row>
    <row r="6" spans="1:13" ht="16.5" customHeight="1">
      <c r="A6" s="89" t="s">
        <v>9</v>
      </c>
      <c r="B6" s="89" t="s">
        <v>10</v>
      </c>
      <c r="C6" s="89" t="s">
        <v>11</v>
      </c>
      <c r="D6" s="89" t="s">
        <v>12</v>
      </c>
      <c r="E6" s="89" t="s">
        <v>13</v>
      </c>
      <c r="F6" s="89" t="s">
        <v>14</v>
      </c>
      <c r="G6" s="90" t="s">
        <v>15</v>
      </c>
      <c r="H6" s="87"/>
      <c r="I6" s="87"/>
      <c r="J6" s="87"/>
      <c r="K6" s="87"/>
      <c r="L6" s="87"/>
      <c r="M6" s="88"/>
    </row>
    <row r="7" spans="1:14" ht="24" customHeight="1">
      <c r="A7" s="91" t="s">
        <v>101</v>
      </c>
      <c r="B7" s="92">
        <v>902</v>
      </c>
      <c r="C7" s="92"/>
      <c r="D7" s="92"/>
      <c r="E7" s="92"/>
      <c r="F7" s="93"/>
      <c r="G7" s="50">
        <f>G8+G107+G139+G174+G217+G222+G245+G279+G350</f>
        <v>175867002.47</v>
      </c>
      <c r="H7" s="12">
        <f>H8+H107+H139+H174+H217+H222+H245+H279+H350</f>
        <v>94068900.93</v>
      </c>
      <c r="I7" s="12">
        <f>I8+I107+I139+I174+I217+I222+I245+I279+I350+I270</f>
        <v>19878970</v>
      </c>
      <c r="J7" s="12">
        <f>J8+J107+J139+J174+J217+J222+J245+J279+J350+J270</f>
        <v>30338550</v>
      </c>
      <c r="K7" s="12">
        <f>K8+K107+K139+K174+K217+K222+K245+K279+K350+K270</f>
        <v>3679803</v>
      </c>
      <c r="L7" s="12">
        <f>L8+L107+L139+L174+L217+L222+L245+L279+L350+L270</f>
        <v>-286173.74</v>
      </c>
      <c r="M7" s="12">
        <f>M8+M107+M139+M174+M217+M222+M245+M279+M350+M270</f>
        <v>323638584.65999997</v>
      </c>
      <c r="N7" s="79"/>
    </row>
    <row r="8" spans="1:14" ht="12.75">
      <c r="A8" s="91" t="s">
        <v>16</v>
      </c>
      <c r="B8" s="92">
        <v>902</v>
      </c>
      <c r="C8" s="92" t="s">
        <v>17</v>
      </c>
      <c r="D8" s="94" t="s">
        <v>0</v>
      </c>
      <c r="E8" s="94" t="s">
        <v>0</v>
      </c>
      <c r="F8" s="95" t="s">
        <v>0</v>
      </c>
      <c r="G8" s="50">
        <f>G9+G26+G51+G69+G73+G77</f>
        <v>53821717</v>
      </c>
      <c r="H8" s="12">
        <f>H9+H26+H51+H69+H73+H77</f>
        <v>-16595</v>
      </c>
      <c r="I8" s="12">
        <f>I9+I26+I51+I69+I73+I77</f>
        <v>-124570.00000000001</v>
      </c>
      <c r="J8" s="12"/>
      <c r="K8" s="12">
        <f>K9+K26+K51+K69+K73+K77</f>
        <v>-1078397</v>
      </c>
      <c r="L8" s="12">
        <f>L9+L26+L51+L69+L73+L77</f>
        <v>-557498</v>
      </c>
      <c r="M8" s="12">
        <f>M9+M26+M51+M69+M73+M77</f>
        <v>52121189</v>
      </c>
      <c r="N8" s="79"/>
    </row>
    <row r="9" spans="1:14" ht="51">
      <c r="A9" s="91" t="s">
        <v>18</v>
      </c>
      <c r="B9" s="92">
        <v>902</v>
      </c>
      <c r="C9" s="92" t="s">
        <v>17</v>
      </c>
      <c r="D9" s="92" t="s">
        <v>19</v>
      </c>
      <c r="E9" s="94" t="s">
        <v>0</v>
      </c>
      <c r="F9" s="95" t="s">
        <v>0</v>
      </c>
      <c r="G9" s="50">
        <f>G10+G21</f>
        <v>4206686</v>
      </c>
      <c r="H9" s="12">
        <f>H10+H21</f>
        <v>1825</v>
      </c>
      <c r="I9" s="12"/>
      <c r="J9" s="12"/>
      <c r="K9" s="12"/>
      <c r="L9" s="12"/>
      <c r="M9" s="12">
        <f>M10+M21</f>
        <v>4208511</v>
      </c>
      <c r="N9" s="79"/>
    </row>
    <row r="10" spans="1:14" ht="31.5" customHeight="1">
      <c r="A10" s="10" t="s">
        <v>144</v>
      </c>
      <c r="B10" s="89">
        <v>902</v>
      </c>
      <c r="C10" s="89" t="s">
        <v>17</v>
      </c>
      <c r="D10" s="89" t="s">
        <v>19</v>
      </c>
      <c r="E10" s="89" t="s">
        <v>145</v>
      </c>
      <c r="F10" s="96" t="s">
        <v>0</v>
      </c>
      <c r="G10" s="97">
        <f>G11+G15+G17</f>
        <v>2550133</v>
      </c>
      <c r="H10" s="98">
        <f>H11+H15+H17</f>
        <v>242</v>
      </c>
      <c r="I10" s="98"/>
      <c r="J10" s="98"/>
      <c r="K10" s="98"/>
      <c r="L10" s="98"/>
      <c r="M10" s="98">
        <f>M11+M15+M17</f>
        <v>2550375</v>
      </c>
      <c r="N10" s="79"/>
    </row>
    <row r="11" spans="1:14" ht="75.75" customHeight="1">
      <c r="A11" s="10" t="s">
        <v>20</v>
      </c>
      <c r="B11" s="89">
        <v>902</v>
      </c>
      <c r="C11" s="89" t="s">
        <v>17</v>
      </c>
      <c r="D11" s="89" t="s">
        <v>19</v>
      </c>
      <c r="E11" s="89" t="s">
        <v>145</v>
      </c>
      <c r="F11" s="99" t="s">
        <v>21</v>
      </c>
      <c r="G11" s="97">
        <f>G12</f>
        <v>1846355</v>
      </c>
      <c r="H11" s="98">
        <f>H12</f>
        <v>242</v>
      </c>
      <c r="I11" s="98"/>
      <c r="J11" s="98"/>
      <c r="K11" s="98"/>
      <c r="L11" s="98"/>
      <c r="M11" s="98">
        <f>M12</f>
        <v>1846597</v>
      </c>
      <c r="N11" s="79"/>
    </row>
    <row r="12" spans="1:14" ht="25.5">
      <c r="A12" s="10" t="s">
        <v>22</v>
      </c>
      <c r="B12" s="89">
        <v>902</v>
      </c>
      <c r="C12" s="89" t="s">
        <v>17</v>
      </c>
      <c r="D12" s="89" t="s">
        <v>19</v>
      </c>
      <c r="E12" s="89" t="s">
        <v>145</v>
      </c>
      <c r="F12" s="99" t="s">
        <v>23</v>
      </c>
      <c r="G12" s="97">
        <f>G13+G14</f>
        <v>1846355</v>
      </c>
      <c r="H12" s="98">
        <f>H13+H14</f>
        <v>242</v>
      </c>
      <c r="I12" s="98"/>
      <c r="J12" s="98"/>
      <c r="K12" s="98"/>
      <c r="L12" s="98"/>
      <c r="M12" s="98">
        <f>M13+M14</f>
        <v>1846597</v>
      </c>
      <c r="N12" s="79"/>
    </row>
    <row r="13" spans="1:14" ht="38.25">
      <c r="A13" s="10" t="s">
        <v>233</v>
      </c>
      <c r="B13" s="89">
        <v>902</v>
      </c>
      <c r="C13" s="89" t="s">
        <v>17</v>
      </c>
      <c r="D13" s="89" t="s">
        <v>19</v>
      </c>
      <c r="E13" s="89" t="s">
        <v>145</v>
      </c>
      <c r="F13" s="99">
        <v>121</v>
      </c>
      <c r="G13" s="97">
        <v>1792305</v>
      </c>
      <c r="H13" s="87">
        <v>242</v>
      </c>
      <c r="I13" s="87"/>
      <c r="J13" s="87"/>
      <c r="K13" s="87"/>
      <c r="L13" s="87"/>
      <c r="M13" s="98">
        <f>G13+H13</f>
        <v>1792547</v>
      </c>
      <c r="N13" s="79"/>
    </row>
    <row r="14" spans="1:14" ht="38.25">
      <c r="A14" s="10" t="s">
        <v>143</v>
      </c>
      <c r="B14" s="89">
        <v>902</v>
      </c>
      <c r="C14" s="89" t="s">
        <v>17</v>
      </c>
      <c r="D14" s="89" t="s">
        <v>19</v>
      </c>
      <c r="E14" s="89" t="s">
        <v>145</v>
      </c>
      <c r="F14" s="99">
        <v>122</v>
      </c>
      <c r="G14" s="97">
        <v>54050</v>
      </c>
      <c r="H14" s="87"/>
      <c r="I14" s="87"/>
      <c r="J14" s="87"/>
      <c r="K14" s="87"/>
      <c r="L14" s="87"/>
      <c r="M14" s="98">
        <v>54050</v>
      </c>
      <c r="N14" s="79"/>
    </row>
    <row r="15" spans="1:14" ht="25.5">
      <c r="A15" s="10" t="s">
        <v>24</v>
      </c>
      <c r="B15" s="89">
        <v>902</v>
      </c>
      <c r="C15" s="89" t="s">
        <v>17</v>
      </c>
      <c r="D15" s="89" t="s">
        <v>19</v>
      </c>
      <c r="E15" s="89" t="s">
        <v>145</v>
      </c>
      <c r="F15" s="99">
        <v>200</v>
      </c>
      <c r="G15" s="97">
        <f>G16</f>
        <v>696778</v>
      </c>
      <c r="H15" s="87"/>
      <c r="I15" s="87"/>
      <c r="J15" s="87"/>
      <c r="K15" s="87"/>
      <c r="L15" s="87"/>
      <c r="M15" s="98">
        <f>M16</f>
        <v>696778</v>
      </c>
      <c r="N15" s="79"/>
    </row>
    <row r="16" spans="1:14" ht="38.25">
      <c r="A16" s="10" t="s">
        <v>26</v>
      </c>
      <c r="B16" s="89">
        <v>902</v>
      </c>
      <c r="C16" s="89" t="s">
        <v>17</v>
      </c>
      <c r="D16" s="89" t="s">
        <v>19</v>
      </c>
      <c r="E16" s="89" t="s">
        <v>145</v>
      </c>
      <c r="F16" s="99">
        <v>240</v>
      </c>
      <c r="G16" s="97">
        <v>696778</v>
      </c>
      <c r="H16" s="87"/>
      <c r="I16" s="87"/>
      <c r="J16" s="87"/>
      <c r="K16" s="87"/>
      <c r="L16" s="87"/>
      <c r="M16" s="98">
        <v>696778</v>
      </c>
      <c r="N16" s="79"/>
    </row>
    <row r="17" spans="1:14" ht="12.75">
      <c r="A17" s="10" t="s">
        <v>28</v>
      </c>
      <c r="B17" s="89">
        <v>902</v>
      </c>
      <c r="C17" s="89" t="s">
        <v>17</v>
      </c>
      <c r="D17" s="89" t="s">
        <v>19</v>
      </c>
      <c r="E17" s="89" t="s">
        <v>145</v>
      </c>
      <c r="F17" s="99" t="s">
        <v>29</v>
      </c>
      <c r="G17" s="97">
        <f>G18</f>
        <v>7000</v>
      </c>
      <c r="H17" s="87"/>
      <c r="I17" s="87"/>
      <c r="J17" s="87"/>
      <c r="K17" s="87"/>
      <c r="L17" s="87"/>
      <c r="M17" s="98">
        <f>M18</f>
        <v>7000</v>
      </c>
      <c r="N17" s="79"/>
    </row>
    <row r="18" spans="1:14" ht="12.75">
      <c r="A18" s="10" t="s">
        <v>102</v>
      </c>
      <c r="B18" s="89">
        <v>902</v>
      </c>
      <c r="C18" s="89" t="s">
        <v>17</v>
      </c>
      <c r="D18" s="89" t="s">
        <v>19</v>
      </c>
      <c r="E18" s="89" t="s">
        <v>145</v>
      </c>
      <c r="F18" s="99">
        <v>850</v>
      </c>
      <c r="G18" s="97">
        <f>G20</f>
        <v>7000</v>
      </c>
      <c r="H18" s="87"/>
      <c r="I18" s="87"/>
      <c r="J18" s="87"/>
      <c r="K18" s="87"/>
      <c r="L18" s="87"/>
      <c r="M18" s="98">
        <f>M20</f>
        <v>7000</v>
      </c>
      <c r="N18" s="79"/>
    </row>
    <row r="19" spans="1:14" ht="25.5" hidden="1">
      <c r="A19" s="10" t="s">
        <v>30</v>
      </c>
      <c r="B19" s="89">
        <v>902</v>
      </c>
      <c r="C19" s="89" t="s">
        <v>17</v>
      </c>
      <c r="D19" s="89" t="s">
        <v>19</v>
      </c>
      <c r="E19" s="89" t="s">
        <v>145</v>
      </c>
      <c r="F19" s="99" t="s">
        <v>31</v>
      </c>
      <c r="G19" s="97">
        <v>0</v>
      </c>
      <c r="H19" s="87"/>
      <c r="I19" s="87"/>
      <c r="J19" s="87"/>
      <c r="K19" s="87"/>
      <c r="L19" s="87"/>
      <c r="M19" s="98">
        <v>0</v>
      </c>
      <c r="N19" s="79"/>
    </row>
    <row r="20" spans="1:14" ht="12.75">
      <c r="A20" s="10" t="s">
        <v>32</v>
      </c>
      <c r="B20" s="89">
        <v>902</v>
      </c>
      <c r="C20" s="89" t="s">
        <v>17</v>
      </c>
      <c r="D20" s="89" t="s">
        <v>19</v>
      </c>
      <c r="E20" s="89" t="s">
        <v>145</v>
      </c>
      <c r="F20" s="99" t="s">
        <v>33</v>
      </c>
      <c r="G20" s="97">
        <v>7000</v>
      </c>
      <c r="H20" s="87"/>
      <c r="I20" s="87"/>
      <c r="J20" s="87"/>
      <c r="K20" s="87"/>
      <c r="L20" s="87"/>
      <c r="M20" s="98">
        <v>7000</v>
      </c>
      <c r="N20" s="79"/>
    </row>
    <row r="21" spans="1:14" ht="38.25">
      <c r="A21" s="10" t="s">
        <v>99</v>
      </c>
      <c r="B21" s="89">
        <v>902</v>
      </c>
      <c r="C21" s="89" t="s">
        <v>17</v>
      </c>
      <c r="D21" s="89" t="s">
        <v>19</v>
      </c>
      <c r="E21" s="89" t="s">
        <v>100</v>
      </c>
      <c r="F21" s="96" t="s">
        <v>0</v>
      </c>
      <c r="G21" s="97">
        <f>G22</f>
        <v>1656553</v>
      </c>
      <c r="H21" s="98">
        <f>H22</f>
        <v>1583</v>
      </c>
      <c r="I21" s="98"/>
      <c r="J21" s="98"/>
      <c r="K21" s="98"/>
      <c r="L21" s="98"/>
      <c r="M21" s="98">
        <f>M22</f>
        <v>1658136</v>
      </c>
      <c r="N21" s="79"/>
    </row>
    <row r="22" spans="1:14" ht="63.75">
      <c r="A22" s="10" t="s">
        <v>20</v>
      </c>
      <c r="B22" s="89">
        <v>902</v>
      </c>
      <c r="C22" s="89" t="s">
        <v>17</v>
      </c>
      <c r="D22" s="89" t="s">
        <v>19</v>
      </c>
      <c r="E22" s="89" t="s">
        <v>100</v>
      </c>
      <c r="F22" s="99" t="s">
        <v>21</v>
      </c>
      <c r="G22" s="97">
        <f>G23</f>
        <v>1656553</v>
      </c>
      <c r="H22" s="98">
        <f>H23</f>
        <v>1583</v>
      </c>
      <c r="I22" s="98"/>
      <c r="J22" s="98"/>
      <c r="K22" s="98"/>
      <c r="L22" s="98"/>
      <c r="M22" s="98">
        <f>M23</f>
        <v>1658136</v>
      </c>
      <c r="N22" s="79"/>
    </row>
    <row r="23" spans="1:14" ht="25.5">
      <c r="A23" s="10" t="s">
        <v>22</v>
      </c>
      <c r="B23" s="89">
        <v>902</v>
      </c>
      <c r="C23" s="89" t="s">
        <v>17</v>
      </c>
      <c r="D23" s="89" t="s">
        <v>19</v>
      </c>
      <c r="E23" s="89" t="s">
        <v>100</v>
      </c>
      <c r="F23" s="99" t="s">
        <v>23</v>
      </c>
      <c r="G23" s="97">
        <f>G24+G25</f>
        <v>1656553</v>
      </c>
      <c r="H23" s="98">
        <f>H24+H25</f>
        <v>1583</v>
      </c>
      <c r="I23" s="98"/>
      <c r="J23" s="98"/>
      <c r="K23" s="98"/>
      <c r="L23" s="98"/>
      <c r="M23" s="98">
        <f>M24+M25</f>
        <v>1658136</v>
      </c>
      <c r="N23" s="79"/>
    </row>
    <row r="24" spans="1:14" ht="38.25">
      <c r="A24" s="10" t="s">
        <v>233</v>
      </c>
      <c r="B24" s="89">
        <v>902</v>
      </c>
      <c r="C24" s="89" t="s">
        <v>17</v>
      </c>
      <c r="D24" s="89" t="s">
        <v>19</v>
      </c>
      <c r="E24" s="89" t="s">
        <v>100</v>
      </c>
      <c r="F24" s="99">
        <v>121</v>
      </c>
      <c r="G24" s="97">
        <v>1599298</v>
      </c>
      <c r="H24" s="87">
        <v>1583</v>
      </c>
      <c r="I24" s="87"/>
      <c r="J24" s="87"/>
      <c r="K24" s="87"/>
      <c r="L24" s="87"/>
      <c r="M24" s="98">
        <f>G24+H24</f>
        <v>1600881</v>
      </c>
      <c r="N24" s="79"/>
    </row>
    <row r="25" spans="1:14" ht="38.25">
      <c r="A25" s="10" t="s">
        <v>143</v>
      </c>
      <c r="B25" s="89">
        <v>902</v>
      </c>
      <c r="C25" s="89" t="s">
        <v>17</v>
      </c>
      <c r="D25" s="89" t="s">
        <v>19</v>
      </c>
      <c r="E25" s="89" t="s">
        <v>100</v>
      </c>
      <c r="F25" s="99">
        <v>122</v>
      </c>
      <c r="G25" s="97">
        <v>57255</v>
      </c>
      <c r="H25" s="87"/>
      <c r="I25" s="87"/>
      <c r="J25" s="87"/>
      <c r="K25" s="87"/>
      <c r="L25" s="87"/>
      <c r="M25" s="98">
        <v>57255</v>
      </c>
      <c r="N25" s="79"/>
    </row>
    <row r="26" spans="1:14" ht="51">
      <c r="A26" s="91" t="s">
        <v>35</v>
      </c>
      <c r="B26" s="92">
        <v>902</v>
      </c>
      <c r="C26" s="92" t="s">
        <v>17</v>
      </c>
      <c r="D26" s="92" t="s">
        <v>36</v>
      </c>
      <c r="E26" s="94" t="s">
        <v>0</v>
      </c>
      <c r="F26" s="95" t="s">
        <v>0</v>
      </c>
      <c r="G26" s="50">
        <f>G32+G27</f>
        <v>39470057</v>
      </c>
      <c r="H26" s="12">
        <f>H32+H43</f>
        <v>-21857</v>
      </c>
      <c r="I26" s="12">
        <f>I32+I43+I48</f>
        <v>112408.42</v>
      </c>
      <c r="J26" s="12"/>
      <c r="K26" s="12">
        <f>K32+K48+K27</f>
        <v>10000</v>
      </c>
      <c r="L26" s="12"/>
      <c r="M26" s="12">
        <f>M32+M48+M27</f>
        <v>39572781.42</v>
      </c>
      <c r="N26" s="79"/>
    </row>
    <row r="27" spans="1:14" ht="25.5">
      <c r="A27" s="100" t="s">
        <v>147</v>
      </c>
      <c r="B27" s="89">
        <v>902</v>
      </c>
      <c r="C27" s="89" t="s">
        <v>17</v>
      </c>
      <c r="D27" s="89" t="s">
        <v>36</v>
      </c>
      <c r="E27" s="89" t="s">
        <v>103</v>
      </c>
      <c r="F27" s="99"/>
      <c r="G27" s="97">
        <f>G28</f>
        <v>1228146</v>
      </c>
      <c r="H27" s="98">
        <f>H28</f>
        <v>2173</v>
      </c>
      <c r="I27" s="98"/>
      <c r="J27" s="98"/>
      <c r="K27" s="98"/>
      <c r="L27" s="98"/>
      <c r="M27" s="98">
        <f>M28</f>
        <v>1230319</v>
      </c>
      <c r="N27" s="79"/>
    </row>
    <row r="28" spans="1:14" ht="63.75">
      <c r="A28" s="10" t="s">
        <v>20</v>
      </c>
      <c r="B28" s="89">
        <v>902</v>
      </c>
      <c r="C28" s="89" t="s">
        <v>17</v>
      </c>
      <c r="D28" s="89" t="s">
        <v>36</v>
      </c>
      <c r="E28" s="89" t="s">
        <v>103</v>
      </c>
      <c r="F28" s="99">
        <v>100</v>
      </c>
      <c r="G28" s="97">
        <f>G29</f>
        <v>1228146</v>
      </c>
      <c r="H28" s="98">
        <f>H29</f>
        <v>2173</v>
      </c>
      <c r="I28" s="98"/>
      <c r="J28" s="98"/>
      <c r="K28" s="98"/>
      <c r="L28" s="98"/>
      <c r="M28" s="98">
        <f>M29</f>
        <v>1230319</v>
      </c>
      <c r="N28" s="79"/>
    </row>
    <row r="29" spans="1:14" ht="25.5">
      <c r="A29" s="10" t="s">
        <v>22</v>
      </c>
      <c r="B29" s="89">
        <v>902</v>
      </c>
      <c r="C29" s="89" t="s">
        <v>17</v>
      </c>
      <c r="D29" s="89" t="s">
        <v>36</v>
      </c>
      <c r="E29" s="89" t="s">
        <v>103</v>
      </c>
      <c r="F29" s="99">
        <v>120</v>
      </c>
      <c r="G29" s="97">
        <f>G30+G31</f>
        <v>1228146</v>
      </c>
      <c r="H29" s="98">
        <f>H30+H31</f>
        <v>2173</v>
      </c>
      <c r="I29" s="98"/>
      <c r="J29" s="98"/>
      <c r="K29" s="98"/>
      <c r="L29" s="98"/>
      <c r="M29" s="98">
        <f>M30+M31</f>
        <v>1230319</v>
      </c>
      <c r="N29" s="79"/>
    </row>
    <row r="30" spans="1:14" ht="38.25">
      <c r="A30" s="10" t="s">
        <v>233</v>
      </c>
      <c r="B30" s="89">
        <v>902</v>
      </c>
      <c r="C30" s="89" t="s">
        <v>17</v>
      </c>
      <c r="D30" s="89" t="s">
        <v>36</v>
      </c>
      <c r="E30" s="89" t="s">
        <v>103</v>
      </c>
      <c r="F30" s="99">
        <v>121</v>
      </c>
      <c r="G30" s="97">
        <v>1196916</v>
      </c>
      <c r="H30" s="87">
        <v>2173</v>
      </c>
      <c r="I30" s="87"/>
      <c r="J30" s="87"/>
      <c r="K30" s="87"/>
      <c r="L30" s="87"/>
      <c r="M30" s="98">
        <f>G30+H30</f>
        <v>1199089</v>
      </c>
      <c r="N30" s="79"/>
    </row>
    <row r="31" spans="1:14" ht="38.25">
      <c r="A31" s="10" t="s">
        <v>143</v>
      </c>
      <c r="B31" s="89">
        <v>902</v>
      </c>
      <c r="C31" s="89" t="s">
        <v>17</v>
      </c>
      <c r="D31" s="89" t="s">
        <v>36</v>
      </c>
      <c r="E31" s="89" t="s">
        <v>103</v>
      </c>
      <c r="F31" s="99">
        <v>122</v>
      </c>
      <c r="G31" s="97">
        <v>31230</v>
      </c>
      <c r="H31" s="87"/>
      <c r="I31" s="87"/>
      <c r="J31" s="87"/>
      <c r="K31" s="87"/>
      <c r="L31" s="87"/>
      <c r="M31" s="98">
        <v>31230</v>
      </c>
      <c r="N31" s="79"/>
    </row>
    <row r="32" spans="1:14" ht="25.5">
      <c r="A32" s="100" t="s">
        <v>144</v>
      </c>
      <c r="B32" s="89">
        <v>902</v>
      </c>
      <c r="C32" s="89" t="s">
        <v>17</v>
      </c>
      <c r="D32" s="89" t="s">
        <v>36</v>
      </c>
      <c r="E32" s="89" t="s">
        <v>146</v>
      </c>
      <c r="F32" s="96"/>
      <c r="G32" s="97">
        <f>G33+G37+G39</f>
        <v>38241911</v>
      </c>
      <c r="H32" s="98">
        <f>H33+H37+H39</f>
        <v>-21857</v>
      </c>
      <c r="I32" s="98">
        <f>I33+I37+I39</f>
        <v>4800</v>
      </c>
      <c r="J32" s="98"/>
      <c r="K32" s="98"/>
      <c r="L32" s="98"/>
      <c r="M32" s="98">
        <f>M33+M37+M39</f>
        <v>38224854</v>
      </c>
      <c r="N32" s="79"/>
    </row>
    <row r="33" spans="1:14" ht="63.75">
      <c r="A33" s="10" t="s">
        <v>20</v>
      </c>
      <c r="B33" s="89">
        <v>902</v>
      </c>
      <c r="C33" s="89" t="s">
        <v>17</v>
      </c>
      <c r="D33" s="89" t="s">
        <v>36</v>
      </c>
      <c r="E33" s="89" t="s">
        <v>146</v>
      </c>
      <c r="F33" s="99" t="s">
        <v>21</v>
      </c>
      <c r="G33" s="97">
        <f>G34</f>
        <v>30090565</v>
      </c>
      <c r="H33" s="98">
        <f>H34</f>
        <v>-21857</v>
      </c>
      <c r="I33" s="98"/>
      <c r="J33" s="98"/>
      <c r="K33" s="98"/>
      <c r="L33" s="98"/>
      <c r="M33" s="98">
        <f>M34</f>
        <v>30068708</v>
      </c>
      <c r="N33" s="79"/>
    </row>
    <row r="34" spans="1:14" ht="25.5">
      <c r="A34" s="10" t="s">
        <v>22</v>
      </c>
      <c r="B34" s="89">
        <v>902</v>
      </c>
      <c r="C34" s="89" t="s">
        <v>17</v>
      </c>
      <c r="D34" s="89" t="s">
        <v>36</v>
      </c>
      <c r="E34" s="89" t="s">
        <v>146</v>
      </c>
      <c r="F34" s="99" t="s">
        <v>23</v>
      </c>
      <c r="G34" s="97">
        <f>G35+G36</f>
        <v>30090565</v>
      </c>
      <c r="H34" s="98">
        <f>H35+H36</f>
        <v>-21857</v>
      </c>
      <c r="I34" s="98"/>
      <c r="J34" s="98"/>
      <c r="K34" s="98"/>
      <c r="L34" s="98"/>
      <c r="M34" s="98">
        <f>M35+M36</f>
        <v>30068708</v>
      </c>
      <c r="N34" s="79"/>
    </row>
    <row r="35" spans="1:14" ht="38.25">
      <c r="A35" s="10" t="s">
        <v>233</v>
      </c>
      <c r="B35" s="89">
        <v>902</v>
      </c>
      <c r="C35" s="89" t="s">
        <v>17</v>
      </c>
      <c r="D35" s="89" t="s">
        <v>36</v>
      </c>
      <c r="E35" s="89" t="s">
        <v>146</v>
      </c>
      <c r="F35" s="99">
        <v>121</v>
      </c>
      <c r="G35" s="97">
        <v>29263790</v>
      </c>
      <c r="H35" s="101">
        <v>-21857</v>
      </c>
      <c r="I35" s="101"/>
      <c r="J35" s="101"/>
      <c r="K35" s="101"/>
      <c r="L35" s="101"/>
      <c r="M35" s="98">
        <f>G35+H35</f>
        <v>29241933</v>
      </c>
      <c r="N35" s="79"/>
    </row>
    <row r="36" spans="1:14" ht="38.25">
      <c r="A36" s="10" t="s">
        <v>143</v>
      </c>
      <c r="B36" s="89">
        <v>902</v>
      </c>
      <c r="C36" s="89" t="s">
        <v>17</v>
      </c>
      <c r="D36" s="89" t="s">
        <v>36</v>
      </c>
      <c r="E36" s="89" t="s">
        <v>146</v>
      </c>
      <c r="F36" s="99">
        <v>122</v>
      </c>
      <c r="G36" s="97">
        <v>826775</v>
      </c>
      <c r="H36" s="87"/>
      <c r="I36" s="87"/>
      <c r="J36" s="87"/>
      <c r="K36" s="87"/>
      <c r="L36" s="87"/>
      <c r="M36" s="98">
        <v>826775</v>
      </c>
      <c r="N36" s="79"/>
    </row>
    <row r="37" spans="1:14" ht="25.5">
      <c r="A37" s="10" t="s">
        <v>24</v>
      </c>
      <c r="B37" s="89">
        <v>902</v>
      </c>
      <c r="C37" s="89" t="s">
        <v>17</v>
      </c>
      <c r="D37" s="89" t="s">
        <v>36</v>
      </c>
      <c r="E37" s="89" t="s">
        <v>146</v>
      </c>
      <c r="F37" s="99">
        <v>200</v>
      </c>
      <c r="G37" s="97">
        <f>G38</f>
        <v>7536346</v>
      </c>
      <c r="H37" s="87"/>
      <c r="I37" s="98">
        <f>I38</f>
        <v>4800</v>
      </c>
      <c r="J37" s="98"/>
      <c r="K37" s="98"/>
      <c r="L37" s="98"/>
      <c r="M37" s="98">
        <f>M38</f>
        <v>7541146</v>
      </c>
      <c r="N37" s="79"/>
    </row>
    <row r="38" spans="1:14" ht="38.25">
      <c r="A38" s="10" t="s">
        <v>26</v>
      </c>
      <c r="B38" s="89">
        <v>902</v>
      </c>
      <c r="C38" s="89" t="s">
        <v>17</v>
      </c>
      <c r="D38" s="89" t="s">
        <v>36</v>
      </c>
      <c r="E38" s="89" t="s">
        <v>146</v>
      </c>
      <c r="F38" s="99">
        <v>240</v>
      </c>
      <c r="G38" s="97">
        <v>7536346</v>
      </c>
      <c r="H38" s="87"/>
      <c r="I38" s="87">
        <v>4800</v>
      </c>
      <c r="J38" s="87"/>
      <c r="K38" s="87"/>
      <c r="L38" s="87"/>
      <c r="M38" s="98">
        <f>G38+H38+I38</f>
        <v>7541146</v>
      </c>
      <c r="N38" s="79"/>
    </row>
    <row r="39" spans="1:14" ht="28.5" customHeight="1">
      <c r="A39" s="10" t="s">
        <v>28</v>
      </c>
      <c r="B39" s="89">
        <v>902</v>
      </c>
      <c r="C39" s="89" t="s">
        <v>17</v>
      </c>
      <c r="D39" s="89" t="s">
        <v>36</v>
      </c>
      <c r="E39" s="89" t="s">
        <v>146</v>
      </c>
      <c r="F39" s="99">
        <v>800</v>
      </c>
      <c r="G39" s="97">
        <f>G40</f>
        <v>615000</v>
      </c>
      <c r="H39" s="87"/>
      <c r="I39" s="87"/>
      <c r="J39" s="87"/>
      <c r="K39" s="87"/>
      <c r="L39" s="87"/>
      <c r="M39" s="98">
        <f>M40</f>
        <v>615000</v>
      </c>
      <c r="N39" s="79"/>
    </row>
    <row r="40" spans="1:14" ht="12.75">
      <c r="A40" s="10" t="s">
        <v>102</v>
      </c>
      <c r="B40" s="89">
        <v>902</v>
      </c>
      <c r="C40" s="89" t="s">
        <v>17</v>
      </c>
      <c r="D40" s="89" t="s">
        <v>36</v>
      </c>
      <c r="E40" s="89" t="s">
        <v>146</v>
      </c>
      <c r="F40" s="99">
        <v>850</v>
      </c>
      <c r="G40" s="97">
        <f>G41+G42</f>
        <v>615000</v>
      </c>
      <c r="H40" s="87"/>
      <c r="I40" s="87"/>
      <c r="J40" s="87"/>
      <c r="K40" s="87"/>
      <c r="L40" s="87"/>
      <c r="M40" s="98">
        <f>M41+M42</f>
        <v>615000</v>
      </c>
      <c r="N40" s="79"/>
    </row>
    <row r="41" spans="1:14" ht="25.5">
      <c r="A41" s="10" t="s">
        <v>30</v>
      </c>
      <c r="B41" s="89">
        <v>902</v>
      </c>
      <c r="C41" s="89" t="s">
        <v>17</v>
      </c>
      <c r="D41" s="89" t="s">
        <v>36</v>
      </c>
      <c r="E41" s="89" t="s">
        <v>146</v>
      </c>
      <c r="F41" s="99">
        <v>851</v>
      </c>
      <c r="G41" s="97">
        <v>510000</v>
      </c>
      <c r="H41" s="87"/>
      <c r="I41" s="87"/>
      <c r="J41" s="87"/>
      <c r="K41" s="87"/>
      <c r="L41" s="87"/>
      <c r="M41" s="98">
        <v>510000</v>
      </c>
      <c r="N41" s="79"/>
    </row>
    <row r="42" spans="1:14" ht="42" customHeight="1">
      <c r="A42" s="10" t="s">
        <v>32</v>
      </c>
      <c r="B42" s="89">
        <v>902</v>
      </c>
      <c r="C42" s="89" t="s">
        <v>17</v>
      </c>
      <c r="D42" s="89" t="s">
        <v>36</v>
      </c>
      <c r="E42" s="89" t="s">
        <v>146</v>
      </c>
      <c r="F42" s="99">
        <v>852</v>
      </c>
      <c r="G42" s="97">
        <v>105000</v>
      </c>
      <c r="H42" s="87"/>
      <c r="I42" s="87"/>
      <c r="J42" s="87"/>
      <c r="K42" s="87"/>
      <c r="L42" s="87"/>
      <c r="M42" s="98">
        <v>105000</v>
      </c>
      <c r="N42" s="79"/>
    </row>
    <row r="43" spans="1:14" ht="25.5" hidden="1">
      <c r="A43" s="100" t="s">
        <v>147</v>
      </c>
      <c r="B43" s="89">
        <v>902</v>
      </c>
      <c r="C43" s="89" t="s">
        <v>17</v>
      </c>
      <c r="D43" s="89" t="s">
        <v>36</v>
      </c>
      <c r="E43" s="89" t="s">
        <v>103</v>
      </c>
      <c r="F43" s="99"/>
      <c r="G43" s="97">
        <f>G44</f>
        <v>0</v>
      </c>
      <c r="H43" s="98">
        <f>H44</f>
        <v>0</v>
      </c>
      <c r="I43" s="98"/>
      <c r="J43" s="98"/>
      <c r="K43" s="98"/>
      <c r="L43" s="98"/>
      <c r="M43" s="98">
        <f>M44</f>
        <v>0</v>
      </c>
      <c r="N43" s="79"/>
    </row>
    <row r="44" spans="1:14" ht="63.75" hidden="1">
      <c r="A44" s="10" t="s">
        <v>20</v>
      </c>
      <c r="B44" s="89">
        <v>902</v>
      </c>
      <c r="C44" s="89" t="s">
        <v>17</v>
      </c>
      <c r="D44" s="89" t="s">
        <v>36</v>
      </c>
      <c r="E44" s="89" t="s">
        <v>103</v>
      </c>
      <c r="F44" s="99">
        <v>100</v>
      </c>
      <c r="G44" s="97">
        <f>G45</f>
        <v>0</v>
      </c>
      <c r="H44" s="98">
        <f>H45</f>
        <v>0</v>
      </c>
      <c r="I44" s="98"/>
      <c r="J44" s="98"/>
      <c r="K44" s="98"/>
      <c r="L44" s="98"/>
      <c r="M44" s="98">
        <f>M45</f>
        <v>0</v>
      </c>
      <c r="N44" s="79"/>
    </row>
    <row r="45" spans="1:14" ht="25.5" hidden="1">
      <c r="A45" s="10" t="s">
        <v>22</v>
      </c>
      <c r="B45" s="89">
        <v>902</v>
      </c>
      <c r="C45" s="89" t="s">
        <v>17</v>
      </c>
      <c r="D45" s="89" t="s">
        <v>36</v>
      </c>
      <c r="E45" s="89" t="s">
        <v>103</v>
      </c>
      <c r="F45" s="99">
        <v>120</v>
      </c>
      <c r="G45" s="97">
        <f>G46+G47</f>
        <v>0</v>
      </c>
      <c r="H45" s="98">
        <f>H46+H47</f>
        <v>0</v>
      </c>
      <c r="I45" s="98"/>
      <c r="J45" s="98"/>
      <c r="K45" s="98"/>
      <c r="L45" s="98"/>
      <c r="M45" s="98">
        <f>M46+M47</f>
        <v>0</v>
      </c>
      <c r="N45" s="79"/>
    </row>
    <row r="46" spans="1:14" ht="38.25" hidden="1">
      <c r="A46" s="10" t="s">
        <v>233</v>
      </c>
      <c r="B46" s="89">
        <v>902</v>
      </c>
      <c r="C46" s="89" t="s">
        <v>17</v>
      </c>
      <c r="D46" s="89" t="s">
        <v>36</v>
      </c>
      <c r="E46" s="89" t="s">
        <v>103</v>
      </c>
      <c r="F46" s="99">
        <v>121</v>
      </c>
      <c r="G46" s="97">
        <v>0</v>
      </c>
      <c r="H46" s="87">
        <v>0</v>
      </c>
      <c r="I46" s="87"/>
      <c r="J46" s="87"/>
      <c r="K46" s="87"/>
      <c r="L46" s="87"/>
      <c r="M46" s="98">
        <f>G46+H46</f>
        <v>0</v>
      </c>
      <c r="N46" s="79"/>
    </row>
    <row r="47" spans="1:14" ht="38.25" hidden="1">
      <c r="A47" s="10" t="s">
        <v>143</v>
      </c>
      <c r="B47" s="89">
        <v>902</v>
      </c>
      <c r="C47" s="89" t="s">
        <v>17</v>
      </c>
      <c r="D47" s="89" t="s">
        <v>36</v>
      </c>
      <c r="E47" s="89" t="s">
        <v>103</v>
      </c>
      <c r="F47" s="99">
        <v>122</v>
      </c>
      <c r="G47" s="97">
        <v>0</v>
      </c>
      <c r="H47" s="87"/>
      <c r="I47" s="87"/>
      <c r="J47" s="87"/>
      <c r="K47" s="87"/>
      <c r="L47" s="87"/>
      <c r="M47" s="98">
        <v>0</v>
      </c>
      <c r="N47" s="79"/>
    </row>
    <row r="48" spans="1:14" ht="12.75">
      <c r="A48" s="10" t="s">
        <v>106</v>
      </c>
      <c r="B48" s="89">
        <v>902</v>
      </c>
      <c r="C48" s="89" t="s">
        <v>17</v>
      </c>
      <c r="D48" s="89" t="s">
        <v>36</v>
      </c>
      <c r="E48" s="89" t="s">
        <v>107</v>
      </c>
      <c r="F48" s="99"/>
      <c r="G48" s="97"/>
      <c r="H48" s="87"/>
      <c r="I48" s="98">
        <f>I49</f>
        <v>107608.42</v>
      </c>
      <c r="J48" s="98"/>
      <c r="K48" s="98">
        <f>K49</f>
        <v>10000</v>
      </c>
      <c r="L48" s="98"/>
      <c r="M48" s="98">
        <f>M49</f>
        <v>117608.42</v>
      </c>
      <c r="N48" s="79"/>
    </row>
    <row r="49" spans="1:14" ht="12.75">
      <c r="A49" s="10" t="s">
        <v>28</v>
      </c>
      <c r="B49" s="89">
        <v>902</v>
      </c>
      <c r="C49" s="89" t="s">
        <v>17</v>
      </c>
      <c r="D49" s="89" t="s">
        <v>36</v>
      </c>
      <c r="E49" s="89" t="s">
        <v>107</v>
      </c>
      <c r="F49" s="99">
        <v>800</v>
      </c>
      <c r="G49" s="97"/>
      <c r="H49" s="87"/>
      <c r="I49" s="98">
        <f>I50</f>
        <v>107608.42</v>
      </c>
      <c r="J49" s="98"/>
      <c r="K49" s="98">
        <f>K50</f>
        <v>10000</v>
      </c>
      <c r="L49" s="98"/>
      <c r="M49" s="98">
        <f>M50</f>
        <v>117608.42</v>
      </c>
      <c r="N49" s="79"/>
    </row>
    <row r="50" spans="1:14" ht="12.75">
      <c r="A50" s="10" t="s">
        <v>60</v>
      </c>
      <c r="B50" s="89">
        <v>902</v>
      </c>
      <c r="C50" s="89" t="s">
        <v>17</v>
      </c>
      <c r="D50" s="89" t="s">
        <v>36</v>
      </c>
      <c r="E50" s="89" t="s">
        <v>107</v>
      </c>
      <c r="F50" s="99">
        <v>870</v>
      </c>
      <c r="G50" s="97"/>
      <c r="H50" s="87"/>
      <c r="I50" s="87">
        <v>107608.42</v>
      </c>
      <c r="J50" s="87"/>
      <c r="K50" s="87">
        <v>10000</v>
      </c>
      <c r="L50" s="87"/>
      <c r="M50" s="98">
        <f>G50+H50+I50+J50+K50</f>
        <v>117608.42</v>
      </c>
      <c r="N50" s="79"/>
    </row>
    <row r="51" spans="1:14" ht="38.25">
      <c r="A51" s="91" t="s">
        <v>82</v>
      </c>
      <c r="B51" s="92">
        <v>902</v>
      </c>
      <c r="C51" s="92" t="s">
        <v>17</v>
      </c>
      <c r="D51" s="92" t="s">
        <v>58</v>
      </c>
      <c r="E51" s="94" t="s">
        <v>0</v>
      </c>
      <c r="F51" s="95" t="s">
        <v>0</v>
      </c>
      <c r="G51" s="50">
        <f>G57+G52</f>
        <v>2193243</v>
      </c>
      <c r="H51" s="12">
        <f>H57+H64</f>
        <v>0</v>
      </c>
      <c r="I51" s="12"/>
      <c r="J51" s="12"/>
      <c r="K51" s="12"/>
      <c r="L51" s="12"/>
      <c r="M51" s="12">
        <f>M57+M52</f>
        <v>2267602</v>
      </c>
      <c r="N51" s="79"/>
    </row>
    <row r="52" spans="1:14" ht="38.25">
      <c r="A52" s="102" t="s">
        <v>148</v>
      </c>
      <c r="B52" s="92">
        <v>902</v>
      </c>
      <c r="C52" s="92" t="s">
        <v>17</v>
      </c>
      <c r="D52" s="92" t="s">
        <v>58</v>
      </c>
      <c r="E52" s="92" t="s">
        <v>150</v>
      </c>
      <c r="F52" s="95" t="s">
        <v>0</v>
      </c>
      <c r="G52" s="50">
        <f>G53</f>
        <v>1519137</v>
      </c>
      <c r="H52" s="12">
        <f>H53</f>
        <v>74359</v>
      </c>
      <c r="I52" s="12"/>
      <c r="J52" s="12"/>
      <c r="K52" s="12"/>
      <c r="L52" s="12"/>
      <c r="M52" s="12">
        <f>M53</f>
        <v>1593496</v>
      </c>
      <c r="N52" s="79"/>
    </row>
    <row r="53" spans="1:14" ht="63.75">
      <c r="A53" s="10" t="s">
        <v>20</v>
      </c>
      <c r="B53" s="89">
        <v>902</v>
      </c>
      <c r="C53" s="89" t="s">
        <v>17</v>
      </c>
      <c r="D53" s="89" t="s">
        <v>58</v>
      </c>
      <c r="E53" s="89" t="s">
        <v>150</v>
      </c>
      <c r="F53" s="99">
        <v>100</v>
      </c>
      <c r="G53" s="97">
        <f>G54</f>
        <v>1519137</v>
      </c>
      <c r="H53" s="98">
        <f>H54</f>
        <v>74359</v>
      </c>
      <c r="I53" s="98"/>
      <c r="J53" s="98"/>
      <c r="K53" s="98"/>
      <c r="L53" s="98"/>
      <c r="M53" s="98">
        <f>M54</f>
        <v>1593496</v>
      </c>
      <c r="N53" s="79"/>
    </row>
    <row r="54" spans="1:14" ht="25.5">
      <c r="A54" s="10" t="s">
        <v>22</v>
      </c>
      <c r="B54" s="89">
        <v>902</v>
      </c>
      <c r="C54" s="89" t="s">
        <v>17</v>
      </c>
      <c r="D54" s="89" t="s">
        <v>58</v>
      </c>
      <c r="E54" s="89" t="s">
        <v>150</v>
      </c>
      <c r="F54" s="99" t="s">
        <v>23</v>
      </c>
      <c r="G54" s="97">
        <f>G55+G56</f>
        <v>1519137</v>
      </c>
      <c r="H54" s="98">
        <f>H55+H56</f>
        <v>74359</v>
      </c>
      <c r="I54" s="98"/>
      <c r="J54" s="98"/>
      <c r="K54" s="98"/>
      <c r="L54" s="98"/>
      <c r="M54" s="98">
        <f>M55+M56</f>
        <v>1593496</v>
      </c>
      <c r="N54" s="79"/>
    </row>
    <row r="55" spans="1:14" ht="38.25">
      <c r="A55" s="10" t="s">
        <v>233</v>
      </c>
      <c r="B55" s="89">
        <v>902</v>
      </c>
      <c r="C55" s="89" t="s">
        <v>17</v>
      </c>
      <c r="D55" s="89" t="s">
        <v>58</v>
      </c>
      <c r="E55" s="89" t="s">
        <v>150</v>
      </c>
      <c r="F55" s="99">
        <v>121</v>
      </c>
      <c r="G55" s="97">
        <v>1493112</v>
      </c>
      <c r="H55" s="87">
        <v>74359</v>
      </c>
      <c r="I55" s="87"/>
      <c r="J55" s="87"/>
      <c r="K55" s="87"/>
      <c r="L55" s="87"/>
      <c r="M55" s="98">
        <f>G55+H55</f>
        <v>1567471</v>
      </c>
      <c r="N55" s="79"/>
    </row>
    <row r="56" spans="1:14" ht="38.25">
      <c r="A56" s="10" t="s">
        <v>143</v>
      </c>
      <c r="B56" s="89">
        <v>902</v>
      </c>
      <c r="C56" s="89" t="s">
        <v>17</v>
      </c>
      <c r="D56" s="89" t="s">
        <v>58</v>
      </c>
      <c r="E56" s="89" t="s">
        <v>150</v>
      </c>
      <c r="F56" s="99">
        <v>122</v>
      </c>
      <c r="G56" s="97">
        <v>26025</v>
      </c>
      <c r="H56" s="87"/>
      <c r="I56" s="87"/>
      <c r="J56" s="87"/>
      <c r="K56" s="87"/>
      <c r="L56" s="87"/>
      <c r="M56" s="98">
        <v>26025</v>
      </c>
      <c r="N56" s="79"/>
    </row>
    <row r="57" spans="1:14" ht="52.5" customHeight="1">
      <c r="A57" s="100" t="s">
        <v>149</v>
      </c>
      <c r="B57" s="89">
        <v>902</v>
      </c>
      <c r="C57" s="89" t="s">
        <v>17</v>
      </c>
      <c r="D57" s="89" t="s">
        <v>58</v>
      </c>
      <c r="E57" s="89" t="s">
        <v>104</v>
      </c>
      <c r="F57" s="96"/>
      <c r="G57" s="97">
        <f>G58+G62</f>
        <v>674106</v>
      </c>
      <c r="H57" s="87"/>
      <c r="I57" s="87"/>
      <c r="J57" s="87"/>
      <c r="K57" s="87"/>
      <c r="L57" s="87"/>
      <c r="M57" s="98">
        <f>M58+M62</f>
        <v>674106</v>
      </c>
      <c r="N57" s="79"/>
    </row>
    <row r="58" spans="1:14" ht="63.75">
      <c r="A58" s="10" t="s">
        <v>20</v>
      </c>
      <c r="B58" s="89">
        <v>902</v>
      </c>
      <c r="C58" s="89" t="s">
        <v>17</v>
      </c>
      <c r="D58" s="89" t="s">
        <v>58</v>
      </c>
      <c r="E58" s="89" t="s">
        <v>104</v>
      </c>
      <c r="F58" s="99" t="s">
        <v>21</v>
      </c>
      <c r="G58" s="97">
        <f>G59</f>
        <v>436783</v>
      </c>
      <c r="H58" s="87"/>
      <c r="I58" s="87"/>
      <c r="J58" s="87"/>
      <c r="K58" s="87"/>
      <c r="L58" s="87"/>
      <c r="M58" s="98">
        <f>M59</f>
        <v>436783</v>
      </c>
      <c r="N58" s="79"/>
    </row>
    <row r="59" spans="1:14" ht="25.5">
      <c r="A59" s="10" t="s">
        <v>22</v>
      </c>
      <c r="B59" s="89">
        <v>902</v>
      </c>
      <c r="C59" s="89" t="s">
        <v>17</v>
      </c>
      <c r="D59" s="89" t="s">
        <v>58</v>
      </c>
      <c r="E59" s="89" t="s">
        <v>104</v>
      </c>
      <c r="F59" s="99">
        <v>120</v>
      </c>
      <c r="G59" s="97">
        <f>G60+G61</f>
        <v>436783</v>
      </c>
      <c r="H59" s="87"/>
      <c r="I59" s="87"/>
      <c r="J59" s="87"/>
      <c r="K59" s="87"/>
      <c r="L59" s="87"/>
      <c r="M59" s="98">
        <f>M60+M61</f>
        <v>436783</v>
      </c>
      <c r="N59" s="79"/>
    </row>
    <row r="60" spans="1:14" ht="38.25">
      <c r="A60" s="10" t="s">
        <v>233</v>
      </c>
      <c r="B60" s="89">
        <v>902</v>
      </c>
      <c r="C60" s="89" t="s">
        <v>17</v>
      </c>
      <c r="D60" s="89" t="s">
        <v>58</v>
      </c>
      <c r="E60" s="89" t="s">
        <v>104</v>
      </c>
      <c r="F60" s="99">
        <v>121</v>
      </c>
      <c r="G60" s="97">
        <v>413168</v>
      </c>
      <c r="H60" s="87"/>
      <c r="I60" s="87"/>
      <c r="J60" s="87"/>
      <c r="K60" s="87"/>
      <c r="L60" s="87"/>
      <c r="M60" s="98">
        <v>413168</v>
      </c>
      <c r="N60" s="79"/>
    </row>
    <row r="61" spans="1:14" ht="38.25">
      <c r="A61" s="10" t="s">
        <v>143</v>
      </c>
      <c r="B61" s="89">
        <v>902</v>
      </c>
      <c r="C61" s="89" t="s">
        <v>17</v>
      </c>
      <c r="D61" s="89" t="s">
        <v>58</v>
      </c>
      <c r="E61" s="89" t="s">
        <v>104</v>
      </c>
      <c r="F61" s="99">
        <v>122</v>
      </c>
      <c r="G61" s="97">
        <v>23615</v>
      </c>
      <c r="H61" s="87"/>
      <c r="I61" s="87"/>
      <c r="J61" s="87"/>
      <c r="K61" s="87"/>
      <c r="L61" s="87"/>
      <c r="M61" s="98">
        <v>23615</v>
      </c>
      <c r="N61" s="79"/>
    </row>
    <row r="62" spans="1:14" ht="25.5">
      <c r="A62" s="10" t="s">
        <v>24</v>
      </c>
      <c r="B62" s="89">
        <v>902</v>
      </c>
      <c r="C62" s="89" t="s">
        <v>17</v>
      </c>
      <c r="D62" s="89" t="s">
        <v>58</v>
      </c>
      <c r="E62" s="89" t="s">
        <v>104</v>
      </c>
      <c r="F62" s="99" t="s">
        <v>25</v>
      </c>
      <c r="G62" s="97">
        <f>G63</f>
        <v>237323</v>
      </c>
      <c r="H62" s="87"/>
      <c r="I62" s="87"/>
      <c r="J62" s="87"/>
      <c r="K62" s="87"/>
      <c r="L62" s="87"/>
      <c r="M62" s="98">
        <f>M63</f>
        <v>237323</v>
      </c>
      <c r="N62" s="79"/>
    </row>
    <row r="63" spans="1:14" ht="38.25">
      <c r="A63" s="10" t="s">
        <v>26</v>
      </c>
      <c r="B63" s="89">
        <v>902</v>
      </c>
      <c r="C63" s="89" t="s">
        <v>17</v>
      </c>
      <c r="D63" s="89" t="s">
        <v>58</v>
      </c>
      <c r="E63" s="89" t="s">
        <v>104</v>
      </c>
      <c r="F63" s="99" t="s">
        <v>27</v>
      </c>
      <c r="G63" s="97">
        <v>237323</v>
      </c>
      <c r="H63" s="87"/>
      <c r="I63" s="87"/>
      <c r="J63" s="87"/>
      <c r="K63" s="87"/>
      <c r="L63" s="87"/>
      <c r="M63" s="98">
        <v>237323</v>
      </c>
      <c r="N63" s="79"/>
    </row>
    <row r="64" spans="1:14" ht="38.25" hidden="1">
      <c r="A64" s="102" t="s">
        <v>148</v>
      </c>
      <c r="B64" s="92">
        <v>902</v>
      </c>
      <c r="C64" s="92" t="s">
        <v>17</v>
      </c>
      <c r="D64" s="92" t="s">
        <v>58</v>
      </c>
      <c r="E64" s="92" t="s">
        <v>150</v>
      </c>
      <c r="F64" s="95" t="s">
        <v>0</v>
      </c>
      <c r="G64" s="50">
        <f>G65</f>
        <v>0</v>
      </c>
      <c r="H64" s="12">
        <f>H65</f>
        <v>0</v>
      </c>
      <c r="I64" s="12"/>
      <c r="J64" s="12"/>
      <c r="K64" s="12"/>
      <c r="L64" s="12"/>
      <c r="M64" s="12">
        <f>M65</f>
        <v>0</v>
      </c>
      <c r="N64" s="79"/>
    </row>
    <row r="65" spans="1:14" ht="63.75" hidden="1">
      <c r="A65" s="10" t="s">
        <v>20</v>
      </c>
      <c r="B65" s="89">
        <v>902</v>
      </c>
      <c r="C65" s="89" t="s">
        <v>17</v>
      </c>
      <c r="D65" s="89" t="s">
        <v>58</v>
      </c>
      <c r="E65" s="89" t="s">
        <v>150</v>
      </c>
      <c r="F65" s="99">
        <v>100</v>
      </c>
      <c r="G65" s="97">
        <f>G66</f>
        <v>0</v>
      </c>
      <c r="H65" s="98">
        <f>H66</f>
        <v>0</v>
      </c>
      <c r="I65" s="98"/>
      <c r="J65" s="98"/>
      <c r="K65" s="98"/>
      <c r="L65" s="98"/>
      <c r="M65" s="98">
        <f>M66</f>
        <v>0</v>
      </c>
      <c r="N65" s="79"/>
    </row>
    <row r="66" spans="1:14" ht="25.5" hidden="1">
      <c r="A66" s="10" t="s">
        <v>22</v>
      </c>
      <c r="B66" s="89">
        <v>902</v>
      </c>
      <c r="C66" s="89" t="s">
        <v>17</v>
      </c>
      <c r="D66" s="89" t="s">
        <v>58</v>
      </c>
      <c r="E66" s="89" t="s">
        <v>150</v>
      </c>
      <c r="F66" s="99" t="s">
        <v>23</v>
      </c>
      <c r="G66" s="97">
        <f>G67+G68</f>
        <v>0</v>
      </c>
      <c r="H66" s="98">
        <f>H67+H68</f>
        <v>0</v>
      </c>
      <c r="I66" s="98"/>
      <c r="J66" s="98"/>
      <c r="K66" s="98"/>
      <c r="L66" s="98"/>
      <c r="M66" s="98">
        <f>M67+M68</f>
        <v>0</v>
      </c>
      <c r="N66" s="79"/>
    </row>
    <row r="67" spans="1:14" ht="38.25" hidden="1">
      <c r="A67" s="10" t="s">
        <v>233</v>
      </c>
      <c r="B67" s="89">
        <v>902</v>
      </c>
      <c r="C67" s="89" t="s">
        <v>17</v>
      </c>
      <c r="D67" s="89" t="s">
        <v>58</v>
      </c>
      <c r="E67" s="89" t="s">
        <v>150</v>
      </c>
      <c r="F67" s="99">
        <v>121</v>
      </c>
      <c r="G67" s="97">
        <v>0</v>
      </c>
      <c r="H67" s="87">
        <v>0</v>
      </c>
      <c r="I67" s="87"/>
      <c r="J67" s="87"/>
      <c r="K67" s="87"/>
      <c r="L67" s="87"/>
      <c r="M67" s="98">
        <f>G67+H67</f>
        <v>0</v>
      </c>
      <c r="N67" s="79"/>
    </row>
    <row r="68" spans="1:14" ht="38.25" hidden="1">
      <c r="A68" s="10" t="s">
        <v>143</v>
      </c>
      <c r="B68" s="89">
        <v>902</v>
      </c>
      <c r="C68" s="89" t="s">
        <v>17</v>
      </c>
      <c r="D68" s="89" t="s">
        <v>58</v>
      </c>
      <c r="E68" s="89" t="s">
        <v>150</v>
      </c>
      <c r="F68" s="99">
        <v>122</v>
      </c>
      <c r="G68" s="97">
        <v>0</v>
      </c>
      <c r="H68" s="87"/>
      <c r="I68" s="87"/>
      <c r="J68" s="87"/>
      <c r="K68" s="87"/>
      <c r="L68" s="87"/>
      <c r="M68" s="98">
        <v>0</v>
      </c>
      <c r="N68" s="79"/>
    </row>
    <row r="69" spans="1:14" ht="12.75">
      <c r="A69" s="91" t="s">
        <v>96</v>
      </c>
      <c r="B69" s="92">
        <v>902</v>
      </c>
      <c r="C69" s="92" t="s">
        <v>17</v>
      </c>
      <c r="D69" s="92" t="s">
        <v>53</v>
      </c>
      <c r="E69" s="94" t="s">
        <v>0</v>
      </c>
      <c r="F69" s="95" t="s">
        <v>0</v>
      </c>
      <c r="G69" s="50">
        <f>G70</f>
        <v>146200</v>
      </c>
      <c r="H69" s="87"/>
      <c r="I69" s="87"/>
      <c r="J69" s="87"/>
      <c r="K69" s="87"/>
      <c r="L69" s="87"/>
      <c r="M69" s="12">
        <f>M70</f>
        <v>146200</v>
      </c>
      <c r="N69" s="79"/>
    </row>
    <row r="70" spans="1:14" ht="12.75">
      <c r="A70" s="10" t="s">
        <v>97</v>
      </c>
      <c r="B70" s="89">
        <v>902</v>
      </c>
      <c r="C70" s="89" t="s">
        <v>17</v>
      </c>
      <c r="D70" s="89" t="s">
        <v>53</v>
      </c>
      <c r="E70" s="89" t="s">
        <v>105</v>
      </c>
      <c r="F70" s="96" t="s">
        <v>0</v>
      </c>
      <c r="G70" s="97">
        <f>G71</f>
        <v>146200</v>
      </c>
      <c r="H70" s="87"/>
      <c r="I70" s="87"/>
      <c r="J70" s="87"/>
      <c r="K70" s="87"/>
      <c r="L70" s="87"/>
      <c r="M70" s="98">
        <f>M71</f>
        <v>146200</v>
      </c>
      <c r="N70" s="79"/>
    </row>
    <row r="71" spans="1:14" ht="25.5">
      <c r="A71" s="10" t="s">
        <v>24</v>
      </c>
      <c r="B71" s="89">
        <v>902</v>
      </c>
      <c r="C71" s="89" t="s">
        <v>17</v>
      </c>
      <c r="D71" s="89" t="s">
        <v>53</v>
      </c>
      <c r="E71" s="89" t="s">
        <v>105</v>
      </c>
      <c r="F71" s="99" t="s">
        <v>25</v>
      </c>
      <c r="G71" s="97">
        <f>G72</f>
        <v>146200</v>
      </c>
      <c r="H71" s="87"/>
      <c r="I71" s="87"/>
      <c r="J71" s="87"/>
      <c r="K71" s="87"/>
      <c r="L71" s="87"/>
      <c r="M71" s="98">
        <f>M72</f>
        <v>146200</v>
      </c>
      <c r="N71" s="79"/>
    </row>
    <row r="72" spans="1:14" ht="38.25">
      <c r="A72" s="10" t="s">
        <v>26</v>
      </c>
      <c r="B72" s="89">
        <v>902</v>
      </c>
      <c r="C72" s="89" t="s">
        <v>17</v>
      </c>
      <c r="D72" s="89" t="s">
        <v>53</v>
      </c>
      <c r="E72" s="89" t="s">
        <v>105</v>
      </c>
      <c r="F72" s="99" t="s">
        <v>27</v>
      </c>
      <c r="G72" s="97">
        <v>146200</v>
      </c>
      <c r="H72" s="87"/>
      <c r="I72" s="87"/>
      <c r="J72" s="87"/>
      <c r="K72" s="87"/>
      <c r="L72" s="87"/>
      <c r="M72" s="98">
        <v>146200</v>
      </c>
      <c r="N72" s="79"/>
    </row>
    <row r="73" spans="1:14" s="1" customFormat="1" ht="12.75">
      <c r="A73" s="91" t="s">
        <v>83</v>
      </c>
      <c r="B73" s="92">
        <v>902</v>
      </c>
      <c r="C73" s="92" t="s">
        <v>17</v>
      </c>
      <c r="D73" s="92">
        <v>11</v>
      </c>
      <c r="E73" s="92"/>
      <c r="F73" s="93"/>
      <c r="G73" s="50">
        <f>G74</f>
        <v>7400000</v>
      </c>
      <c r="H73" s="103"/>
      <c r="I73" s="12">
        <f aca="true" t="shared" si="0" ref="I73:M75">I74</f>
        <v>-236978.42</v>
      </c>
      <c r="J73" s="12"/>
      <c r="K73" s="12">
        <f t="shared" si="0"/>
        <v>-1361370</v>
      </c>
      <c r="L73" s="12">
        <f t="shared" si="0"/>
        <v>-610498</v>
      </c>
      <c r="M73" s="12">
        <f t="shared" si="0"/>
        <v>5191153.58</v>
      </c>
      <c r="N73" s="80"/>
    </row>
    <row r="74" spans="1:14" ht="12.75">
      <c r="A74" s="10" t="s">
        <v>106</v>
      </c>
      <c r="B74" s="89">
        <v>902</v>
      </c>
      <c r="C74" s="89" t="s">
        <v>17</v>
      </c>
      <c r="D74" s="89">
        <v>11</v>
      </c>
      <c r="E74" s="89" t="s">
        <v>107</v>
      </c>
      <c r="F74" s="99"/>
      <c r="G74" s="97">
        <f>G75</f>
        <v>7400000</v>
      </c>
      <c r="H74" s="87"/>
      <c r="I74" s="98">
        <f t="shared" si="0"/>
        <v>-236978.42</v>
      </c>
      <c r="J74" s="98"/>
      <c r="K74" s="98">
        <f t="shared" si="0"/>
        <v>-1361370</v>
      </c>
      <c r="L74" s="98">
        <f t="shared" si="0"/>
        <v>-610498</v>
      </c>
      <c r="M74" s="98">
        <f t="shared" si="0"/>
        <v>5191153.58</v>
      </c>
      <c r="N74" s="79"/>
    </row>
    <row r="75" spans="1:14" ht="30" customHeight="1">
      <c r="A75" s="10" t="s">
        <v>28</v>
      </c>
      <c r="B75" s="89">
        <v>902</v>
      </c>
      <c r="C75" s="89" t="s">
        <v>17</v>
      </c>
      <c r="D75" s="89">
        <v>11</v>
      </c>
      <c r="E75" s="89" t="s">
        <v>107</v>
      </c>
      <c r="F75" s="99">
        <v>800</v>
      </c>
      <c r="G75" s="97">
        <f>G76</f>
        <v>7400000</v>
      </c>
      <c r="H75" s="87"/>
      <c r="I75" s="98">
        <f t="shared" si="0"/>
        <v>-236978.42</v>
      </c>
      <c r="J75" s="98"/>
      <c r="K75" s="98">
        <f t="shared" si="0"/>
        <v>-1361370</v>
      </c>
      <c r="L75" s="98">
        <f t="shared" si="0"/>
        <v>-610498</v>
      </c>
      <c r="M75" s="98">
        <f t="shared" si="0"/>
        <v>5191153.58</v>
      </c>
      <c r="N75" s="79"/>
    </row>
    <row r="76" spans="1:14" ht="32.25" customHeight="1">
      <c r="A76" s="10" t="s">
        <v>60</v>
      </c>
      <c r="B76" s="89">
        <v>902</v>
      </c>
      <c r="C76" s="89" t="s">
        <v>17</v>
      </c>
      <c r="D76" s="89">
        <v>11</v>
      </c>
      <c r="E76" s="89" t="s">
        <v>107</v>
      </c>
      <c r="F76" s="99">
        <v>870</v>
      </c>
      <c r="G76" s="97">
        <v>7400000</v>
      </c>
      <c r="H76" s="87"/>
      <c r="I76" s="87">
        <v>-236978.42</v>
      </c>
      <c r="J76" s="87"/>
      <c r="K76" s="87">
        <v>-1361370</v>
      </c>
      <c r="L76" s="87">
        <v>-610498</v>
      </c>
      <c r="M76" s="98">
        <f>G76+H76+I76+J76+K76+L76</f>
        <v>5191153.58</v>
      </c>
      <c r="N76" s="79"/>
    </row>
    <row r="77" spans="1:14" s="1" customFormat="1" ht="32.25" customHeight="1">
      <c r="A77" s="91" t="s">
        <v>37</v>
      </c>
      <c r="B77" s="92">
        <v>902</v>
      </c>
      <c r="C77" s="92" t="s">
        <v>17</v>
      </c>
      <c r="D77" s="92" t="s">
        <v>38</v>
      </c>
      <c r="E77" s="92"/>
      <c r="F77" s="93"/>
      <c r="G77" s="50">
        <f>G78+G86+G101+G83</f>
        <v>405531</v>
      </c>
      <c r="H77" s="12">
        <f>H78+H86+H101+H104</f>
        <v>3437</v>
      </c>
      <c r="I77" s="12"/>
      <c r="J77" s="12"/>
      <c r="K77" s="12">
        <f>K78+K86+K101+K98+K83</f>
        <v>272973</v>
      </c>
      <c r="L77" s="12">
        <f>L78+L86+L101+L98+L83+L95</f>
        <v>53000</v>
      </c>
      <c r="M77" s="12">
        <f>M78+M86+M101+M98+M83+M95</f>
        <v>734941</v>
      </c>
      <c r="N77" s="80"/>
    </row>
    <row r="78" spans="1:14" ht="25.5">
      <c r="A78" s="10" t="s">
        <v>144</v>
      </c>
      <c r="B78" s="89">
        <v>902</v>
      </c>
      <c r="C78" s="89" t="s">
        <v>17</v>
      </c>
      <c r="D78" s="89" t="s">
        <v>38</v>
      </c>
      <c r="E78" s="89" t="s">
        <v>146</v>
      </c>
      <c r="F78" s="99"/>
      <c r="G78" s="97">
        <f>G79</f>
        <v>20331</v>
      </c>
      <c r="H78" s="98">
        <f>H79</f>
        <v>3437</v>
      </c>
      <c r="I78" s="98"/>
      <c r="J78" s="98"/>
      <c r="K78" s="98"/>
      <c r="L78" s="98"/>
      <c r="M78" s="98">
        <f>M79</f>
        <v>23768</v>
      </c>
      <c r="N78" s="79"/>
    </row>
    <row r="79" spans="1:14" ht="63.75">
      <c r="A79" s="10" t="s">
        <v>20</v>
      </c>
      <c r="B79" s="89">
        <v>902</v>
      </c>
      <c r="C79" s="89" t="s">
        <v>17</v>
      </c>
      <c r="D79" s="89" t="s">
        <v>38</v>
      </c>
      <c r="E79" s="89" t="s">
        <v>146</v>
      </c>
      <c r="F79" s="99">
        <v>100</v>
      </c>
      <c r="G79" s="97">
        <f>G80</f>
        <v>20331</v>
      </c>
      <c r="H79" s="98">
        <f>H80</f>
        <v>3437</v>
      </c>
      <c r="I79" s="98"/>
      <c r="J79" s="98"/>
      <c r="K79" s="98"/>
      <c r="L79" s="98"/>
      <c r="M79" s="98">
        <f>M80</f>
        <v>23768</v>
      </c>
      <c r="N79" s="79"/>
    </row>
    <row r="80" spans="1:14" ht="25.5">
      <c r="A80" s="10" t="s">
        <v>22</v>
      </c>
      <c r="B80" s="89">
        <v>902</v>
      </c>
      <c r="C80" s="89" t="s">
        <v>17</v>
      </c>
      <c r="D80" s="89" t="s">
        <v>38</v>
      </c>
      <c r="E80" s="89" t="s">
        <v>146</v>
      </c>
      <c r="F80" s="99">
        <v>120</v>
      </c>
      <c r="G80" s="97">
        <f>G81+G82</f>
        <v>20331</v>
      </c>
      <c r="H80" s="98">
        <f>H81+H82</f>
        <v>3437</v>
      </c>
      <c r="I80" s="98"/>
      <c r="J80" s="98"/>
      <c r="K80" s="98"/>
      <c r="L80" s="98"/>
      <c r="M80" s="98">
        <f>M81+M82</f>
        <v>23768</v>
      </c>
      <c r="N80" s="79"/>
    </row>
    <row r="81" spans="1:14" ht="38.25">
      <c r="A81" s="10" t="s">
        <v>233</v>
      </c>
      <c r="B81" s="89">
        <v>902</v>
      </c>
      <c r="C81" s="89" t="s">
        <v>17</v>
      </c>
      <c r="D81" s="89" t="s">
        <v>38</v>
      </c>
      <c r="E81" s="89" t="s">
        <v>146</v>
      </c>
      <c r="F81" s="99">
        <v>121</v>
      </c>
      <c r="G81" s="97">
        <v>4716</v>
      </c>
      <c r="H81" s="87">
        <v>3437</v>
      </c>
      <c r="I81" s="87"/>
      <c r="J81" s="87"/>
      <c r="K81" s="87"/>
      <c r="L81" s="87"/>
      <c r="M81" s="98">
        <f>G81+H81</f>
        <v>8153</v>
      </c>
      <c r="N81" s="79"/>
    </row>
    <row r="82" spans="1:14" ht="38.25">
      <c r="A82" s="10" t="s">
        <v>143</v>
      </c>
      <c r="B82" s="89">
        <v>902</v>
      </c>
      <c r="C82" s="89" t="s">
        <v>17</v>
      </c>
      <c r="D82" s="89" t="s">
        <v>38</v>
      </c>
      <c r="E82" s="89" t="s">
        <v>146</v>
      </c>
      <c r="F82" s="99">
        <v>122</v>
      </c>
      <c r="G82" s="97">
        <v>15615</v>
      </c>
      <c r="H82" s="87"/>
      <c r="I82" s="87"/>
      <c r="J82" s="87"/>
      <c r="K82" s="87"/>
      <c r="L82" s="87"/>
      <c r="M82" s="98">
        <v>15615</v>
      </c>
      <c r="N82" s="79"/>
    </row>
    <row r="83" spans="1:14" ht="63.75">
      <c r="A83" s="10" t="s">
        <v>272</v>
      </c>
      <c r="B83" s="89">
        <v>902</v>
      </c>
      <c r="C83" s="89" t="s">
        <v>17</v>
      </c>
      <c r="D83" s="89">
        <v>13</v>
      </c>
      <c r="E83" s="89" t="s">
        <v>271</v>
      </c>
      <c r="F83" s="99"/>
      <c r="G83" s="97">
        <v>41000</v>
      </c>
      <c r="H83" s="87"/>
      <c r="I83" s="87"/>
      <c r="J83" s="87"/>
      <c r="K83" s="98">
        <f aca="true" t="shared" si="1" ref="K83:M84">K84</f>
        <v>23000</v>
      </c>
      <c r="L83" s="98">
        <f t="shared" si="1"/>
        <v>-64000</v>
      </c>
      <c r="M83" s="98">
        <f t="shared" si="1"/>
        <v>0</v>
      </c>
      <c r="N83" s="79"/>
    </row>
    <row r="84" spans="1:14" ht="25.5">
      <c r="A84" s="10" t="s">
        <v>24</v>
      </c>
      <c r="B84" s="89">
        <v>902</v>
      </c>
      <c r="C84" s="89" t="s">
        <v>17</v>
      </c>
      <c r="D84" s="89">
        <v>13</v>
      </c>
      <c r="E84" s="89" t="s">
        <v>271</v>
      </c>
      <c r="F84" s="99">
        <v>200</v>
      </c>
      <c r="G84" s="97">
        <v>41000</v>
      </c>
      <c r="H84" s="87"/>
      <c r="I84" s="87"/>
      <c r="J84" s="87"/>
      <c r="K84" s="98">
        <f t="shared" si="1"/>
        <v>23000</v>
      </c>
      <c r="L84" s="98">
        <f t="shared" si="1"/>
        <v>-64000</v>
      </c>
      <c r="M84" s="98">
        <f t="shared" si="1"/>
        <v>0</v>
      </c>
      <c r="N84" s="79"/>
    </row>
    <row r="85" spans="1:14" ht="38.25">
      <c r="A85" s="10" t="s">
        <v>26</v>
      </c>
      <c r="B85" s="89">
        <v>902</v>
      </c>
      <c r="C85" s="89" t="s">
        <v>17</v>
      </c>
      <c r="D85" s="89">
        <v>13</v>
      </c>
      <c r="E85" s="89" t="s">
        <v>271</v>
      </c>
      <c r="F85" s="99">
        <v>240</v>
      </c>
      <c r="G85" s="97">
        <v>41000</v>
      </c>
      <c r="H85" s="87"/>
      <c r="I85" s="87"/>
      <c r="J85" s="87"/>
      <c r="K85" s="87">
        <v>23000</v>
      </c>
      <c r="L85" s="87">
        <v>-64000</v>
      </c>
      <c r="M85" s="98">
        <f>G85+H85+I85+J85+K85+L85</f>
        <v>0</v>
      </c>
      <c r="N85" s="79"/>
    </row>
    <row r="86" spans="1:14" ht="76.5">
      <c r="A86" s="43" t="s">
        <v>280</v>
      </c>
      <c r="B86" s="89">
        <v>902</v>
      </c>
      <c r="C86" s="89" t="s">
        <v>17</v>
      </c>
      <c r="D86" s="89">
        <v>13</v>
      </c>
      <c r="E86" s="89" t="s">
        <v>126</v>
      </c>
      <c r="F86" s="99"/>
      <c r="G86" s="97">
        <f>G88+G90</f>
        <v>329200</v>
      </c>
      <c r="H86" s="87"/>
      <c r="I86" s="87"/>
      <c r="J86" s="87"/>
      <c r="K86" s="87"/>
      <c r="L86" s="87"/>
      <c r="M86" s="98">
        <f>M87+M90</f>
        <v>329200</v>
      </c>
      <c r="N86" s="79"/>
    </row>
    <row r="87" spans="1:14" ht="63.75">
      <c r="A87" s="10" t="s">
        <v>20</v>
      </c>
      <c r="B87" s="89">
        <v>902</v>
      </c>
      <c r="C87" s="89" t="s">
        <v>17</v>
      </c>
      <c r="D87" s="89" t="s">
        <v>38</v>
      </c>
      <c r="E87" s="89" t="s">
        <v>126</v>
      </c>
      <c r="F87" s="99">
        <v>100</v>
      </c>
      <c r="G87" s="97"/>
      <c r="H87" s="87"/>
      <c r="I87" s="87"/>
      <c r="J87" s="87"/>
      <c r="K87" s="87"/>
      <c r="L87" s="87"/>
      <c r="M87" s="98">
        <f>M88</f>
        <v>329000</v>
      </c>
      <c r="N87" s="79"/>
    </row>
    <row r="88" spans="1:14" ht="25.5">
      <c r="A88" s="10" t="s">
        <v>22</v>
      </c>
      <c r="B88" s="89">
        <v>902</v>
      </c>
      <c r="C88" s="89" t="s">
        <v>17</v>
      </c>
      <c r="D88" s="89" t="s">
        <v>38</v>
      </c>
      <c r="E88" s="89" t="s">
        <v>126</v>
      </c>
      <c r="F88" s="99">
        <v>120</v>
      </c>
      <c r="G88" s="97">
        <v>329000</v>
      </c>
      <c r="H88" s="87"/>
      <c r="I88" s="87"/>
      <c r="J88" s="87"/>
      <c r="K88" s="87"/>
      <c r="L88" s="87"/>
      <c r="M88" s="98">
        <v>329000</v>
      </c>
      <c r="N88" s="79"/>
    </row>
    <row r="89" spans="1:14" ht="38.25">
      <c r="A89" s="10" t="s">
        <v>233</v>
      </c>
      <c r="B89" s="89">
        <v>902</v>
      </c>
      <c r="C89" s="89" t="s">
        <v>17</v>
      </c>
      <c r="D89" s="89" t="s">
        <v>38</v>
      </c>
      <c r="E89" s="89" t="s">
        <v>126</v>
      </c>
      <c r="F89" s="99">
        <v>121</v>
      </c>
      <c r="G89" s="97">
        <v>329000</v>
      </c>
      <c r="H89" s="87"/>
      <c r="I89" s="87"/>
      <c r="J89" s="87"/>
      <c r="K89" s="87"/>
      <c r="L89" s="87"/>
      <c r="M89" s="98">
        <v>329000</v>
      </c>
      <c r="N89" s="79"/>
    </row>
    <row r="90" spans="1:14" ht="25.5">
      <c r="A90" s="10" t="s">
        <v>24</v>
      </c>
      <c r="B90" s="89">
        <v>902</v>
      </c>
      <c r="C90" s="89" t="s">
        <v>17</v>
      </c>
      <c r="D90" s="89">
        <v>13</v>
      </c>
      <c r="E90" s="89" t="s">
        <v>126</v>
      </c>
      <c r="F90" s="99" t="s">
        <v>25</v>
      </c>
      <c r="G90" s="97">
        <f>G91</f>
        <v>200</v>
      </c>
      <c r="H90" s="87"/>
      <c r="I90" s="87"/>
      <c r="J90" s="87"/>
      <c r="K90" s="87"/>
      <c r="L90" s="87"/>
      <c r="M90" s="98">
        <f>M91</f>
        <v>200</v>
      </c>
      <c r="N90" s="79"/>
    </row>
    <row r="91" spans="1:14" ht="38.25">
      <c r="A91" s="10" t="s">
        <v>26</v>
      </c>
      <c r="B91" s="89">
        <v>902</v>
      </c>
      <c r="C91" s="89" t="s">
        <v>17</v>
      </c>
      <c r="D91" s="89">
        <v>13</v>
      </c>
      <c r="E91" s="89" t="s">
        <v>126</v>
      </c>
      <c r="F91" s="99" t="s">
        <v>27</v>
      </c>
      <c r="G91" s="97">
        <v>200</v>
      </c>
      <c r="H91" s="87"/>
      <c r="I91" s="87"/>
      <c r="J91" s="87"/>
      <c r="K91" s="87"/>
      <c r="L91" s="87"/>
      <c r="M91" s="98">
        <v>200</v>
      </c>
      <c r="N91" s="79"/>
    </row>
    <row r="92" spans="1:14" ht="63.75" hidden="1">
      <c r="A92" s="10" t="s">
        <v>272</v>
      </c>
      <c r="B92" s="89">
        <v>902</v>
      </c>
      <c r="C92" s="89" t="s">
        <v>17</v>
      </c>
      <c r="D92" s="89">
        <v>13</v>
      </c>
      <c r="E92" s="89" t="s">
        <v>271</v>
      </c>
      <c r="F92" s="99"/>
      <c r="G92" s="97">
        <v>0</v>
      </c>
      <c r="H92" s="87"/>
      <c r="I92" s="87"/>
      <c r="J92" s="87"/>
      <c r="K92" s="87"/>
      <c r="L92" s="87"/>
      <c r="M92" s="98">
        <f>M93</f>
        <v>0</v>
      </c>
      <c r="N92" s="79"/>
    </row>
    <row r="93" spans="1:14" ht="25.5" hidden="1">
      <c r="A93" s="10" t="s">
        <v>24</v>
      </c>
      <c r="B93" s="89">
        <v>902</v>
      </c>
      <c r="C93" s="89" t="s">
        <v>17</v>
      </c>
      <c r="D93" s="89">
        <v>13</v>
      </c>
      <c r="E93" s="89" t="s">
        <v>271</v>
      </c>
      <c r="F93" s="99">
        <v>200</v>
      </c>
      <c r="G93" s="97">
        <v>0</v>
      </c>
      <c r="H93" s="87"/>
      <c r="I93" s="87"/>
      <c r="J93" s="87"/>
      <c r="K93" s="87"/>
      <c r="L93" s="87"/>
      <c r="M93" s="98">
        <f>M94</f>
        <v>0</v>
      </c>
      <c r="N93" s="79"/>
    </row>
    <row r="94" spans="1:14" ht="38.25" hidden="1">
      <c r="A94" s="10" t="s">
        <v>26</v>
      </c>
      <c r="B94" s="89">
        <v>902</v>
      </c>
      <c r="C94" s="89" t="s">
        <v>17</v>
      </c>
      <c r="D94" s="89">
        <v>13</v>
      </c>
      <c r="E94" s="89" t="s">
        <v>271</v>
      </c>
      <c r="F94" s="99">
        <v>240</v>
      </c>
      <c r="G94" s="97">
        <v>0</v>
      </c>
      <c r="H94" s="87"/>
      <c r="I94" s="87"/>
      <c r="J94" s="87"/>
      <c r="K94" s="87">
        <v>0</v>
      </c>
      <c r="L94" s="87"/>
      <c r="M94" s="98">
        <f>G94+H94+I94+J94+K94</f>
        <v>0</v>
      </c>
      <c r="N94" s="79"/>
    </row>
    <row r="95" spans="1:14" ht="38.25">
      <c r="A95" s="100" t="s">
        <v>189</v>
      </c>
      <c r="B95" s="89">
        <v>902</v>
      </c>
      <c r="C95" s="89" t="s">
        <v>17</v>
      </c>
      <c r="D95" s="89" t="s">
        <v>38</v>
      </c>
      <c r="E95" s="89" t="s">
        <v>309</v>
      </c>
      <c r="F95" s="99"/>
      <c r="G95" s="97"/>
      <c r="H95" s="87"/>
      <c r="I95" s="87"/>
      <c r="J95" s="87"/>
      <c r="K95" s="87"/>
      <c r="L95" s="98">
        <f>L96</f>
        <v>366973</v>
      </c>
      <c r="M95" s="98">
        <f>M96</f>
        <v>366973</v>
      </c>
      <c r="N95" s="79"/>
    </row>
    <row r="96" spans="1:14" ht="25.5">
      <c r="A96" s="10" t="s">
        <v>24</v>
      </c>
      <c r="B96" s="89">
        <v>902</v>
      </c>
      <c r="C96" s="89" t="s">
        <v>17</v>
      </c>
      <c r="D96" s="89" t="s">
        <v>38</v>
      </c>
      <c r="E96" s="89" t="s">
        <v>309</v>
      </c>
      <c r="F96" s="99" t="s">
        <v>25</v>
      </c>
      <c r="G96" s="97"/>
      <c r="H96" s="87"/>
      <c r="I96" s="87"/>
      <c r="J96" s="87"/>
      <c r="K96" s="87"/>
      <c r="L96" s="98">
        <f>L97</f>
        <v>366973</v>
      </c>
      <c r="M96" s="98">
        <f>M97</f>
        <v>366973</v>
      </c>
      <c r="N96" s="79"/>
    </row>
    <row r="97" spans="1:14" ht="38.25">
      <c r="A97" s="10" t="s">
        <v>26</v>
      </c>
      <c r="B97" s="89">
        <v>902</v>
      </c>
      <c r="C97" s="89" t="s">
        <v>17</v>
      </c>
      <c r="D97" s="89" t="s">
        <v>38</v>
      </c>
      <c r="E97" s="89" t="s">
        <v>309</v>
      </c>
      <c r="F97" s="99" t="s">
        <v>27</v>
      </c>
      <c r="G97" s="97"/>
      <c r="H97" s="87"/>
      <c r="I97" s="87"/>
      <c r="J97" s="87"/>
      <c r="K97" s="87"/>
      <c r="L97" s="87">
        <v>366973</v>
      </c>
      <c r="M97" s="98">
        <f>L97</f>
        <v>366973</v>
      </c>
      <c r="N97" s="79"/>
    </row>
    <row r="98" spans="1:14" ht="38.25">
      <c r="A98" s="100" t="s">
        <v>189</v>
      </c>
      <c r="B98" s="89">
        <v>902</v>
      </c>
      <c r="C98" s="89" t="s">
        <v>17</v>
      </c>
      <c r="D98" s="89" t="s">
        <v>38</v>
      </c>
      <c r="E98" s="89" t="s">
        <v>188</v>
      </c>
      <c r="F98" s="96" t="s">
        <v>0</v>
      </c>
      <c r="G98" s="97">
        <f>G99</f>
        <v>0</v>
      </c>
      <c r="H98" s="87"/>
      <c r="I98" s="87"/>
      <c r="J98" s="87"/>
      <c r="K98" s="98">
        <f aca="true" t="shared" si="2" ref="K98:M99">K99</f>
        <v>249973</v>
      </c>
      <c r="L98" s="98">
        <f t="shared" si="2"/>
        <v>-249973</v>
      </c>
      <c r="M98" s="98">
        <f t="shared" si="2"/>
        <v>0</v>
      </c>
      <c r="N98" s="79"/>
    </row>
    <row r="99" spans="1:14" ht="25.5">
      <c r="A99" s="10" t="s">
        <v>24</v>
      </c>
      <c r="B99" s="89">
        <v>902</v>
      </c>
      <c r="C99" s="89" t="s">
        <v>17</v>
      </c>
      <c r="D99" s="89" t="s">
        <v>38</v>
      </c>
      <c r="E99" s="89" t="s">
        <v>188</v>
      </c>
      <c r="F99" s="99" t="s">
        <v>25</v>
      </c>
      <c r="G99" s="97">
        <f>G100</f>
        <v>0</v>
      </c>
      <c r="H99" s="87"/>
      <c r="I99" s="87"/>
      <c r="J99" s="87"/>
      <c r="K99" s="98">
        <f t="shared" si="2"/>
        <v>249973</v>
      </c>
      <c r="L99" s="98">
        <f t="shared" si="2"/>
        <v>-249973</v>
      </c>
      <c r="M99" s="98">
        <f t="shared" si="2"/>
        <v>0</v>
      </c>
      <c r="N99" s="79"/>
    </row>
    <row r="100" spans="1:14" ht="38.25">
      <c r="A100" s="10" t="s">
        <v>26</v>
      </c>
      <c r="B100" s="89">
        <v>902</v>
      </c>
      <c r="C100" s="89" t="s">
        <v>17</v>
      </c>
      <c r="D100" s="89" t="s">
        <v>38</v>
      </c>
      <c r="E100" s="89" t="s">
        <v>188</v>
      </c>
      <c r="F100" s="99" t="s">
        <v>27</v>
      </c>
      <c r="G100" s="97">
        <v>0</v>
      </c>
      <c r="H100" s="87"/>
      <c r="I100" s="87"/>
      <c r="J100" s="87"/>
      <c r="K100" s="87">
        <v>249973</v>
      </c>
      <c r="L100" s="87">
        <v>-249973</v>
      </c>
      <c r="M100" s="98">
        <f>G100+H100+I100+J100+K100+L100</f>
        <v>0</v>
      </c>
      <c r="N100" s="79"/>
    </row>
    <row r="101" spans="1:14" ht="25.5">
      <c r="A101" s="10" t="s">
        <v>241</v>
      </c>
      <c r="B101" s="89">
        <v>902</v>
      </c>
      <c r="C101" s="89" t="s">
        <v>17</v>
      </c>
      <c r="D101" s="89">
        <v>13</v>
      </c>
      <c r="E101" s="89" t="s">
        <v>242</v>
      </c>
      <c r="F101" s="99"/>
      <c r="G101" s="97">
        <f>G102</f>
        <v>15000</v>
      </c>
      <c r="H101" s="87"/>
      <c r="I101" s="87"/>
      <c r="J101" s="87"/>
      <c r="K101" s="87"/>
      <c r="L101" s="87"/>
      <c r="M101" s="98">
        <f>M102</f>
        <v>15000</v>
      </c>
      <c r="N101" s="79"/>
    </row>
    <row r="102" spans="1:14" ht="25.5">
      <c r="A102" s="10" t="s">
        <v>24</v>
      </c>
      <c r="B102" s="89">
        <v>902</v>
      </c>
      <c r="C102" s="89" t="s">
        <v>17</v>
      </c>
      <c r="D102" s="89">
        <v>13</v>
      </c>
      <c r="E102" s="89" t="s">
        <v>242</v>
      </c>
      <c r="F102" s="99">
        <v>200</v>
      </c>
      <c r="G102" s="97">
        <f>G103</f>
        <v>15000</v>
      </c>
      <c r="H102" s="87"/>
      <c r="I102" s="87"/>
      <c r="J102" s="87"/>
      <c r="K102" s="87"/>
      <c r="L102" s="87"/>
      <c r="M102" s="98">
        <f>M103</f>
        <v>15000</v>
      </c>
      <c r="N102" s="79"/>
    </row>
    <row r="103" spans="1:14" ht="38.25">
      <c r="A103" s="10" t="s">
        <v>26</v>
      </c>
      <c r="B103" s="89">
        <v>902</v>
      </c>
      <c r="C103" s="89" t="s">
        <v>17</v>
      </c>
      <c r="D103" s="89">
        <v>13</v>
      </c>
      <c r="E103" s="89" t="s">
        <v>242</v>
      </c>
      <c r="F103" s="99">
        <v>240</v>
      </c>
      <c r="G103" s="97">
        <v>15000</v>
      </c>
      <c r="H103" s="87"/>
      <c r="I103" s="87"/>
      <c r="J103" s="87"/>
      <c r="K103" s="87"/>
      <c r="L103" s="87"/>
      <c r="M103" s="98">
        <v>15000</v>
      </c>
      <c r="N103" s="79"/>
    </row>
    <row r="104" spans="1:14" ht="63.75" hidden="1">
      <c r="A104" s="10" t="s">
        <v>272</v>
      </c>
      <c r="B104" s="89">
        <v>902</v>
      </c>
      <c r="C104" s="89" t="s">
        <v>17</v>
      </c>
      <c r="D104" s="89">
        <v>13</v>
      </c>
      <c r="E104" s="89" t="s">
        <v>271</v>
      </c>
      <c r="F104" s="99"/>
      <c r="G104" s="97">
        <v>0</v>
      </c>
      <c r="H104" s="87"/>
      <c r="I104" s="87"/>
      <c r="J104" s="87"/>
      <c r="K104" s="87"/>
      <c r="L104" s="87"/>
      <c r="M104" s="98">
        <v>0</v>
      </c>
      <c r="N104" s="79"/>
    </row>
    <row r="105" spans="1:14" ht="25.5" hidden="1">
      <c r="A105" s="10" t="s">
        <v>24</v>
      </c>
      <c r="B105" s="89">
        <v>902</v>
      </c>
      <c r="C105" s="89" t="s">
        <v>17</v>
      </c>
      <c r="D105" s="89">
        <v>13</v>
      </c>
      <c r="E105" s="89" t="s">
        <v>271</v>
      </c>
      <c r="F105" s="99">
        <v>200</v>
      </c>
      <c r="G105" s="97">
        <v>0</v>
      </c>
      <c r="H105" s="87"/>
      <c r="I105" s="87"/>
      <c r="J105" s="87"/>
      <c r="K105" s="87"/>
      <c r="L105" s="87"/>
      <c r="M105" s="98">
        <v>0</v>
      </c>
      <c r="N105" s="79"/>
    </row>
    <row r="106" spans="1:14" ht="38.25" hidden="1">
      <c r="A106" s="10" t="s">
        <v>26</v>
      </c>
      <c r="B106" s="89">
        <v>902</v>
      </c>
      <c r="C106" s="89" t="s">
        <v>17</v>
      </c>
      <c r="D106" s="89">
        <v>13</v>
      </c>
      <c r="E106" s="89" t="s">
        <v>271</v>
      </c>
      <c r="F106" s="99">
        <v>240</v>
      </c>
      <c r="G106" s="97">
        <v>0</v>
      </c>
      <c r="H106" s="87"/>
      <c r="I106" s="87"/>
      <c r="J106" s="87"/>
      <c r="K106" s="87"/>
      <c r="L106" s="87"/>
      <c r="M106" s="98">
        <v>0</v>
      </c>
      <c r="N106" s="79"/>
    </row>
    <row r="107" spans="1:14" ht="25.5">
      <c r="A107" s="91" t="s">
        <v>45</v>
      </c>
      <c r="B107" s="92">
        <v>902</v>
      </c>
      <c r="C107" s="92" t="s">
        <v>19</v>
      </c>
      <c r="D107" s="94" t="s">
        <v>0</v>
      </c>
      <c r="E107" s="94" t="s">
        <v>0</v>
      </c>
      <c r="F107" s="93"/>
      <c r="G107" s="50">
        <f>G108+G131+G135</f>
        <v>9380760</v>
      </c>
      <c r="H107" s="12">
        <f>H108+H131+H135</f>
        <v>235071</v>
      </c>
      <c r="I107" s="12"/>
      <c r="J107" s="12"/>
      <c r="K107" s="12"/>
      <c r="L107" s="12">
        <f>L108+L131+L135</f>
        <v>8700</v>
      </c>
      <c r="M107" s="12">
        <f>M108+M131+M135</f>
        <v>9624531</v>
      </c>
      <c r="N107" s="79"/>
    </row>
    <row r="108" spans="1:14" ht="38.25">
      <c r="A108" s="91" t="s">
        <v>236</v>
      </c>
      <c r="B108" s="92">
        <v>902</v>
      </c>
      <c r="C108" s="92" t="s">
        <v>19</v>
      </c>
      <c r="D108" s="92" t="s">
        <v>46</v>
      </c>
      <c r="E108" s="94"/>
      <c r="F108" s="93"/>
      <c r="G108" s="50">
        <f>G112+G109+G125</f>
        <v>9334560</v>
      </c>
      <c r="H108" s="12">
        <f>H112+H122+H125</f>
        <v>235071</v>
      </c>
      <c r="I108" s="12"/>
      <c r="J108" s="12"/>
      <c r="K108" s="12"/>
      <c r="L108" s="50">
        <f>L112+L109+L125+L128</f>
        <v>8700</v>
      </c>
      <c r="M108" s="50">
        <f>M112+M109+M125+M128</f>
        <v>9578331</v>
      </c>
      <c r="N108" s="79"/>
    </row>
    <row r="109" spans="1:14" ht="51">
      <c r="A109" s="10" t="s">
        <v>273</v>
      </c>
      <c r="B109" s="89">
        <v>902</v>
      </c>
      <c r="C109" s="89" t="s">
        <v>19</v>
      </c>
      <c r="D109" s="89" t="s">
        <v>46</v>
      </c>
      <c r="E109" s="89" t="s">
        <v>243</v>
      </c>
      <c r="F109" s="99"/>
      <c r="G109" s="97">
        <f>G110</f>
        <v>100000</v>
      </c>
      <c r="H109" s="87"/>
      <c r="I109" s="87"/>
      <c r="J109" s="87"/>
      <c r="K109" s="87"/>
      <c r="L109" s="87"/>
      <c r="M109" s="98">
        <f>M110</f>
        <v>100000</v>
      </c>
      <c r="N109" s="79"/>
    </row>
    <row r="110" spans="1:14" ht="25.5">
      <c r="A110" s="10" t="s">
        <v>24</v>
      </c>
      <c r="B110" s="89">
        <v>902</v>
      </c>
      <c r="C110" s="89" t="s">
        <v>19</v>
      </c>
      <c r="D110" s="89" t="s">
        <v>46</v>
      </c>
      <c r="E110" s="89" t="s">
        <v>243</v>
      </c>
      <c r="F110" s="99">
        <v>200</v>
      </c>
      <c r="G110" s="97">
        <f>G111</f>
        <v>100000</v>
      </c>
      <c r="H110" s="87"/>
      <c r="I110" s="87"/>
      <c r="J110" s="87"/>
      <c r="K110" s="87"/>
      <c r="L110" s="87"/>
      <c r="M110" s="98">
        <f>M111</f>
        <v>100000</v>
      </c>
      <c r="N110" s="79"/>
    </row>
    <row r="111" spans="1:14" ht="38.25">
      <c r="A111" s="10" t="s">
        <v>26</v>
      </c>
      <c r="B111" s="89">
        <v>902</v>
      </c>
      <c r="C111" s="89" t="s">
        <v>19</v>
      </c>
      <c r="D111" s="89" t="s">
        <v>46</v>
      </c>
      <c r="E111" s="89" t="s">
        <v>243</v>
      </c>
      <c r="F111" s="99">
        <v>240</v>
      </c>
      <c r="G111" s="97">
        <v>100000</v>
      </c>
      <c r="H111" s="87"/>
      <c r="I111" s="87"/>
      <c r="J111" s="87"/>
      <c r="K111" s="87"/>
      <c r="L111" s="87"/>
      <c r="M111" s="98">
        <v>100000</v>
      </c>
      <c r="N111" s="79"/>
    </row>
    <row r="112" spans="1:14" ht="63.75">
      <c r="A112" s="10" t="s">
        <v>47</v>
      </c>
      <c r="B112" s="89">
        <v>902</v>
      </c>
      <c r="C112" s="89" t="s">
        <v>19</v>
      </c>
      <c r="D112" s="89" t="s">
        <v>46</v>
      </c>
      <c r="E112" s="89" t="s">
        <v>151</v>
      </c>
      <c r="F112" s="96" t="s">
        <v>0</v>
      </c>
      <c r="G112" s="97">
        <f>G113+G116+G118</f>
        <v>9184560</v>
      </c>
      <c r="H112" s="87"/>
      <c r="I112" s="87"/>
      <c r="J112" s="87"/>
      <c r="K112" s="87"/>
      <c r="L112" s="87"/>
      <c r="M112" s="98">
        <f>M113+M116+M118</f>
        <v>9184560</v>
      </c>
      <c r="N112" s="79"/>
    </row>
    <row r="113" spans="1:14" ht="63.75">
      <c r="A113" s="10" t="s">
        <v>20</v>
      </c>
      <c r="B113" s="89">
        <v>902</v>
      </c>
      <c r="C113" s="89" t="s">
        <v>19</v>
      </c>
      <c r="D113" s="89" t="s">
        <v>46</v>
      </c>
      <c r="E113" s="89" t="s">
        <v>151</v>
      </c>
      <c r="F113" s="99" t="s">
        <v>21</v>
      </c>
      <c r="G113" s="97">
        <f>G114</f>
        <v>7769048</v>
      </c>
      <c r="H113" s="87"/>
      <c r="I113" s="87"/>
      <c r="J113" s="87"/>
      <c r="K113" s="87"/>
      <c r="L113" s="87"/>
      <c r="M113" s="98">
        <f>M114</f>
        <v>7769048</v>
      </c>
      <c r="N113" s="79"/>
    </row>
    <row r="114" spans="1:14" ht="25.5">
      <c r="A114" s="11" t="s">
        <v>42</v>
      </c>
      <c r="B114" s="89">
        <v>902</v>
      </c>
      <c r="C114" s="89" t="s">
        <v>19</v>
      </c>
      <c r="D114" s="89" t="s">
        <v>46</v>
      </c>
      <c r="E114" s="89" t="s">
        <v>151</v>
      </c>
      <c r="F114" s="99" t="s">
        <v>43</v>
      </c>
      <c r="G114" s="97">
        <f>G115</f>
        <v>7769048</v>
      </c>
      <c r="H114" s="87"/>
      <c r="I114" s="87"/>
      <c r="J114" s="87"/>
      <c r="K114" s="87"/>
      <c r="L114" s="87"/>
      <c r="M114" s="98">
        <f>M115</f>
        <v>7769048</v>
      </c>
      <c r="N114" s="79"/>
    </row>
    <row r="115" spans="1:14" ht="25.5">
      <c r="A115" s="10" t="s">
        <v>234</v>
      </c>
      <c r="B115" s="89">
        <v>902</v>
      </c>
      <c r="C115" s="89" t="s">
        <v>19</v>
      </c>
      <c r="D115" s="89" t="s">
        <v>46</v>
      </c>
      <c r="E115" s="89" t="s">
        <v>151</v>
      </c>
      <c r="F115" s="99">
        <v>111</v>
      </c>
      <c r="G115" s="97">
        <v>7769048</v>
      </c>
      <c r="H115" s="87"/>
      <c r="I115" s="87"/>
      <c r="J115" s="87"/>
      <c r="K115" s="87"/>
      <c r="L115" s="87"/>
      <c r="M115" s="98">
        <v>7769048</v>
      </c>
      <c r="N115" s="79"/>
    </row>
    <row r="116" spans="1:14" ht="25.5">
      <c r="A116" s="10" t="s">
        <v>24</v>
      </c>
      <c r="B116" s="89">
        <v>902</v>
      </c>
      <c r="C116" s="89" t="s">
        <v>19</v>
      </c>
      <c r="D116" s="89" t="s">
        <v>46</v>
      </c>
      <c r="E116" s="89" t="s">
        <v>151</v>
      </c>
      <c r="F116" s="99" t="s">
        <v>25</v>
      </c>
      <c r="G116" s="97">
        <f>G117</f>
        <v>1380812</v>
      </c>
      <c r="H116" s="87"/>
      <c r="I116" s="87"/>
      <c r="J116" s="87"/>
      <c r="K116" s="87"/>
      <c r="L116" s="87"/>
      <c r="M116" s="98">
        <f>M117</f>
        <v>1380812</v>
      </c>
      <c r="N116" s="79"/>
    </row>
    <row r="117" spans="1:14" ht="38.25">
      <c r="A117" s="10" t="s">
        <v>26</v>
      </c>
      <c r="B117" s="89">
        <v>902</v>
      </c>
      <c r="C117" s="89" t="s">
        <v>19</v>
      </c>
      <c r="D117" s="89" t="s">
        <v>46</v>
      </c>
      <c r="E117" s="89" t="s">
        <v>151</v>
      </c>
      <c r="F117" s="99" t="s">
        <v>27</v>
      </c>
      <c r="G117" s="97">
        <v>1380812</v>
      </c>
      <c r="H117" s="87"/>
      <c r="I117" s="87"/>
      <c r="J117" s="87"/>
      <c r="K117" s="87"/>
      <c r="L117" s="87"/>
      <c r="M117" s="98">
        <v>1380812</v>
      </c>
      <c r="N117" s="79"/>
    </row>
    <row r="118" spans="1:14" ht="34.5" customHeight="1">
      <c r="A118" s="10" t="s">
        <v>28</v>
      </c>
      <c r="B118" s="89">
        <v>902</v>
      </c>
      <c r="C118" s="89" t="s">
        <v>19</v>
      </c>
      <c r="D118" s="89" t="s">
        <v>46</v>
      </c>
      <c r="E118" s="89" t="s">
        <v>151</v>
      </c>
      <c r="F118" s="99" t="s">
        <v>29</v>
      </c>
      <c r="G118" s="97">
        <f>G119</f>
        <v>34700</v>
      </c>
      <c r="H118" s="87"/>
      <c r="I118" s="87"/>
      <c r="J118" s="87"/>
      <c r="K118" s="87"/>
      <c r="L118" s="87"/>
      <c r="M118" s="98">
        <f>M119</f>
        <v>34700</v>
      </c>
      <c r="N118" s="79"/>
    </row>
    <row r="119" spans="1:14" ht="34.5" customHeight="1">
      <c r="A119" s="10" t="s">
        <v>102</v>
      </c>
      <c r="B119" s="89">
        <v>902</v>
      </c>
      <c r="C119" s="89" t="s">
        <v>19</v>
      </c>
      <c r="D119" s="89" t="s">
        <v>46</v>
      </c>
      <c r="E119" s="89" t="s">
        <v>151</v>
      </c>
      <c r="F119" s="99">
        <v>850</v>
      </c>
      <c r="G119" s="97">
        <f>G120+G121</f>
        <v>34700</v>
      </c>
      <c r="H119" s="87"/>
      <c r="I119" s="87"/>
      <c r="J119" s="87"/>
      <c r="K119" s="87"/>
      <c r="L119" s="87"/>
      <c r="M119" s="98">
        <f>M120+M121</f>
        <v>34700</v>
      </c>
      <c r="N119" s="79"/>
    </row>
    <row r="120" spans="1:14" ht="25.5">
      <c r="A120" s="10" t="s">
        <v>30</v>
      </c>
      <c r="B120" s="89">
        <v>902</v>
      </c>
      <c r="C120" s="89" t="s">
        <v>19</v>
      </c>
      <c r="D120" s="89" t="s">
        <v>46</v>
      </c>
      <c r="E120" s="89" t="s">
        <v>151</v>
      </c>
      <c r="F120" s="99" t="s">
        <v>31</v>
      </c>
      <c r="G120" s="97">
        <v>16000</v>
      </c>
      <c r="H120" s="87"/>
      <c r="I120" s="87"/>
      <c r="J120" s="87"/>
      <c r="K120" s="87"/>
      <c r="L120" s="87"/>
      <c r="M120" s="98">
        <v>16000</v>
      </c>
      <c r="N120" s="79"/>
    </row>
    <row r="121" spans="1:14" ht="12.75">
      <c r="A121" s="10" t="s">
        <v>32</v>
      </c>
      <c r="B121" s="89">
        <v>902</v>
      </c>
      <c r="C121" s="89" t="s">
        <v>19</v>
      </c>
      <c r="D121" s="89" t="s">
        <v>46</v>
      </c>
      <c r="E121" s="89" t="s">
        <v>151</v>
      </c>
      <c r="F121" s="99" t="s">
        <v>33</v>
      </c>
      <c r="G121" s="97">
        <v>18700</v>
      </c>
      <c r="H121" s="87"/>
      <c r="I121" s="87"/>
      <c r="J121" s="87"/>
      <c r="K121" s="87"/>
      <c r="L121" s="87"/>
      <c r="M121" s="98">
        <v>18700</v>
      </c>
      <c r="N121" s="79"/>
    </row>
    <row r="122" spans="1:14" ht="78" customHeight="1" hidden="1">
      <c r="A122" s="10" t="s">
        <v>273</v>
      </c>
      <c r="B122" s="89">
        <v>902</v>
      </c>
      <c r="C122" s="89" t="s">
        <v>19</v>
      </c>
      <c r="D122" s="89" t="s">
        <v>46</v>
      </c>
      <c r="E122" s="89" t="s">
        <v>243</v>
      </c>
      <c r="F122" s="99"/>
      <c r="G122" s="97">
        <f>G123</f>
        <v>0</v>
      </c>
      <c r="H122" s="87"/>
      <c r="I122" s="87"/>
      <c r="J122" s="87"/>
      <c r="K122" s="87"/>
      <c r="L122" s="87"/>
      <c r="M122" s="98">
        <f>M123</f>
        <v>100000</v>
      </c>
      <c r="N122" s="79"/>
    </row>
    <row r="123" spans="1:14" ht="25.5" hidden="1">
      <c r="A123" s="10" t="s">
        <v>24</v>
      </c>
      <c r="B123" s="89">
        <v>902</v>
      </c>
      <c r="C123" s="89" t="s">
        <v>19</v>
      </c>
      <c r="D123" s="89" t="s">
        <v>46</v>
      </c>
      <c r="E123" s="89" t="s">
        <v>243</v>
      </c>
      <c r="F123" s="99">
        <v>200</v>
      </c>
      <c r="G123" s="97">
        <f>G124</f>
        <v>0</v>
      </c>
      <c r="H123" s="87"/>
      <c r="I123" s="87"/>
      <c r="J123" s="87"/>
      <c r="K123" s="87"/>
      <c r="L123" s="87"/>
      <c r="M123" s="98">
        <f>M124</f>
        <v>100000</v>
      </c>
      <c r="N123" s="79"/>
    </row>
    <row r="124" spans="1:14" ht="38.25" hidden="1">
      <c r="A124" s="10" t="s">
        <v>26</v>
      </c>
      <c r="B124" s="89">
        <v>902</v>
      </c>
      <c r="C124" s="89" t="s">
        <v>19</v>
      </c>
      <c r="D124" s="89" t="s">
        <v>46</v>
      </c>
      <c r="E124" s="89" t="s">
        <v>243</v>
      </c>
      <c r="F124" s="99">
        <v>240</v>
      </c>
      <c r="G124" s="97">
        <v>0</v>
      </c>
      <c r="H124" s="87"/>
      <c r="I124" s="87"/>
      <c r="J124" s="87"/>
      <c r="K124" s="87"/>
      <c r="L124" s="87"/>
      <c r="M124" s="98">
        <v>100000</v>
      </c>
      <c r="N124" s="79"/>
    </row>
    <row r="125" spans="1:14" ht="82.5" customHeight="1">
      <c r="A125" s="10" t="s">
        <v>274</v>
      </c>
      <c r="B125" s="89">
        <v>902</v>
      </c>
      <c r="C125" s="89" t="s">
        <v>19</v>
      </c>
      <c r="D125" s="89" t="s">
        <v>46</v>
      </c>
      <c r="E125" s="89" t="s">
        <v>244</v>
      </c>
      <c r="F125" s="99"/>
      <c r="G125" s="97">
        <f>G126</f>
        <v>50000</v>
      </c>
      <c r="H125" s="98">
        <f>H126</f>
        <v>235071</v>
      </c>
      <c r="I125" s="98"/>
      <c r="J125" s="98"/>
      <c r="K125" s="98"/>
      <c r="L125" s="98"/>
      <c r="M125" s="98">
        <f>M126</f>
        <v>285071</v>
      </c>
      <c r="N125" s="79"/>
    </row>
    <row r="126" spans="1:14" ht="25.5">
      <c r="A126" s="10" t="s">
        <v>24</v>
      </c>
      <c r="B126" s="89">
        <v>902</v>
      </c>
      <c r="C126" s="89" t="s">
        <v>19</v>
      </c>
      <c r="D126" s="89" t="s">
        <v>46</v>
      </c>
      <c r="E126" s="89" t="s">
        <v>244</v>
      </c>
      <c r="F126" s="99">
        <v>200</v>
      </c>
      <c r="G126" s="97">
        <f>G127</f>
        <v>50000</v>
      </c>
      <c r="H126" s="98">
        <f>H127</f>
        <v>235071</v>
      </c>
      <c r="I126" s="98"/>
      <c r="J126" s="98"/>
      <c r="K126" s="98"/>
      <c r="L126" s="98"/>
      <c r="M126" s="98">
        <f>M127</f>
        <v>285071</v>
      </c>
      <c r="N126" s="79"/>
    </row>
    <row r="127" spans="1:14" ht="38.25">
      <c r="A127" s="10" t="s">
        <v>26</v>
      </c>
      <c r="B127" s="89">
        <v>902</v>
      </c>
      <c r="C127" s="89" t="s">
        <v>19</v>
      </c>
      <c r="D127" s="89" t="s">
        <v>46</v>
      </c>
      <c r="E127" s="89" t="s">
        <v>244</v>
      </c>
      <c r="F127" s="99">
        <v>240</v>
      </c>
      <c r="G127" s="97">
        <v>50000</v>
      </c>
      <c r="H127" s="87">
        <v>235071</v>
      </c>
      <c r="I127" s="87"/>
      <c r="J127" s="87"/>
      <c r="K127" s="87"/>
      <c r="L127" s="87"/>
      <c r="M127" s="98">
        <f>G127+H127</f>
        <v>285071</v>
      </c>
      <c r="N127" s="79"/>
    </row>
    <row r="128" spans="1:14" ht="12.75">
      <c r="A128" s="10" t="s">
        <v>106</v>
      </c>
      <c r="B128" s="89">
        <v>902</v>
      </c>
      <c r="C128" s="89" t="s">
        <v>19</v>
      </c>
      <c r="D128" s="89" t="s">
        <v>46</v>
      </c>
      <c r="E128" s="89" t="s">
        <v>107</v>
      </c>
      <c r="F128" s="99"/>
      <c r="G128" s="97"/>
      <c r="H128" s="87"/>
      <c r="I128" s="87"/>
      <c r="J128" s="87"/>
      <c r="K128" s="87"/>
      <c r="L128" s="98">
        <f>L129</f>
        <v>8700</v>
      </c>
      <c r="M128" s="98">
        <f>M129</f>
        <v>8700</v>
      </c>
      <c r="N128" s="79"/>
    </row>
    <row r="129" spans="1:14" ht="12.75">
      <c r="A129" s="10" t="s">
        <v>28</v>
      </c>
      <c r="B129" s="89">
        <v>902</v>
      </c>
      <c r="C129" s="89" t="s">
        <v>19</v>
      </c>
      <c r="D129" s="89" t="s">
        <v>46</v>
      </c>
      <c r="E129" s="89" t="s">
        <v>107</v>
      </c>
      <c r="F129" s="99">
        <v>800</v>
      </c>
      <c r="G129" s="97"/>
      <c r="H129" s="87"/>
      <c r="I129" s="87"/>
      <c r="J129" s="87"/>
      <c r="K129" s="87"/>
      <c r="L129" s="98">
        <f>L130</f>
        <v>8700</v>
      </c>
      <c r="M129" s="98">
        <f>M130</f>
        <v>8700</v>
      </c>
      <c r="N129" s="79"/>
    </row>
    <row r="130" spans="1:14" ht="12.75">
      <c r="A130" s="10" t="s">
        <v>60</v>
      </c>
      <c r="B130" s="89">
        <v>902</v>
      </c>
      <c r="C130" s="89" t="s">
        <v>19</v>
      </c>
      <c r="D130" s="89" t="s">
        <v>46</v>
      </c>
      <c r="E130" s="89" t="s">
        <v>107</v>
      </c>
      <c r="F130" s="99">
        <v>870</v>
      </c>
      <c r="G130" s="97"/>
      <c r="H130" s="87"/>
      <c r="I130" s="87"/>
      <c r="J130" s="87"/>
      <c r="K130" s="87"/>
      <c r="L130" s="87">
        <v>8700</v>
      </c>
      <c r="M130" s="98">
        <f>L130</f>
        <v>8700</v>
      </c>
      <c r="N130" s="79"/>
    </row>
    <row r="131" spans="1:14" ht="12.75">
      <c r="A131" s="91" t="s">
        <v>245</v>
      </c>
      <c r="B131" s="92">
        <v>902</v>
      </c>
      <c r="C131" s="92" t="s">
        <v>19</v>
      </c>
      <c r="D131" s="92">
        <v>10</v>
      </c>
      <c r="E131" s="92"/>
      <c r="F131" s="93"/>
      <c r="G131" s="50">
        <f>G132</f>
        <v>6000</v>
      </c>
      <c r="H131" s="87"/>
      <c r="I131" s="87"/>
      <c r="J131" s="87"/>
      <c r="K131" s="87"/>
      <c r="L131" s="87"/>
      <c r="M131" s="12">
        <f>M132</f>
        <v>6000</v>
      </c>
      <c r="N131" s="79"/>
    </row>
    <row r="132" spans="1:14" ht="43.5" customHeight="1">
      <c r="A132" s="10" t="s">
        <v>246</v>
      </c>
      <c r="B132" s="89">
        <v>902</v>
      </c>
      <c r="C132" s="89" t="s">
        <v>19</v>
      </c>
      <c r="D132" s="89">
        <v>10</v>
      </c>
      <c r="E132" s="89" t="s">
        <v>247</v>
      </c>
      <c r="F132" s="99"/>
      <c r="G132" s="97">
        <f>G133</f>
        <v>6000</v>
      </c>
      <c r="H132" s="87"/>
      <c r="I132" s="87"/>
      <c r="J132" s="87"/>
      <c r="K132" s="87"/>
      <c r="L132" s="87"/>
      <c r="M132" s="98">
        <f>M133</f>
        <v>6000</v>
      </c>
      <c r="N132" s="79"/>
    </row>
    <row r="133" spans="1:14" ht="25.5">
      <c r="A133" s="10" t="s">
        <v>24</v>
      </c>
      <c r="B133" s="89">
        <v>902</v>
      </c>
      <c r="C133" s="89" t="s">
        <v>19</v>
      </c>
      <c r="D133" s="89">
        <v>10</v>
      </c>
      <c r="E133" s="89" t="s">
        <v>247</v>
      </c>
      <c r="F133" s="99">
        <v>200</v>
      </c>
      <c r="G133" s="97">
        <f>G134</f>
        <v>6000</v>
      </c>
      <c r="H133" s="87"/>
      <c r="I133" s="87"/>
      <c r="J133" s="87"/>
      <c r="K133" s="87"/>
      <c r="L133" s="87"/>
      <c r="M133" s="98">
        <f>M134</f>
        <v>6000</v>
      </c>
      <c r="N133" s="79"/>
    </row>
    <row r="134" spans="1:14" ht="38.25">
      <c r="A134" s="10" t="s">
        <v>26</v>
      </c>
      <c r="B134" s="89">
        <v>902</v>
      </c>
      <c r="C134" s="89" t="s">
        <v>19</v>
      </c>
      <c r="D134" s="89">
        <v>10</v>
      </c>
      <c r="E134" s="89" t="s">
        <v>247</v>
      </c>
      <c r="F134" s="99">
        <v>240</v>
      </c>
      <c r="G134" s="97">
        <v>6000</v>
      </c>
      <c r="H134" s="87"/>
      <c r="I134" s="87"/>
      <c r="J134" s="87"/>
      <c r="K134" s="87"/>
      <c r="L134" s="87"/>
      <c r="M134" s="98">
        <v>6000</v>
      </c>
      <c r="N134" s="79"/>
    </row>
    <row r="135" spans="1:14" ht="25.5">
      <c r="A135" s="91" t="s">
        <v>108</v>
      </c>
      <c r="B135" s="92">
        <v>902</v>
      </c>
      <c r="C135" s="92" t="s">
        <v>19</v>
      </c>
      <c r="D135" s="92">
        <v>14</v>
      </c>
      <c r="E135" s="92"/>
      <c r="F135" s="93"/>
      <c r="G135" s="50">
        <f>G136</f>
        <v>40200</v>
      </c>
      <c r="H135" s="87"/>
      <c r="I135" s="87"/>
      <c r="J135" s="87"/>
      <c r="K135" s="87"/>
      <c r="L135" s="87"/>
      <c r="M135" s="12">
        <f>M136</f>
        <v>40200</v>
      </c>
      <c r="N135" s="79"/>
    </row>
    <row r="136" spans="1:14" ht="64.5" customHeight="1">
      <c r="A136" s="10" t="s">
        <v>153</v>
      </c>
      <c r="B136" s="89">
        <v>902</v>
      </c>
      <c r="C136" s="89" t="s">
        <v>19</v>
      </c>
      <c r="D136" s="89">
        <v>14</v>
      </c>
      <c r="E136" s="89" t="s">
        <v>152</v>
      </c>
      <c r="F136" s="99"/>
      <c r="G136" s="97">
        <f>G137</f>
        <v>40200</v>
      </c>
      <c r="H136" s="87"/>
      <c r="I136" s="87"/>
      <c r="J136" s="87"/>
      <c r="K136" s="87"/>
      <c r="L136" s="87"/>
      <c r="M136" s="98">
        <f>M137</f>
        <v>40200</v>
      </c>
      <c r="N136" s="79"/>
    </row>
    <row r="137" spans="1:14" ht="25.5">
      <c r="A137" s="10" t="s">
        <v>24</v>
      </c>
      <c r="B137" s="89">
        <v>902</v>
      </c>
      <c r="C137" s="89" t="s">
        <v>19</v>
      </c>
      <c r="D137" s="89">
        <v>14</v>
      </c>
      <c r="E137" s="89" t="s">
        <v>152</v>
      </c>
      <c r="F137" s="99">
        <v>200</v>
      </c>
      <c r="G137" s="97">
        <f>G138</f>
        <v>40200</v>
      </c>
      <c r="H137" s="87"/>
      <c r="I137" s="87"/>
      <c r="J137" s="87"/>
      <c r="K137" s="87"/>
      <c r="L137" s="87"/>
      <c r="M137" s="98">
        <f>M138</f>
        <v>40200</v>
      </c>
      <c r="N137" s="79"/>
    </row>
    <row r="138" spans="1:14" ht="38.25">
      <c r="A138" s="10" t="s">
        <v>26</v>
      </c>
      <c r="B138" s="89">
        <v>902</v>
      </c>
      <c r="C138" s="89" t="s">
        <v>19</v>
      </c>
      <c r="D138" s="89">
        <v>14</v>
      </c>
      <c r="E138" s="89" t="s">
        <v>152</v>
      </c>
      <c r="F138" s="99">
        <v>240</v>
      </c>
      <c r="G138" s="97">
        <v>40200</v>
      </c>
      <c r="H138" s="87"/>
      <c r="I138" s="87"/>
      <c r="J138" s="87"/>
      <c r="K138" s="87"/>
      <c r="L138" s="87"/>
      <c r="M138" s="98">
        <v>40200</v>
      </c>
      <c r="N138" s="79"/>
    </row>
    <row r="139" spans="1:14" ht="12.75">
      <c r="A139" s="91" t="s">
        <v>49</v>
      </c>
      <c r="B139" s="92">
        <v>902</v>
      </c>
      <c r="C139" s="92" t="s">
        <v>36</v>
      </c>
      <c r="D139" s="94" t="s">
        <v>0</v>
      </c>
      <c r="E139" s="94" t="s">
        <v>0</v>
      </c>
      <c r="F139" s="99"/>
      <c r="G139" s="50">
        <f aca="true" t="shared" si="3" ref="G139:M139">G140+G144+G154</f>
        <v>9825471</v>
      </c>
      <c r="H139" s="12">
        <f t="shared" si="3"/>
        <v>30234914.6</v>
      </c>
      <c r="I139" s="12">
        <f t="shared" si="3"/>
        <v>3919200</v>
      </c>
      <c r="J139" s="12">
        <f t="shared" si="3"/>
        <v>30338550</v>
      </c>
      <c r="K139" s="12">
        <f t="shared" si="3"/>
        <v>2820000</v>
      </c>
      <c r="L139" s="12">
        <f t="shared" si="3"/>
        <v>139382.48</v>
      </c>
      <c r="M139" s="12">
        <f t="shared" si="3"/>
        <v>77292518.08</v>
      </c>
      <c r="N139" s="79"/>
    </row>
    <row r="140" spans="1:14" ht="12.75">
      <c r="A140" s="91" t="s">
        <v>50</v>
      </c>
      <c r="B140" s="92">
        <v>902</v>
      </c>
      <c r="C140" s="92" t="s">
        <v>36</v>
      </c>
      <c r="D140" s="92" t="s">
        <v>51</v>
      </c>
      <c r="E140" s="89"/>
      <c r="F140" s="99"/>
      <c r="G140" s="50">
        <f>G141</f>
        <v>1761000</v>
      </c>
      <c r="H140" s="87"/>
      <c r="I140" s="87"/>
      <c r="J140" s="87"/>
      <c r="K140" s="87"/>
      <c r="L140" s="87"/>
      <c r="M140" s="12">
        <f>M141</f>
        <v>1761000</v>
      </c>
      <c r="N140" s="79"/>
    </row>
    <row r="141" spans="1:14" ht="38.25">
      <c r="A141" s="100" t="s">
        <v>155</v>
      </c>
      <c r="B141" s="89">
        <v>902</v>
      </c>
      <c r="C141" s="89" t="s">
        <v>36</v>
      </c>
      <c r="D141" s="89" t="s">
        <v>51</v>
      </c>
      <c r="E141" s="89" t="s">
        <v>154</v>
      </c>
      <c r="F141" s="99"/>
      <c r="G141" s="97">
        <f>G142</f>
        <v>1761000</v>
      </c>
      <c r="H141" s="87"/>
      <c r="I141" s="87"/>
      <c r="J141" s="87"/>
      <c r="K141" s="87"/>
      <c r="L141" s="87"/>
      <c r="M141" s="98">
        <f>M142</f>
        <v>1761000</v>
      </c>
      <c r="N141" s="79"/>
    </row>
    <row r="142" spans="1:14" ht="44.25" customHeight="1">
      <c r="A142" s="10" t="s">
        <v>28</v>
      </c>
      <c r="B142" s="89">
        <v>902</v>
      </c>
      <c r="C142" s="89" t="s">
        <v>36</v>
      </c>
      <c r="D142" s="89" t="s">
        <v>51</v>
      </c>
      <c r="E142" s="89" t="s">
        <v>154</v>
      </c>
      <c r="F142" s="99">
        <v>800</v>
      </c>
      <c r="G142" s="97">
        <f>G143</f>
        <v>1761000</v>
      </c>
      <c r="H142" s="87"/>
      <c r="I142" s="87"/>
      <c r="J142" s="87"/>
      <c r="K142" s="87"/>
      <c r="L142" s="87"/>
      <c r="M142" s="98">
        <f>M143</f>
        <v>1761000</v>
      </c>
      <c r="N142" s="79"/>
    </row>
    <row r="143" spans="1:14" ht="38.25">
      <c r="A143" s="10" t="s">
        <v>109</v>
      </c>
      <c r="B143" s="89">
        <v>902</v>
      </c>
      <c r="C143" s="89" t="s">
        <v>36</v>
      </c>
      <c r="D143" s="89" t="s">
        <v>51</v>
      </c>
      <c r="E143" s="89" t="s">
        <v>154</v>
      </c>
      <c r="F143" s="99">
        <v>810</v>
      </c>
      <c r="G143" s="97">
        <v>1761000</v>
      </c>
      <c r="H143" s="87"/>
      <c r="I143" s="87"/>
      <c r="J143" s="87"/>
      <c r="K143" s="87"/>
      <c r="L143" s="87"/>
      <c r="M143" s="98">
        <v>1761000</v>
      </c>
      <c r="N143" s="79"/>
    </row>
    <row r="144" spans="1:14" ht="12.75">
      <c r="A144" s="91" t="s">
        <v>89</v>
      </c>
      <c r="B144" s="92">
        <v>902</v>
      </c>
      <c r="C144" s="92" t="s">
        <v>36</v>
      </c>
      <c r="D144" s="92" t="s">
        <v>46</v>
      </c>
      <c r="E144" s="94" t="s">
        <v>0</v>
      </c>
      <c r="F144" s="95" t="s">
        <v>0</v>
      </c>
      <c r="G144" s="50">
        <f>G145+G151</f>
        <v>7725471</v>
      </c>
      <c r="H144" s="12">
        <f>H145+H151</f>
        <v>30232965.6</v>
      </c>
      <c r="I144" s="12">
        <f>I145+I151</f>
        <v>3919200</v>
      </c>
      <c r="J144" s="12">
        <f>J145+J151+J148</f>
        <v>30338550</v>
      </c>
      <c r="K144" s="12">
        <f>K145+K151+K148</f>
        <v>2820000</v>
      </c>
      <c r="L144" s="12"/>
      <c r="M144" s="12">
        <f>M145+M151+M148</f>
        <v>75036186.6</v>
      </c>
      <c r="N144" s="79"/>
    </row>
    <row r="145" spans="1:14" ht="51">
      <c r="A145" s="100" t="s">
        <v>157</v>
      </c>
      <c r="B145" s="89">
        <v>902</v>
      </c>
      <c r="C145" s="89" t="s">
        <v>36</v>
      </c>
      <c r="D145" s="89" t="s">
        <v>46</v>
      </c>
      <c r="E145" s="89" t="s">
        <v>156</v>
      </c>
      <c r="F145" s="96"/>
      <c r="G145" s="97">
        <f aca="true" t="shared" si="4" ref="G145:M146">G146</f>
        <v>7007271</v>
      </c>
      <c r="H145" s="98">
        <f t="shared" si="4"/>
        <v>499321.6</v>
      </c>
      <c r="I145" s="98"/>
      <c r="J145" s="98"/>
      <c r="K145" s="98">
        <f t="shared" si="4"/>
        <v>2630000</v>
      </c>
      <c r="L145" s="98"/>
      <c r="M145" s="98">
        <f t="shared" si="4"/>
        <v>10136592.6</v>
      </c>
      <c r="N145" s="79"/>
    </row>
    <row r="146" spans="1:14" ht="25.5">
      <c r="A146" s="10" t="s">
        <v>24</v>
      </c>
      <c r="B146" s="89">
        <v>902</v>
      </c>
      <c r="C146" s="89" t="s">
        <v>36</v>
      </c>
      <c r="D146" s="89" t="s">
        <v>46</v>
      </c>
      <c r="E146" s="89" t="s">
        <v>156</v>
      </c>
      <c r="F146" s="99">
        <v>200</v>
      </c>
      <c r="G146" s="97">
        <f t="shared" si="4"/>
        <v>7007271</v>
      </c>
      <c r="H146" s="98">
        <f t="shared" si="4"/>
        <v>499321.6</v>
      </c>
      <c r="I146" s="98"/>
      <c r="J146" s="98"/>
      <c r="K146" s="98">
        <f t="shared" si="4"/>
        <v>2630000</v>
      </c>
      <c r="L146" s="98"/>
      <c r="M146" s="98">
        <f t="shared" si="4"/>
        <v>10136592.6</v>
      </c>
      <c r="N146" s="79"/>
    </row>
    <row r="147" spans="1:14" ht="38.25">
      <c r="A147" s="10" t="s">
        <v>26</v>
      </c>
      <c r="B147" s="89">
        <v>902</v>
      </c>
      <c r="C147" s="89" t="s">
        <v>36</v>
      </c>
      <c r="D147" s="89" t="s">
        <v>46</v>
      </c>
      <c r="E147" s="89" t="s">
        <v>156</v>
      </c>
      <c r="F147" s="99">
        <v>240</v>
      </c>
      <c r="G147" s="97">
        <v>7007271</v>
      </c>
      <c r="H147" s="87">
        <v>499321.6</v>
      </c>
      <c r="I147" s="87"/>
      <c r="J147" s="87"/>
      <c r="K147" s="87">
        <v>2630000</v>
      </c>
      <c r="L147" s="87"/>
      <c r="M147" s="98">
        <f>G147+H147+K147</f>
        <v>10136592.6</v>
      </c>
      <c r="N147" s="79"/>
    </row>
    <row r="148" spans="1:14" ht="33.75">
      <c r="A148" s="104" t="s">
        <v>297</v>
      </c>
      <c r="B148" s="89">
        <v>902</v>
      </c>
      <c r="C148" s="89" t="s">
        <v>36</v>
      </c>
      <c r="D148" s="89" t="s">
        <v>46</v>
      </c>
      <c r="E148" s="89" t="s">
        <v>303</v>
      </c>
      <c r="F148" s="99"/>
      <c r="G148" s="97"/>
      <c r="H148" s="87"/>
      <c r="I148" s="87"/>
      <c r="J148" s="87">
        <f>J149</f>
        <v>29528550</v>
      </c>
      <c r="K148" s="87"/>
      <c r="L148" s="87"/>
      <c r="M148" s="98">
        <f>M149</f>
        <v>29528550</v>
      </c>
      <c r="N148" s="79"/>
    </row>
    <row r="149" spans="1:14" ht="25.5">
      <c r="A149" s="10" t="s">
        <v>24</v>
      </c>
      <c r="B149" s="89">
        <v>902</v>
      </c>
      <c r="C149" s="89" t="s">
        <v>36</v>
      </c>
      <c r="D149" s="89" t="s">
        <v>46</v>
      </c>
      <c r="E149" s="89" t="s">
        <v>303</v>
      </c>
      <c r="F149" s="99">
        <v>200</v>
      </c>
      <c r="G149" s="97"/>
      <c r="H149" s="87"/>
      <c r="I149" s="87"/>
      <c r="J149" s="87">
        <f>J150</f>
        <v>29528550</v>
      </c>
      <c r="K149" s="87"/>
      <c r="L149" s="87"/>
      <c r="M149" s="98">
        <f>M150</f>
        <v>29528550</v>
      </c>
      <c r="N149" s="79"/>
    </row>
    <row r="150" spans="1:14" ht="38.25">
      <c r="A150" s="10" t="s">
        <v>26</v>
      </c>
      <c r="B150" s="89">
        <v>902</v>
      </c>
      <c r="C150" s="89" t="s">
        <v>36</v>
      </c>
      <c r="D150" s="89" t="s">
        <v>46</v>
      </c>
      <c r="E150" s="89" t="s">
        <v>303</v>
      </c>
      <c r="F150" s="99">
        <v>240</v>
      </c>
      <c r="G150" s="97"/>
      <c r="H150" s="87"/>
      <c r="I150" s="87"/>
      <c r="J150" s="87">
        <v>29528550</v>
      </c>
      <c r="K150" s="87"/>
      <c r="L150" s="87"/>
      <c r="M150" s="98">
        <f>G150+H150+I150+J150</f>
        <v>29528550</v>
      </c>
      <c r="N150" s="79"/>
    </row>
    <row r="151" spans="1:14" ht="25.5">
      <c r="A151" s="100" t="s">
        <v>159</v>
      </c>
      <c r="B151" s="89">
        <v>902</v>
      </c>
      <c r="C151" s="89" t="s">
        <v>36</v>
      </c>
      <c r="D151" s="89" t="s">
        <v>46</v>
      </c>
      <c r="E151" s="89" t="s">
        <v>158</v>
      </c>
      <c r="F151" s="96"/>
      <c r="G151" s="97">
        <f aca="true" t="shared" si="5" ref="G151:M152">G152</f>
        <v>718200</v>
      </c>
      <c r="H151" s="98">
        <f t="shared" si="5"/>
        <v>29733644</v>
      </c>
      <c r="I151" s="98">
        <f t="shared" si="5"/>
        <v>3919200</v>
      </c>
      <c r="J151" s="98">
        <f>J152</f>
        <v>810000</v>
      </c>
      <c r="K151" s="98">
        <f t="shared" si="5"/>
        <v>190000</v>
      </c>
      <c r="L151" s="98"/>
      <c r="M151" s="98">
        <f t="shared" si="5"/>
        <v>35371044</v>
      </c>
      <c r="N151" s="79"/>
    </row>
    <row r="152" spans="1:14" ht="25.5">
      <c r="A152" s="10" t="s">
        <v>24</v>
      </c>
      <c r="B152" s="89">
        <v>902</v>
      </c>
      <c r="C152" s="89" t="s">
        <v>36</v>
      </c>
      <c r="D152" s="89" t="s">
        <v>46</v>
      </c>
      <c r="E152" s="89" t="s">
        <v>158</v>
      </c>
      <c r="F152" s="99">
        <v>200</v>
      </c>
      <c r="G152" s="97">
        <f t="shared" si="5"/>
        <v>718200</v>
      </c>
      <c r="H152" s="98">
        <f t="shared" si="5"/>
        <v>29733644</v>
      </c>
      <c r="I152" s="98">
        <f t="shared" si="5"/>
        <v>3919200</v>
      </c>
      <c r="J152" s="98">
        <f>J153</f>
        <v>810000</v>
      </c>
      <c r="K152" s="98">
        <f t="shared" si="5"/>
        <v>190000</v>
      </c>
      <c r="L152" s="98"/>
      <c r="M152" s="98">
        <f t="shared" si="5"/>
        <v>35371044</v>
      </c>
      <c r="N152" s="79"/>
    </row>
    <row r="153" spans="1:14" ht="38.25">
      <c r="A153" s="10" t="s">
        <v>26</v>
      </c>
      <c r="B153" s="89">
        <v>902</v>
      </c>
      <c r="C153" s="89" t="s">
        <v>36</v>
      </c>
      <c r="D153" s="89" t="s">
        <v>46</v>
      </c>
      <c r="E153" s="89" t="s">
        <v>158</v>
      </c>
      <c r="F153" s="99">
        <v>240</v>
      </c>
      <c r="G153" s="97">
        <v>718200</v>
      </c>
      <c r="H153" s="87">
        <v>29733644</v>
      </c>
      <c r="I153" s="87">
        <v>3919200</v>
      </c>
      <c r="J153" s="87">
        <v>810000</v>
      </c>
      <c r="K153" s="87">
        <v>190000</v>
      </c>
      <c r="L153" s="87"/>
      <c r="M153" s="98">
        <f>G153+H153+I153+J153+K153</f>
        <v>35371044</v>
      </c>
      <c r="N153" s="79"/>
    </row>
    <row r="154" spans="1:14" ht="12.75">
      <c r="A154" s="91" t="s">
        <v>56</v>
      </c>
      <c r="B154" s="92">
        <v>902</v>
      </c>
      <c r="C154" s="92" t="s">
        <v>36</v>
      </c>
      <c r="D154" s="92" t="s">
        <v>57</v>
      </c>
      <c r="E154" s="94"/>
      <c r="F154" s="95"/>
      <c r="G154" s="50">
        <f>G165+G162</f>
        <v>339000</v>
      </c>
      <c r="H154" s="12">
        <f>H165+H171+H155</f>
        <v>1949</v>
      </c>
      <c r="I154" s="12"/>
      <c r="J154" s="12"/>
      <c r="K154" s="12"/>
      <c r="L154" s="12">
        <f>L165+L162+L155+L159</f>
        <v>139382.48</v>
      </c>
      <c r="M154" s="12">
        <f>M165+M162+M155+M159</f>
        <v>495331.48</v>
      </c>
      <c r="N154" s="79"/>
    </row>
    <row r="155" spans="1:14" ht="25.5">
      <c r="A155" s="100" t="s">
        <v>144</v>
      </c>
      <c r="B155" s="89">
        <v>902</v>
      </c>
      <c r="C155" s="89" t="s">
        <v>36</v>
      </c>
      <c r="D155" s="89" t="s">
        <v>57</v>
      </c>
      <c r="E155" s="89" t="s">
        <v>146</v>
      </c>
      <c r="F155" s="96"/>
      <c r="G155" s="50"/>
      <c r="H155" s="12">
        <f>H156</f>
        <v>1949</v>
      </c>
      <c r="I155" s="12"/>
      <c r="J155" s="12"/>
      <c r="K155" s="12"/>
      <c r="L155" s="12"/>
      <c r="M155" s="12">
        <f>M156</f>
        <v>1949</v>
      </c>
      <c r="N155" s="79"/>
    </row>
    <row r="156" spans="1:14" ht="63.75">
      <c r="A156" s="10" t="s">
        <v>20</v>
      </c>
      <c r="B156" s="89">
        <v>902</v>
      </c>
      <c r="C156" s="89" t="s">
        <v>36</v>
      </c>
      <c r="D156" s="89" t="s">
        <v>57</v>
      </c>
      <c r="E156" s="89" t="s">
        <v>146</v>
      </c>
      <c r="F156" s="99" t="s">
        <v>21</v>
      </c>
      <c r="G156" s="50"/>
      <c r="H156" s="12">
        <f>H157</f>
        <v>1949</v>
      </c>
      <c r="I156" s="12"/>
      <c r="J156" s="12"/>
      <c r="K156" s="12"/>
      <c r="L156" s="12"/>
      <c r="M156" s="12">
        <f>M157</f>
        <v>1949</v>
      </c>
      <c r="N156" s="79"/>
    </row>
    <row r="157" spans="1:14" ht="25.5">
      <c r="A157" s="10" t="s">
        <v>22</v>
      </c>
      <c r="B157" s="89">
        <v>902</v>
      </c>
      <c r="C157" s="89" t="s">
        <v>36</v>
      </c>
      <c r="D157" s="89" t="s">
        <v>57</v>
      </c>
      <c r="E157" s="89" t="s">
        <v>146</v>
      </c>
      <c r="F157" s="99" t="s">
        <v>23</v>
      </c>
      <c r="G157" s="50"/>
      <c r="H157" s="12">
        <f>H158</f>
        <v>1949</v>
      </c>
      <c r="I157" s="12"/>
      <c r="J157" s="12"/>
      <c r="K157" s="12"/>
      <c r="L157" s="12"/>
      <c r="M157" s="12">
        <f>M158</f>
        <v>1949</v>
      </c>
      <c r="N157" s="79"/>
    </row>
    <row r="158" spans="1:14" ht="38.25">
      <c r="A158" s="10" t="s">
        <v>233</v>
      </c>
      <c r="B158" s="89">
        <v>902</v>
      </c>
      <c r="C158" s="89" t="s">
        <v>36</v>
      </c>
      <c r="D158" s="89" t="s">
        <v>57</v>
      </c>
      <c r="E158" s="89" t="s">
        <v>146</v>
      </c>
      <c r="F158" s="99">
        <v>121</v>
      </c>
      <c r="G158" s="50"/>
      <c r="H158" s="87">
        <v>1949</v>
      </c>
      <c r="I158" s="87"/>
      <c r="J158" s="87"/>
      <c r="K158" s="87"/>
      <c r="L158" s="87"/>
      <c r="M158" s="98">
        <f>G158+H158</f>
        <v>1949</v>
      </c>
      <c r="N158" s="79"/>
    </row>
    <row r="159" spans="1:14" ht="63.75">
      <c r="A159" s="10" t="s">
        <v>272</v>
      </c>
      <c r="B159" s="89">
        <v>902</v>
      </c>
      <c r="C159" s="89" t="s">
        <v>36</v>
      </c>
      <c r="D159" s="89" t="s">
        <v>57</v>
      </c>
      <c r="E159" s="89" t="s">
        <v>271</v>
      </c>
      <c r="F159" s="99"/>
      <c r="G159" s="50"/>
      <c r="H159" s="87"/>
      <c r="I159" s="87"/>
      <c r="J159" s="87"/>
      <c r="K159" s="87"/>
      <c r="L159" s="98">
        <f>L160</f>
        <v>139382.48</v>
      </c>
      <c r="M159" s="98">
        <f>M160</f>
        <v>139382.48</v>
      </c>
      <c r="N159" s="79"/>
    </row>
    <row r="160" spans="1:14" ht="25.5">
      <c r="A160" s="10" t="s">
        <v>24</v>
      </c>
      <c r="B160" s="89">
        <v>902</v>
      </c>
      <c r="C160" s="89" t="s">
        <v>36</v>
      </c>
      <c r="D160" s="89" t="s">
        <v>57</v>
      </c>
      <c r="E160" s="89" t="s">
        <v>271</v>
      </c>
      <c r="F160" s="99">
        <v>200</v>
      </c>
      <c r="G160" s="50"/>
      <c r="H160" s="87"/>
      <c r="I160" s="87"/>
      <c r="J160" s="87"/>
      <c r="K160" s="87"/>
      <c r="L160" s="98">
        <f>L161</f>
        <v>139382.48</v>
      </c>
      <c r="M160" s="98">
        <f>M161</f>
        <v>139382.48</v>
      </c>
      <c r="N160" s="79"/>
    </row>
    <row r="161" spans="1:14" ht="38.25">
      <c r="A161" s="10" t="s">
        <v>26</v>
      </c>
      <c r="B161" s="89">
        <v>902</v>
      </c>
      <c r="C161" s="89" t="s">
        <v>36</v>
      </c>
      <c r="D161" s="89" t="s">
        <v>57</v>
      </c>
      <c r="E161" s="89" t="s">
        <v>271</v>
      </c>
      <c r="F161" s="99">
        <v>240</v>
      </c>
      <c r="G161" s="50"/>
      <c r="H161" s="87"/>
      <c r="I161" s="87"/>
      <c r="J161" s="87"/>
      <c r="K161" s="87"/>
      <c r="L161" s="87">
        <v>139382.48</v>
      </c>
      <c r="M161" s="98">
        <f>L161</f>
        <v>139382.48</v>
      </c>
      <c r="N161" s="79"/>
    </row>
    <row r="162" spans="1:14" ht="38.25">
      <c r="A162" s="100" t="s">
        <v>281</v>
      </c>
      <c r="B162" s="89">
        <v>902</v>
      </c>
      <c r="C162" s="89" t="s">
        <v>36</v>
      </c>
      <c r="D162" s="89" t="s">
        <v>57</v>
      </c>
      <c r="E162" s="89" t="s">
        <v>248</v>
      </c>
      <c r="F162" s="99"/>
      <c r="G162" s="97">
        <f>G163</f>
        <v>10000</v>
      </c>
      <c r="H162" s="98">
        <f>H163</f>
        <v>15000</v>
      </c>
      <c r="I162" s="98"/>
      <c r="J162" s="98"/>
      <c r="K162" s="98"/>
      <c r="L162" s="98"/>
      <c r="M162" s="98">
        <f>M163</f>
        <v>25000</v>
      </c>
      <c r="N162" s="79"/>
    </row>
    <row r="163" spans="1:14" ht="25.5">
      <c r="A163" s="10" t="s">
        <v>24</v>
      </c>
      <c r="B163" s="89">
        <v>902</v>
      </c>
      <c r="C163" s="89" t="s">
        <v>36</v>
      </c>
      <c r="D163" s="89" t="s">
        <v>57</v>
      </c>
      <c r="E163" s="89" t="s">
        <v>248</v>
      </c>
      <c r="F163" s="99">
        <v>200</v>
      </c>
      <c r="G163" s="97">
        <f>G164</f>
        <v>10000</v>
      </c>
      <c r="H163" s="98">
        <f>H164</f>
        <v>15000</v>
      </c>
      <c r="I163" s="98"/>
      <c r="J163" s="98"/>
      <c r="K163" s="98"/>
      <c r="L163" s="98"/>
      <c r="M163" s="98">
        <f>M164</f>
        <v>25000</v>
      </c>
      <c r="N163" s="79"/>
    </row>
    <row r="164" spans="1:14" ht="38.25">
      <c r="A164" s="10" t="s">
        <v>26</v>
      </c>
      <c r="B164" s="89">
        <v>902</v>
      </c>
      <c r="C164" s="89" t="s">
        <v>36</v>
      </c>
      <c r="D164" s="89" t="s">
        <v>57</v>
      </c>
      <c r="E164" s="89" t="s">
        <v>248</v>
      </c>
      <c r="F164" s="99">
        <v>240</v>
      </c>
      <c r="G164" s="97">
        <v>10000</v>
      </c>
      <c r="H164" s="87">
        <v>15000</v>
      </c>
      <c r="I164" s="87"/>
      <c r="J164" s="87"/>
      <c r="K164" s="87"/>
      <c r="L164" s="87"/>
      <c r="M164" s="98">
        <f>G164+H164</f>
        <v>25000</v>
      </c>
      <c r="N164" s="79"/>
    </row>
    <row r="165" spans="1:14" ht="51">
      <c r="A165" s="43" t="s">
        <v>282</v>
      </c>
      <c r="B165" s="89">
        <v>902</v>
      </c>
      <c r="C165" s="89" t="s">
        <v>36</v>
      </c>
      <c r="D165" s="89" t="s">
        <v>57</v>
      </c>
      <c r="E165" s="89" t="s">
        <v>110</v>
      </c>
      <c r="F165" s="99"/>
      <c r="G165" s="97">
        <f>G166+G169</f>
        <v>329000</v>
      </c>
      <c r="H165" s="87"/>
      <c r="I165" s="87"/>
      <c r="J165" s="87"/>
      <c r="K165" s="87"/>
      <c r="L165" s="87"/>
      <c r="M165" s="98">
        <f>M166+M169</f>
        <v>329000</v>
      </c>
      <c r="N165" s="79"/>
    </row>
    <row r="166" spans="1:14" ht="63.75">
      <c r="A166" s="10" t="s">
        <v>20</v>
      </c>
      <c r="B166" s="89">
        <v>902</v>
      </c>
      <c r="C166" s="89" t="s">
        <v>36</v>
      </c>
      <c r="D166" s="89" t="s">
        <v>57</v>
      </c>
      <c r="E166" s="89" t="s">
        <v>110</v>
      </c>
      <c r="F166" s="99">
        <v>100</v>
      </c>
      <c r="G166" s="97">
        <f>G167</f>
        <v>205725</v>
      </c>
      <c r="H166" s="87"/>
      <c r="I166" s="87"/>
      <c r="J166" s="87"/>
      <c r="K166" s="87"/>
      <c r="L166" s="87"/>
      <c r="M166" s="98">
        <f>M167</f>
        <v>205725</v>
      </c>
      <c r="N166" s="79"/>
    </row>
    <row r="167" spans="1:14" ht="25.5">
      <c r="A167" s="10" t="s">
        <v>22</v>
      </c>
      <c r="B167" s="89">
        <v>902</v>
      </c>
      <c r="C167" s="89" t="s">
        <v>36</v>
      </c>
      <c r="D167" s="89" t="s">
        <v>57</v>
      </c>
      <c r="E167" s="89" t="s">
        <v>110</v>
      </c>
      <c r="F167" s="99">
        <v>120</v>
      </c>
      <c r="G167" s="97">
        <f>G168</f>
        <v>205725</v>
      </c>
      <c r="H167" s="87"/>
      <c r="I167" s="87"/>
      <c r="J167" s="87"/>
      <c r="K167" s="87"/>
      <c r="L167" s="87"/>
      <c r="M167" s="98">
        <f>M168</f>
        <v>205725</v>
      </c>
      <c r="N167" s="79"/>
    </row>
    <row r="168" spans="1:14" ht="38.25">
      <c r="A168" s="10" t="s">
        <v>233</v>
      </c>
      <c r="B168" s="89">
        <v>902</v>
      </c>
      <c r="C168" s="89" t="s">
        <v>36</v>
      </c>
      <c r="D168" s="89" t="s">
        <v>57</v>
      </c>
      <c r="E168" s="89" t="s">
        <v>110</v>
      </c>
      <c r="F168" s="99">
        <v>121</v>
      </c>
      <c r="G168" s="97">
        <v>205725</v>
      </c>
      <c r="H168" s="87"/>
      <c r="I168" s="87"/>
      <c r="J168" s="87"/>
      <c r="K168" s="87"/>
      <c r="L168" s="87"/>
      <c r="M168" s="98">
        <v>205725</v>
      </c>
      <c r="N168" s="79"/>
    </row>
    <row r="169" spans="1:14" ht="25.5">
      <c r="A169" s="10" t="s">
        <v>24</v>
      </c>
      <c r="B169" s="89">
        <v>902</v>
      </c>
      <c r="C169" s="89" t="s">
        <v>36</v>
      </c>
      <c r="D169" s="89" t="s">
        <v>57</v>
      </c>
      <c r="E169" s="89" t="s">
        <v>110</v>
      </c>
      <c r="F169" s="99">
        <v>200</v>
      </c>
      <c r="G169" s="97">
        <f>G170</f>
        <v>123275</v>
      </c>
      <c r="H169" s="87"/>
      <c r="I169" s="87"/>
      <c r="J169" s="87"/>
      <c r="K169" s="87"/>
      <c r="L169" s="87"/>
      <c r="M169" s="98">
        <f>M170</f>
        <v>123275</v>
      </c>
      <c r="N169" s="79"/>
    </row>
    <row r="170" spans="1:14" ht="38.25">
      <c r="A170" s="10" t="s">
        <v>26</v>
      </c>
      <c r="B170" s="89">
        <v>902</v>
      </c>
      <c r="C170" s="89" t="s">
        <v>36</v>
      </c>
      <c r="D170" s="89" t="s">
        <v>57</v>
      </c>
      <c r="E170" s="89" t="s">
        <v>110</v>
      </c>
      <c r="F170" s="99">
        <v>240</v>
      </c>
      <c r="G170" s="97">
        <v>123275</v>
      </c>
      <c r="H170" s="87"/>
      <c r="I170" s="87"/>
      <c r="J170" s="87"/>
      <c r="K170" s="87"/>
      <c r="L170" s="87"/>
      <c r="M170" s="98">
        <v>123275</v>
      </c>
      <c r="N170" s="79"/>
    </row>
    <row r="171" spans="1:14" ht="32.25" customHeight="1" hidden="1">
      <c r="A171" s="100" t="s">
        <v>281</v>
      </c>
      <c r="B171" s="89">
        <v>902</v>
      </c>
      <c r="C171" s="89" t="s">
        <v>36</v>
      </c>
      <c r="D171" s="89" t="s">
        <v>57</v>
      </c>
      <c r="E171" s="89" t="s">
        <v>248</v>
      </c>
      <c r="F171" s="99"/>
      <c r="G171" s="97">
        <f>G172</f>
        <v>0</v>
      </c>
      <c r="H171" s="98">
        <f>H172</f>
        <v>0</v>
      </c>
      <c r="I171" s="98"/>
      <c r="J171" s="98"/>
      <c r="K171" s="98"/>
      <c r="L171" s="98"/>
      <c r="M171" s="98">
        <f>M172</f>
        <v>0</v>
      </c>
      <c r="N171" s="79"/>
    </row>
    <row r="172" spans="1:14" ht="25.5" hidden="1">
      <c r="A172" s="10" t="s">
        <v>24</v>
      </c>
      <c r="B172" s="89">
        <v>902</v>
      </c>
      <c r="C172" s="89" t="s">
        <v>36</v>
      </c>
      <c r="D172" s="89" t="s">
        <v>57</v>
      </c>
      <c r="E172" s="89" t="s">
        <v>248</v>
      </c>
      <c r="F172" s="99">
        <v>200</v>
      </c>
      <c r="G172" s="97">
        <f>G173</f>
        <v>0</v>
      </c>
      <c r="H172" s="98">
        <f>H173</f>
        <v>0</v>
      </c>
      <c r="I172" s="98"/>
      <c r="J172" s="98"/>
      <c r="K172" s="98"/>
      <c r="L172" s="98"/>
      <c r="M172" s="98">
        <f>M173</f>
        <v>0</v>
      </c>
      <c r="N172" s="79"/>
    </row>
    <row r="173" spans="1:14" ht="38.25" hidden="1">
      <c r="A173" s="10" t="s">
        <v>26</v>
      </c>
      <c r="B173" s="89">
        <v>902</v>
      </c>
      <c r="C173" s="89" t="s">
        <v>36</v>
      </c>
      <c r="D173" s="89" t="s">
        <v>57</v>
      </c>
      <c r="E173" s="89" t="s">
        <v>248</v>
      </c>
      <c r="F173" s="99">
        <v>240</v>
      </c>
      <c r="G173" s="97">
        <v>0</v>
      </c>
      <c r="H173" s="87">
        <v>0</v>
      </c>
      <c r="I173" s="87"/>
      <c r="J173" s="87"/>
      <c r="K173" s="87"/>
      <c r="L173" s="87"/>
      <c r="M173" s="98">
        <f>G173+H173</f>
        <v>0</v>
      </c>
      <c r="N173" s="79"/>
    </row>
    <row r="174" spans="1:14" ht="12.75">
      <c r="A174" s="91" t="s">
        <v>55</v>
      </c>
      <c r="B174" s="92">
        <v>902</v>
      </c>
      <c r="C174" s="92" t="s">
        <v>54</v>
      </c>
      <c r="D174" s="92"/>
      <c r="E174" s="92"/>
      <c r="F174" s="93"/>
      <c r="G174" s="50">
        <f>G175+G183+G193</f>
        <v>35316102.47</v>
      </c>
      <c r="H174" s="12">
        <f>H175+H183+H193</f>
        <v>9054257.33</v>
      </c>
      <c r="I174" s="12">
        <f>I175+I183+I193</f>
        <v>0</v>
      </c>
      <c r="J174" s="12"/>
      <c r="K174" s="12">
        <f>K175+K183+K193</f>
        <v>150000</v>
      </c>
      <c r="L174" s="12">
        <f>L175+L183+L193</f>
        <v>-134258.21999999997</v>
      </c>
      <c r="M174" s="12">
        <f>M175+M183+M193</f>
        <v>44386101.58</v>
      </c>
      <c r="N174" s="79"/>
    </row>
    <row r="175" spans="1:14" ht="12.75">
      <c r="A175" s="91" t="s">
        <v>59</v>
      </c>
      <c r="B175" s="92">
        <v>902</v>
      </c>
      <c r="C175" s="92" t="s">
        <v>54</v>
      </c>
      <c r="D175" s="92" t="s">
        <v>17</v>
      </c>
      <c r="E175" s="92"/>
      <c r="F175" s="93"/>
      <c r="G175" s="50">
        <f>G176+G179</f>
        <v>9062314.47</v>
      </c>
      <c r="H175" s="87"/>
      <c r="I175" s="87"/>
      <c r="J175" s="87"/>
      <c r="K175" s="87"/>
      <c r="L175" s="12">
        <f>L176+L179</f>
        <v>-343258.22</v>
      </c>
      <c r="M175" s="12">
        <f>M176+M179</f>
        <v>8719056.25</v>
      </c>
      <c r="N175" s="79"/>
    </row>
    <row r="176" spans="1:14" ht="31.5" customHeight="1">
      <c r="A176" s="10" t="s">
        <v>111</v>
      </c>
      <c r="B176" s="89">
        <v>902</v>
      </c>
      <c r="C176" s="89" t="s">
        <v>54</v>
      </c>
      <c r="D176" s="89" t="s">
        <v>17</v>
      </c>
      <c r="E176" s="89" t="s">
        <v>162</v>
      </c>
      <c r="F176" s="99"/>
      <c r="G176" s="97">
        <f>G177</f>
        <v>2212476.72</v>
      </c>
      <c r="H176" s="87"/>
      <c r="I176" s="87"/>
      <c r="J176" s="87"/>
      <c r="K176" s="87"/>
      <c r="L176" s="87"/>
      <c r="M176" s="98">
        <f>M177</f>
        <v>2212476.72</v>
      </c>
      <c r="N176" s="79"/>
    </row>
    <row r="177" spans="1:14" ht="12.75">
      <c r="A177" s="10" t="s">
        <v>28</v>
      </c>
      <c r="B177" s="89">
        <v>902</v>
      </c>
      <c r="C177" s="89" t="s">
        <v>54</v>
      </c>
      <c r="D177" s="89" t="s">
        <v>17</v>
      </c>
      <c r="E177" s="89" t="s">
        <v>162</v>
      </c>
      <c r="F177" s="99">
        <v>800</v>
      </c>
      <c r="G177" s="97">
        <f>G178</f>
        <v>2212476.72</v>
      </c>
      <c r="H177" s="87"/>
      <c r="I177" s="87"/>
      <c r="J177" s="87"/>
      <c r="K177" s="87"/>
      <c r="L177" s="87"/>
      <c r="M177" s="98">
        <f>M178</f>
        <v>2212476.72</v>
      </c>
      <c r="N177" s="79"/>
    </row>
    <row r="178" spans="1:14" ht="38.25">
      <c r="A178" s="10" t="s">
        <v>109</v>
      </c>
      <c r="B178" s="89">
        <v>902</v>
      </c>
      <c r="C178" s="89" t="s">
        <v>54</v>
      </c>
      <c r="D178" s="89" t="s">
        <v>17</v>
      </c>
      <c r="E178" s="89" t="s">
        <v>162</v>
      </c>
      <c r="F178" s="99">
        <v>810</v>
      </c>
      <c r="G178" s="97">
        <v>2212476.72</v>
      </c>
      <c r="H178" s="87"/>
      <c r="I178" s="87"/>
      <c r="J178" s="87"/>
      <c r="K178" s="87"/>
      <c r="L178" s="87"/>
      <c r="M178" s="98">
        <v>2212476.72</v>
      </c>
      <c r="N178" s="79"/>
    </row>
    <row r="179" spans="1:14" ht="38.25">
      <c r="A179" s="100" t="s">
        <v>164</v>
      </c>
      <c r="B179" s="89">
        <v>902</v>
      </c>
      <c r="C179" s="89" t="s">
        <v>54</v>
      </c>
      <c r="D179" s="89" t="s">
        <v>17</v>
      </c>
      <c r="E179" s="89" t="s">
        <v>163</v>
      </c>
      <c r="F179" s="96"/>
      <c r="G179" s="97">
        <f>G181</f>
        <v>6849837.75</v>
      </c>
      <c r="H179" s="87"/>
      <c r="I179" s="87"/>
      <c r="J179" s="87"/>
      <c r="K179" s="87"/>
      <c r="L179" s="98">
        <f aca="true" t="shared" si="6" ref="L179:M181">L180</f>
        <v>-343258.22</v>
      </c>
      <c r="M179" s="98">
        <f t="shared" si="6"/>
        <v>6506579.53</v>
      </c>
      <c r="N179" s="79"/>
    </row>
    <row r="180" spans="1:14" ht="38.25">
      <c r="A180" s="100" t="s">
        <v>284</v>
      </c>
      <c r="B180" s="89">
        <v>902</v>
      </c>
      <c r="C180" s="89" t="s">
        <v>54</v>
      </c>
      <c r="D180" s="89" t="s">
        <v>17</v>
      </c>
      <c r="E180" s="89" t="s">
        <v>163</v>
      </c>
      <c r="F180" s="96">
        <v>400</v>
      </c>
      <c r="G180" s="97"/>
      <c r="H180" s="87"/>
      <c r="I180" s="87"/>
      <c r="J180" s="87"/>
      <c r="K180" s="87"/>
      <c r="L180" s="98">
        <f t="shared" si="6"/>
        <v>-343258.22</v>
      </c>
      <c r="M180" s="98">
        <f t="shared" si="6"/>
        <v>6506579.53</v>
      </c>
      <c r="N180" s="79"/>
    </row>
    <row r="181" spans="1:14" ht="12.75">
      <c r="A181" s="10" t="s">
        <v>112</v>
      </c>
      <c r="B181" s="89">
        <v>902</v>
      </c>
      <c r="C181" s="89" t="s">
        <v>54</v>
      </c>
      <c r="D181" s="89" t="s">
        <v>17</v>
      </c>
      <c r="E181" s="89" t="s">
        <v>163</v>
      </c>
      <c r="F181" s="96">
        <v>410</v>
      </c>
      <c r="G181" s="97">
        <f>G182</f>
        <v>6849837.75</v>
      </c>
      <c r="H181" s="87"/>
      <c r="I181" s="87"/>
      <c r="J181" s="87"/>
      <c r="K181" s="87"/>
      <c r="L181" s="98">
        <f t="shared" si="6"/>
        <v>-343258.22</v>
      </c>
      <c r="M181" s="98">
        <f t="shared" si="6"/>
        <v>6506579.53</v>
      </c>
      <c r="N181" s="79"/>
    </row>
    <row r="182" spans="1:14" ht="38.25">
      <c r="A182" s="10" t="s">
        <v>95</v>
      </c>
      <c r="B182" s="89">
        <v>902</v>
      </c>
      <c r="C182" s="89" t="s">
        <v>54</v>
      </c>
      <c r="D182" s="89" t="s">
        <v>17</v>
      </c>
      <c r="E182" s="89" t="s">
        <v>163</v>
      </c>
      <c r="F182" s="99">
        <v>412</v>
      </c>
      <c r="G182" s="97">
        <v>6849837.75</v>
      </c>
      <c r="H182" s="87"/>
      <c r="I182" s="87"/>
      <c r="J182" s="87"/>
      <c r="K182" s="87"/>
      <c r="L182" s="87">
        <v>-343258.22</v>
      </c>
      <c r="M182" s="98">
        <f>G182+H182+I182+J182+K182+L182</f>
        <v>6506579.53</v>
      </c>
      <c r="N182" s="79"/>
    </row>
    <row r="183" spans="1:14" ht="12.75">
      <c r="A183" s="91" t="s">
        <v>249</v>
      </c>
      <c r="B183" s="92">
        <v>902</v>
      </c>
      <c r="C183" s="92" t="s">
        <v>54</v>
      </c>
      <c r="D183" s="92" t="s">
        <v>250</v>
      </c>
      <c r="E183" s="92"/>
      <c r="F183" s="93"/>
      <c r="G183" s="50">
        <f>G184+G187</f>
        <v>600000</v>
      </c>
      <c r="H183" s="12">
        <f>H184+H187</f>
        <v>1211518</v>
      </c>
      <c r="I183" s="12"/>
      <c r="J183" s="12"/>
      <c r="K183" s="12"/>
      <c r="L183" s="12"/>
      <c r="M183" s="12">
        <f>M184+M187</f>
        <v>1811518</v>
      </c>
      <c r="N183" s="79"/>
    </row>
    <row r="184" spans="1:14" ht="12.75">
      <c r="A184" s="10" t="s">
        <v>251</v>
      </c>
      <c r="B184" s="89">
        <v>902</v>
      </c>
      <c r="C184" s="89" t="s">
        <v>54</v>
      </c>
      <c r="D184" s="89" t="s">
        <v>250</v>
      </c>
      <c r="E184" s="89" t="s">
        <v>252</v>
      </c>
      <c r="F184" s="99"/>
      <c r="G184" s="97">
        <f>G185</f>
        <v>100000</v>
      </c>
      <c r="H184" s="87"/>
      <c r="I184" s="87"/>
      <c r="J184" s="87"/>
      <c r="K184" s="87"/>
      <c r="L184" s="87"/>
      <c r="M184" s="98">
        <f>M185</f>
        <v>100000</v>
      </c>
      <c r="N184" s="79"/>
    </row>
    <row r="185" spans="1:14" ht="25.5">
      <c r="A185" s="10" t="s">
        <v>24</v>
      </c>
      <c r="B185" s="89">
        <v>902</v>
      </c>
      <c r="C185" s="89" t="s">
        <v>54</v>
      </c>
      <c r="D185" s="89" t="s">
        <v>250</v>
      </c>
      <c r="E185" s="89" t="s">
        <v>252</v>
      </c>
      <c r="F185" s="99">
        <v>200</v>
      </c>
      <c r="G185" s="97">
        <f>G186</f>
        <v>100000</v>
      </c>
      <c r="H185" s="87"/>
      <c r="I185" s="87"/>
      <c r="J185" s="87"/>
      <c r="K185" s="87"/>
      <c r="L185" s="87"/>
      <c r="M185" s="98">
        <f>M186</f>
        <v>100000</v>
      </c>
      <c r="N185" s="79"/>
    </row>
    <row r="186" spans="1:14" ht="38.25">
      <c r="A186" s="10" t="s">
        <v>26</v>
      </c>
      <c r="B186" s="89">
        <v>902</v>
      </c>
      <c r="C186" s="89" t="s">
        <v>54</v>
      </c>
      <c r="D186" s="89" t="s">
        <v>250</v>
      </c>
      <c r="E186" s="89" t="s">
        <v>252</v>
      </c>
      <c r="F186" s="99">
        <v>240</v>
      </c>
      <c r="G186" s="97">
        <v>100000</v>
      </c>
      <c r="H186" s="87"/>
      <c r="I186" s="87"/>
      <c r="J186" s="87"/>
      <c r="K186" s="87"/>
      <c r="L186" s="87"/>
      <c r="M186" s="98">
        <v>100000</v>
      </c>
      <c r="N186" s="79"/>
    </row>
    <row r="187" spans="1:14" ht="12.75">
      <c r="A187" s="100" t="s">
        <v>253</v>
      </c>
      <c r="B187" s="89">
        <v>902</v>
      </c>
      <c r="C187" s="89" t="s">
        <v>54</v>
      </c>
      <c r="D187" s="89" t="s">
        <v>250</v>
      </c>
      <c r="E187" s="89" t="s">
        <v>254</v>
      </c>
      <c r="F187" s="99"/>
      <c r="G187" s="97">
        <f>G188</f>
        <v>500000</v>
      </c>
      <c r="H187" s="98">
        <f>H188+H190</f>
        <v>1211518</v>
      </c>
      <c r="I187" s="98"/>
      <c r="J187" s="98"/>
      <c r="K187" s="98"/>
      <c r="L187" s="98"/>
      <c r="M187" s="98">
        <f>M188+M190</f>
        <v>1711518</v>
      </c>
      <c r="N187" s="79"/>
    </row>
    <row r="188" spans="1:14" ht="25.5" hidden="1">
      <c r="A188" s="10" t="s">
        <v>24</v>
      </c>
      <c r="B188" s="89">
        <v>902</v>
      </c>
      <c r="C188" s="89" t="s">
        <v>54</v>
      </c>
      <c r="D188" s="89" t="s">
        <v>250</v>
      </c>
      <c r="E188" s="89" t="s">
        <v>254</v>
      </c>
      <c r="F188" s="99">
        <v>200</v>
      </c>
      <c r="G188" s="97">
        <f>G189</f>
        <v>500000</v>
      </c>
      <c r="H188" s="98">
        <f>H189</f>
        <v>-500000</v>
      </c>
      <c r="I188" s="98"/>
      <c r="J188" s="98"/>
      <c r="K188" s="98"/>
      <c r="L188" s="98"/>
      <c r="M188" s="98">
        <f>M189</f>
        <v>0</v>
      </c>
      <c r="N188" s="79"/>
    </row>
    <row r="189" spans="1:14" ht="38.25" hidden="1">
      <c r="A189" s="10" t="s">
        <v>26</v>
      </c>
      <c r="B189" s="89">
        <v>902</v>
      </c>
      <c r="C189" s="89" t="s">
        <v>54</v>
      </c>
      <c r="D189" s="89" t="s">
        <v>250</v>
      </c>
      <c r="E189" s="89" t="s">
        <v>254</v>
      </c>
      <c r="F189" s="99">
        <v>240</v>
      </c>
      <c r="G189" s="97">
        <v>500000</v>
      </c>
      <c r="H189" s="87">
        <v>-500000</v>
      </c>
      <c r="I189" s="87"/>
      <c r="J189" s="87"/>
      <c r="K189" s="87"/>
      <c r="L189" s="87"/>
      <c r="M189" s="98">
        <f>G189+H189</f>
        <v>0</v>
      </c>
      <c r="N189" s="79"/>
    </row>
    <row r="190" spans="1:14" ht="38.25">
      <c r="A190" s="10" t="s">
        <v>284</v>
      </c>
      <c r="B190" s="89">
        <v>902</v>
      </c>
      <c r="C190" s="89" t="s">
        <v>54</v>
      </c>
      <c r="D190" s="89" t="s">
        <v>250</v>
      </c>
      <c r="E190" s="89" t="s">
        <v>254</v>
      </c>
      <c r="F190" s="99">
        <v>400</v>
      </c>
      <c r="G190" s="97"/>
      <c r="H190" s="98">
        <f>H192</f>
        <v>1711518</v>
      </c>
      <c r="I190" s="98"/>
      <c r="J190" s="98"/>
      <c r="K190" s="98"/>
      <c r="L190" s="98"/>
      <c r="M190" s="98">
        <f>M191</f>
        <v>1711518</v>
      </c>
      <c r="N190" s="79"/>
    </row>
    <row r="191" spans="1:14" ht="12.75">
      <c r="A191" s="10" t="s">
        <v>112</v>
      </c>
      <c r="B191" s="89">
        <v>902</v>
      </c>
      <c r="C191" s="89" t="s">
        <v>54</v>
      </c>
      <c r="D191" s="89" t="s">
        <v>250</v>
      </c>
      <c r="E191" s="89" t="s">
        <v>254</v>
      </c>
      <c r="F191" s="99">
        <v>410</v>
      </c>
      <c r="G191" s="97"/>
      <c r="H191" s="98"/>
      <c r="I191" s="98"/>
      <c r="J191" s="98"/>
      <c r="K191" s="98"/>
      <c r="L191" s="98"/>
      <c r="M191" s="98">
        <f>M192</f>
        <v>1711518</v>
      </c>
      <c r="N191" s="79"/>
    </row>
    <row r="192" spans="1:14" ht="38.25">
      <c r="A192" s="10" t="s">
        <v>285</v>
      </c>
      <c r="B192" s="89">
        <v>902</v>
      </c>
      <c r="C192" s="89" t="s">
        <v>54</v>
      </c>
      <c r="D192" s="89" t="s">
        <v>250</v>
      </c>
      <c r="E192" s="89" t="s">
        <v>254</v>
      </c>
      <c r="F192" s="99">
        <v>414</v>
      </c>
      <c r="G192" s="97"/>
      <c r="H192" s="87">
        <v>1711518</v>
      </c>
      <c r="I192" s="87"/>
      <c r="J192" s="87"/>
      <c r="K192" s="87"/>
      <c r="L192" s="87"/>
      <c r="M192" s="98">
        <f>G192+H192</f>
        <v>1711518</v>
      </c>
      <c r="N192" s="79"/>
    </row>
    <row r="193" spans="1:14" ht="12.75">
      <c r="A193" s="91" t="s">
        <v>113</v>
      </c>
      <c r="B193" s="92">
        <v>902</v>
      </c>
      <c r="C193" s="92" t="s">
        <v>54</v>
      </c>
      <c r="D193" s="92" t="s">
        <v>19</v>
      </c>
      <c r="E193" s="92"/>
      <c r="F193" s="93"/>
      <c r="G193" s="50">
        <f>G194+G199+G202+G205+G208+G211</f>
        <v>25653788</v>
      </c>
      <c r="H193" s="12">
        <f>H194+H199+H202+H205+H208+H211</f>
        <v>7842739.33</v>
      </c>
      <c r="I193" s="12">
        <f>I194+I199+I202+I205+I208+I211</f>
        <v>0</v>
      </c>
      <c r="J193" s="12"/>
      <c r="K193" s="12">
        <f>K194+K199+K202+K205+K208+K211</f>
        <v>150000</v>
      </c>
      <c r="L193" s="12">
        <f>L194+L199+L202+L205+L208+L211+L214</f>
        <v>209000</v>
      </c>
      <c r="M193" s="12">
        <f>M194+M199+M202+M205+M208+M211+M214</f>
        <v>33855527.33</v>
      </c>
      <c r="N193" s="79"/>
    </row>
    <row r="194" spans="1:14" ht="12.75">
      <c r="A194" s="10" t="s">
        <v>114</v>
      </c>
      <c r="B194" s="89">
        <v>902</v>
      </c>
      <c r="C194" s="89" t="s">
        <v>54</v>
      </c>
      <c r="D194" s="89" t="s">
        <v>19</v>
      </c>
      <c r="E194" s="89" t="s">
        <v>165</v>
      </c>
      <c r="F194" s="99"/>
      <c r="G194" s="97">
        <f>G197</f>
        <v>9808168</v>
      </c>
      <c r="H194" s="87"/>
      <c r="I194" s="98">
        <f>I197+I195</f>
        <v>0</v>
      </c>
      <c r="J194" s="98"/>
      <c r="K194" s="98"/>
      <c r="L194" s="98"/>
      <c r="M194" s="98">
        <f>M197+M195</f>
        <v>9808168</v>
      </c>
      <c r="N194" s="79"/>
    </row>
    <row r="195" spans="1:14" ht="25.5">
      <c r="A195" s="10" t="s">
        <v>24</v>
      </c>
      <c r="B195" s="89">
        <v>902</v>
      </c>
      <c r="C195" s="89" t="s">
        <v>54</v>
      </c>
      <c r="D195" s="89" t="s">
        <v>19</v>
      </c>
      <c r="E195" s="89" t="s">
        <v>165</v>
      </c>
      <c r="F195" s="99">
        <v>200</v>
      </c>
      <c r="G195" s="97"/>
      <c r="H195" s="87"/>
      <c r="I195" s="98">
        <f>I196</f>
        <v>199700</v>
      </c>
      <c r="J195" s="98"/>
      <c r="K195" s="98"/>
      <c r="L195" s="98"/>
      <c r="M195" s="98">
        <f>M196</f>
        <v>199700</v>
      </c>
      <c r="N195" s="79"/>
    </row>
    <row r="196" spans="1:14" ht="38.25">
      <c r="A196" s="10" t="s">
        <v>26</v>
      </c>
      <c r="B196" s="89">
        <v>902</v>
      </c>
      <c r="C196" s="89" t="s">
        <v>54</v>
      </c>
      <c r="D196" s="89" t="s">
        <v>19</v>
      </c>
      <c r="E196" s="89" t="s">
        <v>165</v>
      </c>
      <c r="F196" s="99">
        <v>240</v>
      </c>
      <c r="G196" s="97"/>
      <c r="H196" s="87"/>
      <c r="I196" s="87">
        <v>199700</v>
      </c>
      <c r="J196" s="87"/>
      <c r="K196" s="87"/>
      <c r="L196" s="87"/>
      <c r="M196" s="98">
        <f>I196</f>
        <v>199700</v>
      </c>
      <c r="N196" s="79"/>
    </row>
    <row r="197" spans="1:14" ht="12.75">
      <c r="A197" s="10" t="s">
        <v>28</v>
      </c>
      <c r="B197" s="89">
        <v>902</v>
      </c>
      <c r="C197" s="89" t="s">
        <v>54</v>
      </c>
      <c r="D197" s="89" t="s">
        <v>19</v>
      </c>
      <c r="E197" s="89" t="s">
        <v>165</v>
      </c>
      <c r="F197" s="99">
        <v>800</v>
      </c>
      <c r="G197" s="97">
        <f>G198</f>
        <v>9808168</v>
      </c>
      <c r="H197" s="87"/>
      <c r="I197" s="98">
        <f>I198</f>
        <v>-199700</v>
      </c>
      <c r="J197" s="98"/>
      <c r="K197" s="98"/>
      <c r="L197" s="98"/>
      <c r="M197" s="98">
        <f>M198</f>
        <v>9608468</v>
      </c>
      <c r="N197" s="79"/>
    </row>
    <row r="198" spans="1:14" ht="38.25">
      <c r="A198" s="10" t="s">
        <v>109</v>
      </c>
      <c r="B198" s="89">
        <v>902</v>
      </c>
      <c r="C198" s="89" t="s">
        <v>54</v>
      </c>
      <c r="D198" s="89" t="s">
        <v>19</v>
      </c>
      <c r="E198" s="89" t="s">
        <v>165</v>
      </c>
      <c r="F198" s="99">
        <v>810</v>
      </c>
      <c r="G198" s="97">
        <v>9808168</v>
      </c>
      <c r="H198" s="87"/>
      <c r="I198" s="87">
        <v>-199700</v>
      </c>
      <c r="J198" s="87"/>
      <c r="K198" s="87"/>
      <c r="L198" s="87"/>
      <c r="M198" s="98">
        <f>G198+H198+I198</f>
        <v>9608468</v>
      </c>
      <c r="N198" s="79"/>
    </row>
    <row r="199" spans="1:14" ht="12.75">
      <c r="A199" s="10" t="s">
        <v>115</v>
      </c>
      <c r="B199" s="89">
        <v>902</v>
      </c>
      <c r="C199" s="89" t="s">
        <v>54</v>
      </c>
      <c r="D199" s="89" t="s">
        <v>19</v>
      </c>
      <c r="E199" s="89" t="s">
        <v>166</v>
      </c>
      <c r="F199" s="99"/>
      <c r="G199" s="97">
        <f>G200</f>
        <v>3400000</v>
      </c>
      <c r="H199" s="87"/>
      <c r="I199" s="87"/>
      <c r="J199" s="87"/>
      <c r="K199" s="98">
        <f>K200</f>
        <v>150000</v>
      </c>
      <c r="L199" s="98"/>
      <c r="M199" s="98">
        <f>M200</f>
        <v>3550000</v>
      </c>
      <c r="N199" s="79"/>
    </row>
    <row r="200" spans="1:14" ht="25.5">
      <c r="A200" s="10" t="s">
        <v>24</v>
      </c>
      <c r="B200" s="89">
        <v>902</v>
      </c>
      <c r="C200" s="89" t="s">
        <v>54</v>
      </c>
      <c r="D200" s="89" t="s">
        <v>19</v>
      </c>
      <c r="E200" s="89" t="s">
        <v>166</v>
      </c>
      <c r="F200" s="99">
        <v>200</v>
      </c>
      <c r="G200" s="97">
        <f>G201</f>
        <v>3400000</v>
      </c>
      <c r="H200" s="87"/>
      <c r="I200" s="87"/>
      <c r="J200" s="87"/>
      <c r="K200" s="98">
        <f>K201</f>
        <v>150000</v>
      </c>
      <c r="L200" s="98"/>
      <c r="M200" s="98">
        <f>M201</f>
        <v>3550000</v>
      </c>
      <c r="N200" s="79"/>
    </row>
    <row r="201" spans="1:14" ht="38.25">
      <c r="A201" s="10" t="s">
        <v>26</v>
      </c>
      <c r="B201" s="89">
        <v>902</v>
      </c>
      <c r="C201" s="89" t="s">
        <v>54</v>
      </c>
      <c r="D201" s="89" t="s">
        <v>19</v>
      </c>
      <c r="E201" s="89" t="s">
        <v>166</v>
      </c>
      <c r="F201" s="99">
        <v>240</v>
      </c>
      <c r="G201" s="97">
        <v>3400000</v>
      </c>
      <c r="H201" s="87"/>
      <c r="I201" s="87"/>
      <c r="J201" s="87"/>
      <c r="K201" s="87">
        <v>150000</v>
      </c>
      <c r="L201" s="87"/>
      <c r="M201" s="98">
        <f>G201+H201+I201+J201+K201</f>
        <v>3550000</v>
      </c>
      <c r="N201" s="79"/>
    </row>
    <row r="202" spans="1:14" ht="25.5">
      <c r="A202" s="10" t="s">
        <v>116</v>
      </c>
      <c r="B202" s="89">
        <v>902</v>
      </c>
      <c r="C202" s="89" t="s">
        <v>54</v>
      </c>
      <c r="D202" s="89" t="s">
        <v>19</v>
      </c>
      <c r="E202" s="89" t="s">
        <v>167</v>
      </c>
      <c r="F202" s="99"/>
      <c r="G202" s="97">
        <f>G203</f>
        <v>500000</v>
      </c>
      <c r="H202" s="87"/>
      <c r="I202" s="87"/>
      <c r="J202" s="87"/>
      <c r="K202" s="87"/>
      <c r="L202" s="87"/>
      <c r="M202" s="98">
        <f>M203</f>
        <v>500000</v>
      </c>
      <c r="N202" s="79"/>
    </row>
    <row r="203" spans="1:14" ht="25.5">
      <c r="A203" s="10" t="s">
        <v>24</v>
      </c>
      <c r="B203" s="89">
        <v>902</v>
      </c>
      <c r="C203" s="89" t="s">
        <v>54</v>
      </c>
      <c r="D203" s="89" t="s">
        <v>19</v>
      </c>
      <c r="E203" s="89" t="s">
        <v>167</v>
      </c>
      <c r="F203" s="99">
        <v>200</v>
      </c>
      <c r="G203" s="97">
        <f>G204</f>
        <v>500000</v>
      </c>
      <c r="H203" s="87"/>
      <c r="I203" s="87"/>
      <c r="J203" s="87"/>
      <c r="K203" s="87"/>
      <c r="L203" s="87"/>
      <c r="M203" s="98">
        <f>M204</f>
        <v>500000</v>
      </c>
      <c r="N203" s="79"/>
    </row>
    <row r="204" spans="1:14" ht="38.25">
      <c r="A204" s="10" t="s">
        <v>26</v>
      </c>
      <c r="B204" s="89">
        <v>902</v>
      </c>
      <c r="C204" s="89" t="s">
        <v>54</v>
      </c>
      <c r="D204" s="89" t="s">
        <v>19</v>
      </c>
      <c r="E204" s="89" t="s">
        <v>167</v>
      </c>
      <c r="F204" s="99">
        <v>240</v>
      </c>
      <c r="G204" s="97">
        <v>500000</v>
      </c>
      <c r="H204" s="87"/>
      <c r="I204" s="87"/>
      <c r="J204" s="87"/>
      <c r="K204" s="87"/>
      <c r="L204" s="87"/>
      <c r="M204" s="98">
        <v>500000</v>
      </c>
      <c r="N204" s="79"/>
    </row>
    <row r="205" spans="1:14" ht="25.5">
      <c r="A205" s="10" t="s">
        <v>117</v>
      </c>
      <c r="B205" s="89">
        <v>902</v>
      </c>
      <c r="C205" s="89" t="s">
        <v>54</v>
      </c>
      <c r="D205" s="89" t="s">
        <v>19</v>
      </c>
      <c r="E205" s="89" t="s">
        <v>168</v>
      </c>
      <c r="F205" s="99"/>
      <c r="G205" s="97">
        <f>G206</f>
        <v>2320883</v>
      </c>
      <c r="H205" s="98">
        <f>H206</f>
        <v>7344425.33</v>
      </c>
      <c r="I205" s="98"/>
      <c r="J205" s="98"/>
      <c r="K205" s="98"/>
      <c r="L205" s="98"/>
      <c r="M205" s="98">
        <f>M206</f>
        <v>9665308.33</v>
      </c>
      <c r="N205" s="79"/>
    </row>
    <row r="206" spans="1:14" ht="25.5">
      <c r="A206" s="10" t="s">
        <v>24</v>
      </c>
      <c r="B206" s="89">
        <v>902</v>
      </c>
      <c r="C206" s="89" t="s">
        <v>54</v>
      </c>
      <c r="D206" s="89" t="s">
        <v>19</v>
      </c>
      <c r="E206" s="89" t="s">
        <v>168</v>
      </c>
      <c r="F206" s="99">
        <v>200</v>
      </c>
      <c r="G206" s="97">
        <f>G207</f>
        <v>2320883</v>
      </c>
      <c r="H206" s="98">
        <f>H207</f>
        <v>7344425.33</v>
      </c>
      <c r="I206" s="98"/>
      <c r="J206" s="98"/>
      <c r="K206" s="98"/>
      <c r="L206" s="98"/>
      <c r="M206" s="98">
        <f>M207</f>
        <v>9665308.33</v>
      </c>
      <c r="N206" s="79"/>
    </row>
    <row r="207" spans="1:14" ht="38.25">
      <c r="A207" s="10" t="s">
        <v>26</v>
      </c>
      <c r="B207" s="89">
        <v>902</v>
      </c>
      <c r="C207" s="89" t="s">
        <v>54</v>
      </c>
      <c r="D207" s="89" t="s">
        <v>19</v>
      </c>
      <c r="E207" s="89" t="s">
        <v>168</v>
      </c>
      <c r="F207" s="99">
        <v>240</v>
      </c>
      <c r="G207" s="97">
        <v>2320883</v>
      </c>
      <c r="H207" s="87">
        <v>7344425.33</v>
      </c>
      <c r="I207" s="87"/>
      <c r="J207" s="87"/>
      <c r="K207" s="87"/>
      <c r="L207" s="87"/>
      <c r="M207" s="98">
        <f>G207+H207</f>
        <v>9665308.33</v>
      </c>
      <c r="N207" s="79"/>
    </row>
    <row r="208" spans="1:14" ht="25.5">
      <c r="A208" s="100" t="s">
        <v>170</v>
      </c>
      <c r="B208" s="89">
        <v>902</v>
      </c>
      <c r="C208" s="89" t="s">
        <v>54</v>
      </c>
      <c r="D208" s="89" t="s">
        <v>19</v>
      </c>
      <c r="E208" s="89" t="s">
        <v>169</v>
      </c>
      <c r="F208" s="99"/>
      <c r="G208" s="97">
        <f>G209</f>
        <v>9019737</v>
      </c>
      <c r="H208" s="98">
        <f>H209</f>
        <v>997635.6</v>
      </c>
      <c r="I208" s="98"/>
      <c r="J208" s="98"/>
      <c r="K208" s="98"/>
      <c r="L208" s="98"/>
      <c r="M208" s="98">
        <f>M209</f>
        <v>10017372.6</v>
      </c>
      <c r="N208" s="79"/>
    </row>
    <row r="209" spans="1:14" ht="25.5">
      <c r="A209" s="10" t="s">
        <v>24</v>
      </c>
      <c r="B209" s="89">
        <v>902</v>
      </c>
      <c r="C209" s="89" t="s">
        <v>54</v>
      </c>
      <c r="D209" s="89" t="s">
        <v>19</v>
      </c>
      <c r="E209" s="89" t="s">
        <v>169</v>
      </c>
      <c r="F209" s="99">
        <v>200</v>
      </c>
      <c r="G209" s="97">
        <f>G210</f>
        <v>9019737</v>
      </c>
      <c r="H209" s="98">
        <f>H210</f>
        <v>997635.6</v>
      </c>
      <c r="I209" s="98"/>
      <c r="J209" s="98"/>
      <c r="K209" s="98"/>
      <c r="L209" s="98"/>
      <c r="M209" s="98">
        <f>M210</f>
        <v>10017372.6</v>
      </c>
      <c r="N209" s="79"/>
    </row>
    <row r="210" spans="1:14" ht="38.25">
      <c r="A210" s="10" t="s">
        <v>26</v>
      </c>
      <c r="B210" s="89">
        <v>902</v>
      </c>
      <c r="C210" s="89" t="s">
        <v>54</v>
      </c>
      <c r="D210" s="89" t="s">
        <v>19</v>
      </c>
      <c r="E210" s="89" t="s">
        <v>169</v>
      </c>
      <c r="F210" s="99">
        <v>240</v>
      </c>
      <c r="G210" s="97">
        <v>9019737</v>
      </c>
      <c r="H210" s="87">
        <v>997635.6</v>
      </c>
      <c r="I210" s="87"/>
      <c r="J210" s="87"/>
      <c r="K210" s="87"/>
      <c r="L210" s="87"/>
      <c r="M210" s="98">
        <f>G210+H210</f>
        <v>10017372.6</v>
      </c>
      <c r="N210" s="79"/>
    </row>
    <row r="211" spans="1:14" ht="32.25" customHeight="1">
      <c r="A211" s="10" t="s">
        <v>159</v>
      </c>
      <c r="B211" s="89">
        <v>902</v>
      </c>
      <c r="C211" s="89" t="s">
        <v>54</v>
      </c>
      <c r="D211" s="89" t="s">
        <v>19</v>
      </c>
      <c r="E211" s="89" t="s">
        <v>158</v>
      </c>
      <c r="F211" s="99"/>
      <c r="G211" s="97">
        <f>G212</f>
        <v>605000</v>
      </c>
      <c r="H211" s="98">
        <f>H212</f>
        <v>-499321.6</v>
      </c>
      <c r="I211" s="98"/>
      <c r="J211" s="98"/>
      <c r="K211" s="98"/>
      <c r="L211" s="98"/>
      <c r="M211" s="98">
        <f>M212</f>
        <v>105678.40000000002</v>
      </c>
      <c r="N211" s="79"/>
    </row>
    <row r="212" spans="1:14" ht="25.5">
      <c r="A212" s="10" t="s">
        <v>24</v>
      </c>
      <c r="B212" s="89">
        <v>902</v>
      </c>
      <c r="C212" s="89" t="s">
        <v>54</v>
      </c>
      <c r="D212" s="89" t="s">
        <v>19</v>
      </c>
      <c r="E212" s="89" t="s">
        <v>158</v>
      </c>
      <c r="F212" s="99">
        <v>200</v>
      </c>
      <c r="G212" s="97">
        <f>G213</f>
        <v>605000</v>
      </c>
      <c r="H212" s="98">
        <f>H213</f>
        <v>-499321.6</v>
      </c>
      <c r="I212" s="98"/>
      <c r="J212" s="98"/>
      <c r="K212" s="98"/>
      <c r="L212" s="98"/>
      <c r="M212" s="98">
        <f>M213</f>
        <v>105678.40000000002</v>
      </c>
      <c r="N212" s="79"/>
    </row>
    <row r="213" spans="1:14" ht="38.25">
      <c r="A213" s="10" t="s">
        <v>26</v>
      </c>
      <c r="B213" s="89">
        <v>902</v>
      </c>
      <c r="C213" s="89" t="s">
        <v>54</v>
      </c>
      <c r="D213" s="89" t="s">
        <v>19</v>
      </c>
      <c r="E213" s="89" t="s">
        <v>158</v>
      </c>
      <c r="F213" s="99">
        <v>240</v>
      </c>
      <c r="G213" s="97">
        <v>605000</v>
      </c>
      <c r="H213" s="87">
        <v>-499321.6</v>
      </c>
      <c r="I213" s="87"/>
      <c r="J213" s="87"/>
      <c r="K213" s="87"/>
      <c r="L213" s="87"/>
      <c r="M213" s="98">
        <f>G213+H213</f>
        <v>105678.40000000002</v>
      </c>
      <c r="N213" s="79"/>
    </row>
    <row r="214" spans="1:14" ht="12.75">
      <c r="A214" s="10" t="s">
        <v>106</v>
      </c>
      <c r="B214" s="89">
        <v>902</v>
      </c>
      <c r="C214" s="89" t="s">
        <v>54</v>
      </c>
      <c r="D214" s="89" t="s">
        <v>19</v>
      </c>
      <c r="E214" s="89" t="s">
        <v>107</v>
      </c>
      <c r="F214" s="99"/>
      <c r="G214" s="97"/>
      <c r="H214" s="87"/>
      <c r="I214" s="87"/>
      <c r="J214" s="87"/>
      <c r="K214" s="87"/>
      <c r="L214" s="98">
        <f>L215</f>
        <v>209000</v>
      </c>
      <c r="M214" s="98">
        <f>M215</f>
        <v>209000</v>
      </c>
      <c r="N214" s="79"/>
    </row>
    <row r="215" spans="1:14" ht="12.75">
      <c r="A215" s="10" t="s">
        <v>28</v>
      </c>
      <c r="B215" s="89">
        <v>902</v>
      </c>
      <c r="C215" s="89" t="s">
        <v>54</v>
      </c>
      <c r="D215" s="89" t="s">
        <v>19</v>
      </c>
      <c r="E215" s="89" t="s">
        <v>107</v>
      </c>
      <c r="F215" s="99">
        <v>800</v>
      </c>
      <c r="G215" s="97"/>
      <c r="H215" s="87"/>
      <c r="I215" s="87"/>
      <c r="J215" s="87"/>
      <c r="K215" s="87"/>
      <c r="L215" s="98">
        <f>L216</f>
        <v>209000</v>
      </c>
      <c r="M215" s="98">
        <f>M216</f>
        <v>209000</v>
      </c>
      <c r="N215" s="79"/>
    </row>
    <row r="216" spans="1:14" ht="12.75">
      <c r="A216" s="10" t="s">
        <v>60</v>
      </c>
      <c r="B216" s="89">
        <v>902</v>
      </c>
      <c r="C216" s="89" t="s">
        <v>54</v>
      </c>
      <c r="D216" s="89" t="s">
        <v>19</v>
      </c>
      <c r="E216" s="89" t="s">
        <v>107</v>
      </c>
      <c r="F216" s="99">
        <v>870</v>
      </c>
      <c r="G216" s="97"/>
      <c r="H216" s="87"/>
      <c r="I216" s="87"/>
      <c r="J216" s="87"/>
      <c r="K216" s="87"/>
      <c r="L216" s="87">
        <v>209000</v>
      </c>
      <c r="M216" s="98">
        <f>L216</f>
        <v>209000</v>
      </c>
      <c r="N216" s="79"/>
    </row>
    <row r="217" spans="1:14" ht="12.75">
      <c r="A217" s="91" t="s">
        <v>255</v>
      </c>
      <c r="B217" s="92">
        <v>902</v>
      </c>
      <c r="C217" s="92" t="s">
        <v>256</v>
      </c>
      <c r="D217" s="92"/>
      <c r="E217" s="92"/>
      <c r="F217" s="93"/>
      <c r="G217" s="50">
        <f>G218</f>
        <v>95000</v>
      </c>
      <c r="H217" s="87"/>
      <c r="I217" s="87"/>
      <c r="J217" s="87"/>
      <c r="K217" s="87"/>
      <c r="L217" s="87"/>
      <c r="M217" s="12">
        <f>M218</f>
        <v>95000</v>
      </c>
      <c r="N217" s="79"/>
    </row>
    <row r="218" spans="1:14" ht="25.5">
      <c r="A218" s="10" t="s">
        <v>257</v>
      </c>
      <c r="B218" s="89">
        <v>902</v>
      </c>
      <c r="C218" s="89" t="s">
        <v>256</v>
      </c>
      <c r="D218" s="89" t="s">
        <v>54</v>
      </c>
      <c r="E218" s="89"/>
      <c r="F218" s="99"/>
      <c r="G218" s="97">
        <f>G219</f>
        <v>95000</v>
      </c>
      <c r="H218" s="87"/>
      <c r="I218" s="87"/>
      <c r="J218" s="87"/>
      <c r="K218" s="87"/>
      <c r="L218" s="87"/>
      <c r="M218" s="98">
        <f>M219</f>
        <v>95000</v>
      </c>
      <c r="N218" s="79"/>
    </row>
    <row r="219" spans="1:14" ht="63.75" customHeight="1">
      <c r="A219" s="10" t="s">
        <v>258</v>
      </c>
      <c r="B219" s="89">
        <v>902</v>
      </c>
      <c r="C219" s="89" t="s">
        <v>256</v>
      </c>
      <c r="D219" s="89" t="s">
        <v>54</v>
      </c>
      <c r="E219" s="89" t="s">
        <v>259</v>
      </c>
      <c r="F219" s="99"/>
      <c r="G219" s="97">
        <f>G220</f>
        <v>95000</v>
      </c>
      <c r="H219" s="87"/>
      <c r="I219" s="87"/>
      <c r="J219" s="87"/>
      <c r="K219" s="87"/>
      <c r="L219" s="87"/>
      <c r="M219" s="98">
        <f>M220</f>
        <v>95000</v>
      </c>
      <c r="N219" s="79"/>
    </row>
    <row r="220" spans="1:14" ht="25.5">
      <c r="A220" s="10" t="s">
        <v>24</v>
      </c>
      <c r="B220" s="89">
        <v>902</v>
      </c>
      <c r="C220" s="89" t="s">
        <v>256</v>
      </c>
      <c r="D220" s="89" t="s">
        <v>54</v>
      </c>
      <c r="E220" s="89" t="s">
        <v>259</v>
      </c>
      <c r="F220" s="99">
        <v>200</v>
      </c>
      <c r="G220" s="97">
        <f>G221</f>
        <v>95000</v>
      </c>
      <c r="H220" s="87"/>
      <c r="I220" s="87"/>
      <c r="J220" s="87"/>
      <c r="K220" s="87"/>
      <c r="L220" s="87"/>
      <c r="M220" s="98">
        <f>M221</f>
        <v>95000</v>
      </c>
      <c r="N220" s="79"/>
    </row>
    <row r="221" spans="1:14" ht="38.25">
      <c r="A221" s="10" t="s">
        <v>26</v>
      </c>
      <c r="B221" s="89">
        <v>902</v>
      </c>
      <c r="C221" s="89" t="s">
        <v>256</v>
      </c>
      <c r="D221" s="89" t="s">
        <v>54</v>
      </c>
      <c r="E221" s="89" t="s">
        <v>259</v>
      </c>
      <c r="F221" s="99">
        <v>240</v>
      </c>
      <c r="G221" s="97">
        <v>95000</v>
      </c>
      <c r="H221" s="87"/>
      <c r="I221" s="87"/>
      <c r="J221" s="87"/>
      <c r="K221" s="87"/>
      <c r="L221" s="87"/>
      <c r="M221" s="98">
        <v>95000</v>
      </c>
      <c r="N221" s="79"/>
    </row>
    <row r="222" spans="1:14" ht="12.75">
      <c r="A222" s="91" t="s">
        <v>52</v>
      </c>
      <c r="B222" s="92">
        <v>902</v>
      </c>
      <c r="C222" s="92" t="s">
        <v>53</v>
      </c>
      <c r="D222" s="92"/>
      <c r="E222" s="92"/>
      <c r="F222" s="93"/>
      <c r="G222" s="50">
        <f>G228+G241</f>
        <v>14613705</v>
      </c>
      <c r="H222" s="87"/>
      <c r="I222" s="12">
        <f>I228+I241+I223</f>
        <v>802970</v>
      </c>
      <c r="J222" s="12"/>
      <c r="K222" s="12">
        <f>K228+K241+K223</f>
        <v>42000</v>
      </c>
      <c r="L222" s="12"/>
      <c r="M222" s="12">
        <f>M228+M241+M223</f>
        <v>15458675</v>
      </c>
      <c r="N222" s="79"/>
    </row>
    <row r="223" spans="1:14" ht="12.75">
      <c r="A223" s="91" t="s">
        <v>75</v>
      </c>
      <c r="B223" s="92">
        <v>902</v>
      </c>
      <c r="C223" s="92" t="s">
        <v>53</v>
      </c>
      <c r="D223" s="89" t="s">
        <v>288</v>
      </c>
      <c r="E223" s="92"/>
      <c r="F223" s="93"/>
      <c r="G223" s="50"/>
      <c r="H223" s="87"/>
      <c r="I223" s="12">
        <f>I224</f>
        <v>802970</v>
      </c>
      <c r="J223" s="12"/>
      <c r="K223" s="12"/>
      <c r="L223" s="12"/>
      <c r="M223" s="12">
        <f>M224</f>
        <v>802970</v>
      </c>
      <c r="N223" s="79"/>
    </row>
    <row r="224" spans="1:14" ht="22.5">
      <c r="A224" s="104" t="s">
        <v>286</v>
      </c>
      <c r="B224" s="89">
        <v>902</v>
      </c>
      <c r="C224" s="92" t="s">
        <v>53</v>
      </c>
      <c r="D224" s="89" t="s">
        <v>288</v>
      </c>
      <c r="E224" s="89" t="s">
        <v>289</v>
      </c>
      <c r="F224" s="99"/>
      <c r="G224" s="50"/>
      <c r="H224" s="87"/>
      <c r="I224" s="12">
        <f>I225</f>
        <v>802970</v>
      </c>
      <c r="J224" s="12"/>
      <c r="K224" s="12"/>
      <c r="L224" s="12"/>
      <c r="M224" s="12">
        <f>M225</f>
        <v>802970</v>
      </c>
      <c r="N224" s="79"/>
    </row>
    <row r="225" spans="1:14" ht="33.75">
      <c r="A225" s="104" t="s">
        <v>284</v>
      </c>
      <c r="B225" s="89">
        <v>902</v>
      </c>
      <c r="C225" s="92" t="s">
        <v>53</v>
      </c>
      <c r="D225" s="89" t="s">
        <v>288</v>
      </c>
      <c r="E225" s="89" t="s">
        <v>289</v>
      </c>
      <c r="F225" s="99">
        <v>400</v>
      </c>
      <c r="G225" s="50"/>
      <c r="H225" s="87"/>
      <c r="I225" s="12">
        <f>I227</f>
        <v>802970</v>
      </c>
      <c r="J225" s="12"/>
      <c r="K225" s="12"/>
      <c r="L225" s="12"/>
      <c r="M225" s="12">
        <f>M226</f>
        <v>802970</v>
      </c>
      <c r="N225" s="79"/>
    </row>
    <row r="226" spans="1:14" ht="12.75">
      <c r="A226" s="10" t="s">
        <v>112</v>
      </c>
      <c r="B226" s="89">
        <v>902</v>
      </c>
      <c r="C226" s="92" t="s">
        <v>53</v>
      </c>
      <c r="D226" s="89" t="s">
        <v>288</v>
      </c>
      <c r="E226" s="89" t="s">
        <v>289</v>
      </c>
      <c r="F226" s="99">
        <v>410</v>
      </c>
      <c r="G226" s="50"/>
      <c r="H226" s="87"/>
      <c r="I226" s="12"/>
      <c r="J226" s="12"/>
      <c r="K226" s="12"/>
      <c r="L226" s="12"/>
      <c r="M226" s="12">
        <f>M227</f>
        <v>802970</v>
      </c>
      <c r="N226" s="79"/>
    </row>
    <row r="227" spans="1:14" ht="33.75">
      <c r="A227" s="104" t="s">
        <v>287</v>
      </c>
      <c r="B227" s="89">
        <v>902</v>
      </c>
      <c r="C227" s="92" t="s">
        <v>53</v>
      </c>
      <c r="D227" s="89" t="s">
        <v>288</v>
      </c>
      <c r="E227" s="89" t="s">
        <v>289</v>
      </c>
      <c r="F227" s="99">
        <v>414</v>
      </c>
      <c r="G227" s="50"/>
      <c r="H227" s="87"/>
      <c r="I227" s="87">
        <v>802970</v>
      </c>
      <c r="J227" s="87"/>
      <c r="K227" s="87"/>
      <c r="L227" s="87"/>
      <c r="M227" s="12">
        <f>G227+H227+I227</f>
        <v>802970</v>
      </c>
      <c r="N227" s="79"/>
    </row>
    <row r="228" spans="1:14" ht="12.75">
      <c r="A228" s="91" t="s">
        <v>77</v>
      </c>
      <c r="B228" s="92">
        <v>902</v>
      </c>
      <c r="C228" s="92" t="s">
        <v>53</v>
      </c>
      <c r="D228" s="92" t="s">
        <v>34</v>
      </c>
      <c r="E228" s="92"/>
      <c r="F228" s="93"/>
      <c r="G228" s="50">
        <f>G229+G233</f>
        <v>14513705</v>
      </c>
      <c r="H228" s="87"/>
      <c r="I228" s="87"/>
      <c r="J228" s="87"/>
      <c r="K228" s="12">
        <f>K229+K233+K237</f>
        <v>42000</v>
      </c>
      <c r="L228" s="12"/>
      <c r="M228" s="12">
        <f>M229+M233+M237</f>
        <v>14555705</v>
      </c>
      <c r="N228" s="79"/>
    </row>
    <row r="229" spans="1:14" ht="38.25">
      <c r="A229" s="100" t="s">
        <v>172</v>
      </c>
      <c r="B229" s="89">
        <v>902</v>
      </c>
      <c r="C229" s="89" t="s">
        <v>53</v>
      </c>
      <c r="D229" s="89" t="s">
        <v>34</v>
      </c>
      <c r="E229" s="89" t="s">
        <v>171</v>
      </c>
      <c r="F229" s="99"/>
      <c r="G229" s="97">
        <f>G230</f>
        <v>11447205</v>
      </c>
      <c r="H229" s="87"/>
      <c r="I229" s="87"/>
      <c r="J229" s="87"/>
      <c r="K229" s="87"/>
      <c r="L229" s="87"/>
      <c r="M229" s="98">
        <f>M230</f>
        <v>11447205</v>
      </c>
      <c r="N229" s="79"/>
    </row>
    <row r="230" spans="1:14" ht="38.25">
      <c r="A230" s="10" t="s">
        <v>235</v>
      </c>
      <c r="B230" s="89">
        <v>902</v>
      </c>
      <c r="C230" s="89" t="s">
        <v>53</v>
      </c>
      <c r="D230" s="89" t="s">
        <v>34</v>
      </c>
      <c r="E230" s="89" t="s">
        <v>171</v>
      </c>
      <c r="F230" s="99">
        <v>600</v>
      </c>
      <c r="G230" s="97">
        <f>G231</f>
        <v>11447205</v>
      </c>
      <c r="H230" s="87"/>
      <c r="I230" s="87"/>
      <c r="J230" s="87"/>
      <c r="K230" s="87"/>
      <c r="L230" s="87"/>
      <c r="M230" s="98">
        <f>M231</f>
        <v>11447205</v>
      </c>
      <c r="N230" s="79"/>
    </row>
    <row r="231" spans="1:14" ht="12.75">
      <c r="A231" s="10" t="s">
        <v>118</v>
      </c>
      <c r="B231" s="89">
        <v>902</v>
      </c>
      <c r="C231" s="89" t="s">
        <v>53</v>
      </c>
      <c r="D231" s="89" t="s">
        <v>34</v>
      </c>
      <c r="E231" s="89" t="s">
        <v>171</v>
      </c>
      <c r="F231" s="99">
        <v>610</v>
      </c>
      <c r="G231" s="97">
        <f>G232</f>
        <v>11447205</v>
      </c>
      <c r="H231" s="87"/>
      <c r="I231" s="87"/>
      <c r="J231" s="87"/>
      <c r="K231" s="87"/>
      <c r="L231" s="87"/>
      <c r="M231" s="98">
        <f>M232</f>
        <v>11447205</v>
      </c>
      <c r="N231" s="79"/>
    </row>
    <row r="232" spans="1:14" ht="51">
      <c r="A232" s="10" t="s">
        <v>40</v>
      </c>
      <c r="B232" s="89">
        <v>902</v>
      </c>
      <c r="C232" s="89" t="s">
        <v>53</v>
      </c>
      <c r="D232" s="89" t="s">
        <v>34</v>
      </c>
      <c r="E232" s="89" t="s">
        <v>171</v>
      </c>
      <c r="F232" s="99">
        <v>611</v>
      </c>
      <c r="G232" s="97">
        <v>11447205</v>
      </c>
      <c r="H232" s="87"/>
      <c r="I232" s="87"/>
      <c r="J232" s="87"/>
      <c r="K232" s="87"/>
      <c r="L232" s="87"/>
      <c r="M232" s="98">
        <v>11447205</v>
      </c>
      <c r="N232" s="79"/>
    </row>
    <row r="233" spans="1:14" ht="38.25">
      <c r="A233" s="10" t="s">
        <v>119</v>
      </c>
      <c r="B233" s="89">
        <v>902</v>
      </c>
      <c r="C233" s="89" t="s">
        <v>53</v>
      </c>
      <c r="D233" s="89" t="s">
        <v>34</v>
      </c>
      <c r="E233" s="89" t="s">
        <v>173</v>
      </c>
      <c r="F233" s="99"/>
      <c r="G233" s="97">
        <f>G234</f>
        <v>3066500</v>
      </c>
      <c r="H233" s="87"/>
      <c r="I233" s="87"/>
      <c r="J233" s="87"/>
      <c r="K233" s="87"/>
      <c r="L233" s="87"/>
      <c r="M233" s="98">
        <f>M234</f>
        <v>3066500</v>
      </c>
      <c r="N233" s="79"/>
    </row>
    <row r="234" spans="1:14" ht="38.25">
      <c r="A234" s="10" t="s">
        <v>235</v>
      </c>
      <c r="B234" s="89">
        <v>902</v>
      </c>
      <c r="C234" s="89" t="s">
        <v>53</v>
      </c>
      <c r="D234" s="89" t="s">
        <v>34</v>
      </c>
      <c r="E234" s="89" t="s">
        <v>173</v>
      </c>
      <c r="F234" s="99">
        <v>600</v>
      </c>
      <c r="G234" s="97">
        <f>G235</f>
        <v>3066500</v>
      </c>
      <c r="H234" s="87"/>
      <c r="I234" s="87"/>
      <c r="J234" s="87"/>
      <c r="K234" s="87"/>
      <c r="L234" s="87"/>
      <c r="M234" s="98">
        <f>M235</f>
        <v>3066500</v>
      </c>
      <c r="N234" s="79"/>
    </row>
    <row r="235" spans="1:14" ht="12.75">
      <c r="A235" s="10" t="s">
        <v>118</v>
      </c>
      <c r="B235" s="89">
        <v>902</v>
      </c>
      <c r="C235" s="89" t="s">
        <v>53</v>
      </c>
      <c r="D235" s="89" t="s">
        <v>34</v>
      </c>
      <c r="E235" s="89" t="s">
        <v>173</v>
      </c>
      <c r="F235" s="99">
        <v>610</v>
      </c>
      <c r="G235" s="97">
        <f>G236</f>
        <v>3066500</v>
      </c>
      <c r="H235" s="87"/>
      <c r="I235" s="87"/>
      <c r="J235" s="87"/>
      <c r="K235" s="87"/>
      <c r="L235" s="87"/>
      <c r="M235" s="98">
        <f>M236</f>
        <v>3066500</v>
      </c>
      <c r="N235" s="79"/>
    </row>
    <row r="236" spans="1:14" ht="51">
      <c r="A236" s="10" t="s">
        <v>40</v>
      </c>
      <c r="B236" s="89">
        <v>902</v>
      </c>
      <c r="C236" s="89" t="s">
        <v>53</v>
      </c>
      <c r="D236" s="89" t="s">
        <v>34</v>
      </c>
      <c r="E236" s="89" t="s">
        <v>173</v>
      </c>
      <c r="F236" s="99">
        <v>611</v>
      </c>
      <c r="G236" s="97">
        <v>3066500</v>
      </c>
      <c r="H236" s="87"/>
      <c r="I236" s="87"/>
      <c r="J236" s="87"/>
      <c r="K236" s="87"/>
      <c r="L236" s="87"/>
      <c r="M236" s="98">
        <v>3066500</v>
      </c>
      <c r="N236" s="79"/>
    </row>
    <row r="237" spans="1:14" ht="25.5">
      <c r="A237" s="100" t="s">
        <v>228</v>
      </c>
      <c r="B237" s="89">
        <v>902</v>
      </c>
      <c r="C237" s="89" t="s">
        <v>53</v>
      </c>
      <c r="D237" s="89" t="s">
        <v>34</v>
      </c>
      <c r="E237" s="89" t="s">
        <v>229</v>
      </c>
      <c r="F237" s="99"/>
      <c r="G237" s="97"/>
      <c r="H237" s="87"/>
      <c r="I237" s="87"/>
      <c r="J237" s="87"/>
      <c r="K237" s="98">
        <f aca="true" t="shared" si="7" ref="K237:M239">K238</f>
        <v>42000</v>
      </c>
      <c r="L237" s="98"/>
      <c r="M237" s="98">
        <f t="shared" si="7"/>
        <v>42000</v>
      </c>
      <c r="N237" s="79"/>
    </row>
    <row r="238" spans="1:14" ht="38.25">
      <c r="A238" s="10" t="s">
        <v>235</v>
      </c>
      <c r="B238" s="89">
        <v>902</v>
      </c>
      <c r="C238" s="89" t="s">
        <v>53</v>
      </c>
      <c r="D238" s="89" t="s">
        <v>34</v>
      </c>
      <c r="E238" s="89" t="s">
        <v>229</v>
      </c>
      <c r="F238" s="99">
        <v>600</v>
      </c>
      <c r="G238" s="97"/>
      <c r="H238" s="87"/>
      <c r="I238" s="87"/>
      <c r="J238" s="87"/>
      <c r="K238" s="98">
        <f t="shared" si="7"/>
        <v>42000</v>
      </c>
      <c r="L238" s="98"/>
      <c r="M238" s="98">
        <f t="shared" si="7"/>
        <v>42000</v>
      </c>
      <c r="N238" s="79"/>
    </row>
    <row r="239" spans="1:14" ht="12.75">
      <c r="A239" s="10" t="s">
        <v>118</v>
      </c>
      <c r="B239" s="89">
        <v>902</v>
      </c>
      <c r="C239" s="89" t="s">
        <v>53</v>
      </c>
      <c r="D239" s="89" t="s">
        <v>34</v>
      </c>
      <c r="E239" s="89" t="s">
        <v>229</v>
      </c>
      <c r="F239" s="99">
        <v>610</v>
      </c>
      <c r="G239" s="97"/>
      <c r="H239" s="87"/>
      <c r="I239" s="87"/>
      <c r="J239" s="87"/>
      <c r="K239" s="98">
        <f t="shared" si="7"/>
        <v>42000</v>
      </c>
      <c r="L239" s="98"/>
      <c r="M239" s="98">
        <f t="shared" si="7"/>
        <v>42000</v>
      </c>
      <c r="N239" s="79"/>
    </row>
    <row r="240" spans="1:14" ht="12.75">
      <c r="A240" s="10" t="s">
        <v>264</v>
      </c>
      <c r="B240" s="89">
        <v>902</v>
      </c>
      <c r="C240" s="89" t="s">
        <v>53</v>
      </c>
      <c r="D240" s="89" t="s">
        <v>34</v>
      </c>
      <c r="E240" s="89" t="s">
        <v>229</v>
      </c>
      <c r="F240" s="99">
        <v>612</v>
      </c>
      <c r="G240" s="97"/>
      <c r="H240" s="87"/>
      <c r="I240" s="87"/>
      <c r="J240" s="87"/>
      <c r="K240" s="87">
        <v>42000</v>
      </c>
      <c r="L240" s="87"/>
      <c r="M240" s="98">
        <f>G240+H240+I240+J240+K240</f>
        <v>42000</v>
      </c>
      <c r="N240" s="79"/>
    </row>
    <row r="241" spans="1:14" ht="12.75">
      <c r="A241" s="91" t="s">
        <v>78</v>
      </c>
      <c r="B241" s="92">
        <v>902</v>
      </c>
      <c r="C241" s="92" t="s">
        <v>53</v>
      </c>
      <c r="D241" s="92" t="s">
        <v>53</v>
      </c>
      <c r="E241" s="94" t="s">
        <v>0</v>
      </c>
      <c r="F241" s="95" t="s">
        <v>0</v>
      </c>
      <c r="G241" s="97">
        <f>G242</f>
        <v>100000</v>
      </c>
      <c r="H241" s="87"/>
      <c r="I241" s="87"/>
      <c r="J241" s="87"/>
      <c r="K241" s="87"/>
      <c r="L241" s="87"/>
      <c r="M241" s="98">
        <f>M242</f>
        <v>100000</v>
      </c>
      <c r="N241" s="79"/>
    </row>
    <row r="242" spans="1:14" ht="12.75">
      <c r="A242" s="100" t="s">
        <v>44</v>
      </c>
      <c r="B242" s="89">
        <v>902</v>
      </c>
      <c r="C242" s="89" t="s">
        <v>53</v>
      </c>
      <c r="D242" s="89" t="s">
        <v>53</v>
      </c>
      <c r="E242" s="89" t="s">
        <v>174</v>
      </c>
      <c r="F242" s="96" t="s">
        <v>0</v>
      </c>
      <c r="G242" s="50">
        <f>G243</f>
        <v>100000</v>
      </c>
      <c r="H242" s="87"/>
      <c r="I242" s="87"/>
      <c r="J242" s="87"/>
      <c r="K242" s="87"/>
      <c r="L242" s="87"/>
      <c r="M242" s="12">
        <f>M243</f>
        <v>100000</v>
      </c>
      <c r="N242" s="79"/>
    </row>
    <row r="243" spans="1:14" ht="25.5">
      <c r="A243" s="10" t="s">
        <v>24</v>
      </c>
      <c r="B243" s="89">
        <v>902</v>
      </c>
      <c r="C243" s="89" t="s">
        <v>53</v>
      </c>
      <c r="D243" s="89" t="s">
        <v>53</v>
      </c>
      <c r="E243" s="89" t="s">
        <v>174</v>
      </c>
      <c r="F243" s="99" t="s">
        <v>25</v>
      </c>
      <c r="G243" s="97">
        <f>G244</f>
        <v>100000</v>
      </c>
      <c r="H243" s="87"/>
      <c r="I243" s="87"/>
      <c r="J243" s="87"/>
      <c r="K243" s="87"/>
      <c r="L243" s="87"/>
      <c r="M243" s="98">
        <f>M244</f>
        <v>100000</v>
      </c>
      <c r="N243" s="79"/>
    </row>
    <row r="244" spans="1:14" ht="38.25">
      <c r="A244" s="10" t="s">
        <v>26</v>
      </c>
      <c r="B244" s="89">
        <v>902</v>
      </c>
      <c r="C244" s="89" t="s">
        <v>53</v>
      </c>
      <c r="D244" s="89" t="s">
        <v>53</v>
      </c>
      <c r="E244" s="89" t="s">
        <v>174</v>
      </c>
      <c r="F244" s="99" t="s">
        <v>27</v>
      </c>
      <c r="G244" s="97">
        <v>100000</v>
      </c>
      <c r="H244" s="87"/>
      <c r="I244" s="87"/>
      <c r="J244" s="87"/>
      <c r="K244" s="87"/>
      <c r="L244" s="87"/>
      <c r="M244" s="98">
        <v>100000</v>
      </c>
      <c r="N244" s="79"/>
    </row>
    <row r="245" spans="1:14" ht="12.75">
      <c r="A245" s="91" t="s">
        <v>70</v>
      </c>
      <c r="B245" s="92">
        <v>902</v>
      </c>
      <c r="C245" s="92" t="s">
        <v>51</v>
      </c>
      <c r="D245" s="94" t="s">
        <v>0</v>
      </c>
      <c r="E245" s="94" t="s">
        <v>0</v>
      </c>
      <c r="F245" s="95" t="s">
        <v>0</v>
      </c>
      <c r="G245" s="50">
        <f>G246+G263</f>
        <v>22390090</v>
      </c>
      <c r="H245" s="87"/>
      <c r="I245" s="12">
        <f>I246+I263</f>
        <v>49370</v>
      </c>
      <c r="J245" s="12"/>
      <c r="K245" s="12">
        <f>K246+K263</f>
        <v>281940</v>
      </c>
      <c r="L245" s="12">
        <f>L246+L263</f>
        <v>30000</v>
      </c>
      <c r="M245" s="12">
        <f>M246+M263</f>
        <v>22751400</v>
      </c>
      <c r="N245" s="79"/>
    </row>
    <row r="246" spans="1:14" ht="12.75">
      <c r="A246" s="91" t="s">
        <v>71</v>
      </c>
      <c r="B246" s="92">
        <v>902</v>
      </c>
      <c r="C246" s="92" t="s">
        <v>51</v>
      </c>
      <c r="D246" s="92" t="s">
        <v>17</v>
      </c>
      <c r="E246" s="94" t="s">
        <v>0</v>
      </c>
      <c r="F246" s="95" t="s">
        <v>0</v>
      </c>
      <c r="G246" s="50">
        <f>G247+G251+G255+G259</f>
        <v>20196410</v>
      </c>
      <c r="H246" s="87"/>
      <c r="I246" s="87"/>
      <c r="J246" s="87"/>
      <c r="K246" s="87"/>
      <c r="L246" s="87"/>
      <c r="M246" s="12">
        <f>M247+M251+M255+M259</f>
        <v>20196410</v>
      </c>
      <c r="N246" s="79"/>
    </row>
    <row r="247" spans="1:14" ht="12.75">
      <c r="A247" s="10" t="s">
        <v>72</v>
      </c>
      <c r="B247" s="89">
        <v>902</v>
      </c>
      <c r="C247" s="89" t="s">
        <v>51</v>
      </c>
      <c r="D247" s="89" t="s">
        <v>17</v>
      </c>
      <c r="E247" s="89" t="s">
        <v>175</v>
      </c>
      <c r="F247" s="96" t="s">
        <v>0</v>
      </c>
      <c r="G247" s="97">
        <f>G248</f>
        <v>9040000</v>
      </c>
      <c r="H247" s="87"/>
      <c r="I247" s="87"/>
      <c r="J247" s="87"/>
      <c r="K247" s="87"/>
      <c r="L247" s="87"/>
      <c r="M247" s="98">
        <f>M248</f>
        <v>9040000</v>
      </c>
      <c r="N247" s="79"/>
    </row>
    <row r="248" spans="1:14" ht="38.25">
      <c r="A248" s="10" t="s">
        <v>235</v>
      </c>
      <c r="B248" s="89">
        <v>902</v>
      </c>
      <c r="C248" s="89" t="s">
        <v>51</v>
      </c>
      <c r="D248" s="89" t="s">
        <v>17</v>
      </c>
      <c r="E248" s="89" t="s">
        <v>175</v>
      </c>
      <c r="F248" s="99" t="s">
        <v>39</v>
      </c>
      <c r="G248" s="97">
        <f>G249</f>
        <v>9040000</v>
      </c>
      <c r="H248" s="87"/>
      <c r="I248" s="87"/>
      <c r="J248" s="87"/>
      <c r="K248" s="87"/>
      <c r="L248" s="87"/>
      <c r="M248" s="98">
        <f>M249</f>
        <v>9040000</v>
      </c>
      <c r="N248" s="79"/>
    </row>
    <row r="249" spans="1:14" ht="12.75">
      <c r="A249" s="10" t="s">
        <v>118</v>
      </c>
      <c r="B249" s="89">
        <v>902</v>
      </c>
      <c r="C249" s="89" t="s">
        <v>51</v>
      </c>
      <c r="D249" s="89" t="s">
        <v>17</v>
      </c>
      <c r="E249" s="89" t="s">
        <v>175</v>
      </c>
      <c r="F249" s="99">
        <v>610</v>
      </c>
      <c r="G249" s="97">
        <f>G250</f>
        <v>9040000</v>
      </c>
      <c r="H249" s="87"/>
      <c r="I249" s="87"/>
      <c r="J249" s="87"/>
      <c r="K249" s="87"/>
      <c r="L249" s="87"/>
      <c r="M249" s="98">
        <f>M250</f>
        <v>9040000</v>
      </c>
      <c r="N249" s="79"/>
    </row>
    <row r="250" spans="1:14" ht="51">
      <c r="A250" s="10" t="s">
        <v>40</v>
      </c>
      <c r="B250" s="89">
        <v>902</v>
      </c>
      <c r="C250" s="89" t="s">
        <v>51</v>
      </c>
      <c r="D250" s="89" t="s">
        <v>17</v>
      </c>
      <c r="E250" s="89" t="s">
        <v>175</v>
      </c>
      <c r="F250" s="99" t="s">
        <v>41</v>
      </c>
      <c r="G250" s="97">
        <v>9040000</v>
      </c>
      <c r="H250" s="87"/>
      <c r="I250" s="87"/>
      <c r="J250" s="87"/>
      <c r="K250" s="87"/>
      <c r="L250" s="87"/>
      <c r="M250" s="98">
        <v>9040000</v>
      </c>
      <c r="N250" s="79"/>
    </row>
    <row r="251" spans="1:14" ht="38.25">
      <c r="A251" s="100" t="s">
        <v>177</v>
      </c>
      <c r="B251" s="89">
        <v>902</v>
      </c>
      <c r="C251" s="89" t="s">
        <v>51</v>
      </c>
      <c r="D251" s="89" t="s">
        <v>17</v>
      </c>
      <c r="E251" s="89" t="s">
        <v>176</v>
      </c>
      <c r="F251" s="96" t="s">
        <v>0</v>
      </c>
      <c r="G251" s="97">
        <f>G252</f>
        <v>6166670</v>
      </c>
      <c r="H251" s="87"/>
      <c r="I251" s="87"/>
      <c r="J251" s="87"/>
      <c r="K251" s="87"/>
      <c r="L251" s="87"/>
      <c r="M251" s="98">
        <f>M252</f>
        <v>6166670</v>
      </c>
      <c r="N251" s="79"/>
    </row>
    <row r="252" spans="1:14" ht="38.25">
      <c r="A252" s="10" t="s">
        <v>235</v>
      </c>
      <c r="B252" s="89">
        <v>902</v>
      </c>
      <c r="C252" s="89" t="s">
        <v>51</v>
      </c>
      <c r="D252" s="89" t="s">
        <v>17</v>
      </c>
      <c r="E252" s="89" t="s">
        <v>176</v>
      </c>
      <c r="F252" s="99" t="s">
        <v>39</v>
      </c>
      <c r="G252" s="97">
        <f>G253</f>
        <v>6166670</v>
      </c>
      <c r="H252" s="87"/>
      <c r="I252" s="87"/>
      <c r="J252" s="87"/>
      <c r="K252" s="87"/>
      <c r="L252" s="87"/>
      <c r="M252" s="98">
        <f>M253</f>
        <v>6166670</v>
      </c>
      <c r="N252" s="79"/>
    </row>
    <row r="253" spans="1:14" ht="12.75">
      <c r="A253" s="10" t="s">
        <v>118</v>
      </c>
      <c r="B253" s="89">
        <v>902</v>
      </c>
      <c r="C253" s="89" t="s">
        <v>51</v>
      </c>
      <c r="D253" s="89" t="s">
        <v>17</v>
      </c>
      <c r="E253" s="89" t="s">
        <v>176</v>
      </c>
      <c r="F253" s="99">
        <v>610</v>
      </c>
      <c r="G253" s="97">
        <f>G254</f>
        <v>6166670</v>
      </c>
      <c r="H253" s="87"/>
      <c r="I253" s="87"/>
      <c r="J253" s="87"/>
      <c r="K253" s="87"/>
      <c r="L253" s="87"/>
      <c r="M253" s="98">
        <f>M254</f>
        <v>6166670</v>
      </c>
      <c r="N253" s="79"/>
    </row>
    <row r="254" spans="1:14" ht="51">
      <c r="A254" s="10" t="s">
        <v>40</v>
      </c>
      <c r="B254" s="89">
        <v>902</v>
      </c>
      <c r="C254" s="89" t="s">
        <v>51</v>
      </c>
      <c r="D254" s="89" t="s">
        <v>17</v>
      </c>
      <c r="E254" s="89" t="s">
        <v>176</v>
      </c>
      <c r="F254" s="99" t="s">
        <v>41</v>
      </c>
      <c r="G254" s="97">
        <v>6166670</v>
      </c>
      <c r="H254" s="87"/>
      <c r="I254" s="87"/>
      <c r="J254" s="87"/>
      <c r="K254" s="87"/>
      <c r="L254" s="87"/>
      <c r="M254" s="98">
        <v>6166670</v>
      </c>
      <c r="N254" s="79"/>
    </row>
    <row r="255" spans="1:14" ht="38.25">
      <c r="A255" s="100" t="s">
        <v>179</v>
      </c>
      <c r="B255" s="89">
        <v>902</v>
      </c>
      <c r="C255" s="89" t="s">
        <v>51</v>
      </c>
      <c r="D255" s="89" t="s">
        <v>17</v>
      </c>
      <c r="E255" s="89" t="s">
        <v>178</v>
      </c>
      <c r="F255" s="96" t="s">
        <v>0</v>
      </c>
      <c r="G255" s="97">
        <f>G256</f>
        <v>4980200</v>
      </c>
      <c r="H255" s="87"/>
      <c r="I255" s="87"/>
      <c r="J255" s="87"/>
      <c r="K255" s="87"/>
      <c r="L255" s="87"/>
      <c r="M255" s="98">
        <f>M256</f>
        <v>4980200</v>
      </c>
      <c r="N255" s="79"/>
    </row>
    <row r="256" spans="1:14" ht="38.25">
      <c r="A256" s="10" t="s">
        <v>235</v>
      </c>
      <c r="B256" s="89">
        <v>902</v>
      </c>
      <c r="C256" s="89" t="s">
        <v>51</v>
      </c>
      <c r="D256" s="89" t="s">
        <v>17</v>
      </c>
      <c r="E256" s="89" t="s">
        <v>178</v>
      </c>
      <c r="F256" s="99" t="s">
        <v>39</v>
      </c>
      <c r="G256" s="97">
        <f>G257</f>
        <v>4980200</v>
      </c>
      <c r="H256" s="87"/>
      <c r="I256" s="87"/>
      <c r="J256" s="87"/>
      <c r="K256" s="87"/>
      <c r="L256" s="87"/>
      <c r="M256" s="98">
        <f>M257</f>
        <v>4980200</v>
      </c>
      <c r="N256" s="79"/>
    </row>
    <row r="257" spans="1:14" ht="12.75">
      <c r="A257" s="10" t="s">
        <v>118</v>
      </c>
      <c r="B257" s="89">
        <v>902</v>
      </c>
      <c r="C257" s="89" t="s">
        <v>51</v>
      </c>
      <c r="D257" s="89" t="s">
        <v>17</v>
      </c>
      <c r="E257" s="89" t="s">
        <v>178</v>
      </c>
      <c r="F257" s="99">
        <v>610</v>
      </c>
      <c r="G257" s="97">
        <f>G258</f>
        <v>4980200</v>
      </c>
      <c r="H257" s="87"/>
      <c r="I257" s="87"/>
      <c r="J257" s="87"/>
      <c r="K257" s="87"/>
      <c r="L257" s="87"/>
      <c r="M257" s="98">
        <f>M258</f>
        <v>4980200</v>
      </c>
      <c r="N257" s="79"/>
    </row>
    <row r="258" spans="1:14" ht="51">
      <c r="A258" s="10" t="s">
        <v>40</v>
      </c>
      <c r="B258" s="89">
        <v>902</v>
      </c>
      <c r="C258" s="89" t="s">
        <v>51</v>
      </c>
      <c r="D258" s="89" t="s">
        <v>17</v>
      </c>
      <c r="E258" s="89" t="s">
        <v>178</v>
      </c>
      <c r="F258" s="99" t="s">
        <v>41</v>
      </c>
      <c r="G258" s="97">
        <v>4980200</v>
      </c>
      <c r="H258" s="87"/>
      <c r="I258" s="87"/>
      <c r="J258" s="87"/>
      <c r="K258" s="87"/>
      <c r="L258" s="87"/>
      <c r="M258" s="98">
        <v>4980200</v>
      </c>
      <c r="N258" s="79"/>
    </row>
    <row r="259" spans="1:14" ht="76.5">
      <c r="A259" s="100" t="s">
        <v>73</v>
      </c>
      <c r="B259" s="89">
        <v>902</v>
      </c>
      <c r="C259" s="89" t="s">
        <v>51</v>
      </c>
      <c r="D259" s="89" t="s">
        <v>17</v>
      </c>
      <c r="E259" s="89" t="s">
        <v>120</v>
      </c>
      <c r="F259" s="96" t="s">
        <v>0</v>
      </c>
      <c r="G259" s="97">
        <f>G260</f>
        <v>9540</v>
      </c>
      <c r="H259" s="87"/>
      <c r="I259" s="87"/>
      <c r="J259" s="87"/>
      <c r="K259" s="87"/>
      <c r="L259" s="87"/>
      <c r="M259" s="98">
        <f>M260</f>
        <v>9540</v>
      </c>
      <c r="N259" s="79"/>
    </row>
    <row r="260" spans="1:14" ht="38.25">
      <c r="A260" s="10" t="s">
        <v>235</v>
      </c>
      <c r="B260" s="89">
        <v>902</v>
      </c>
      <c r="C260" s="89" t="s">
        <v>51</v>
      </c>
      <c r="D260" s="89" t="s">
        <v>17</v>
      </c>
      <c r="E260" s="89" t="s">
        <v>120</v>
      </c>
      <c r="F260" s="99" t="s">
        <v>39</v>
      </c>
      <c r="G260" s="97">
        <f>G261</f>
        <v>9540</v>
      </c>
      <c r="H260" s="87"/>
      <c r="I260" s="87"/>
      <c r="J260" s="87"/>
      <c r="K260" s="87"/>
      <c r="L260" s="87"/>
      <c r="M260" s="98">
        <f>M261</f>
        <v>9540</v>
      </c>
      <c r="N260" s="79"/>
    </row>
    <row r="261" spans="1:14" ht="12.75">
      <c r="A261" s="10" t="s">
        <v>118</v>
      </c>
      <c r="B261" s="89">
        <v>902</v>
      </c>
      <c r="C261" s="89" t="s">
        <v>51</v>
      </c>
      <c r="D261" s="89" t="s">
        <v>17</v>
      </c>
      <c r="E261" s="89" t="s">
        <v>120</v>
      </c>
      <c r="F261" s="99">
        <v>610</v>
      </c>
      <c r="G261" s="97">
        <v>9540</v>
      </c>
      <c r="H261" s="87"/>
      <c r="I261" s="87"/>
      <c r="J261" s="87"/>
      <c r="K261" s="87"/>
      <c r="L261" s="87"/>
      <c r="M261" s="98">
        <v>9540</v>
      </c>
      <c r="N261" s="79"/>
    </row>
    <row r="262" spans="1:14" ht="51">
      <c r="A262" s="10" t="s">
        <v>40</v>
      </c>
      <c r="B262" s="89">
        <v>902</v>
      </c>
      <c r="C262" s="89" t="s">
        <v>51</v>
      </c>
      <c r="D262" s="89" t="s">
        <v>17</v>
      </c>
      <c r="E262" s="89" t="s">
        <v>120</v>
      </c>
      <c r="F262" s="99" t="s">
        <v>41</v>
      </c>
      <c r="G262" s="97">
        <v>9540</v>
      </c>
      <c r="H262" s="87"/>
      <c r="I262" s="87"/>
      <c r="J262" s="87"/>
      <c r="K262" s="87"/>
      <c r="L262" s="87"/>
      <c r="M262" s="98">
        <v>9540</v>
      </c>
      <c r="N262" s="79"/>
    </row>
    <row r="263" spans="1:14" ht="25.5">
      <c r="A263" s="10" t="s">
        <v>260</v>
      </c>
      <c r="B263" s="89">
        <v>902</v>
      </c>
      <c r="C263" s="89" t="s">
        <v>51</v>
      </c>
      <c r="D263" s="89" t="s">
        <v>261</v>
      </c>
      <c r="E263" s="89"/>
      <c r="F263" s="99"/>
      <c r="G263" s="97">
        <f>G264</f>
        <v>2193680</v>
      </c>
      <c r="H263" s="87"/>
      <c r="I263" s="98">
        <f>I264</f>
        <v>49370</v>
      </c>
      <c r="J263" s="98"/>
      <c r="K263" s="98">
        <f>K264</f>
        <v>281940</v>
      </c>
      <c r="L263" s="98">
        <f>L264</f>
        <v>30000</v>
      </c>
      <c r="M263" s="98">
        <f>M264</f>
        <v>2554990</v>
      </c>
      <c r="N263" s="79"/>
    </row>
    <row r="264" spans="1:14" ht="46.5" customHeight="1">
      <c r="A264" s="10" t="s">
        <v>262</v>
      </c>
      <c r="B264" s="89">
        <v>902</v>
      </c>
      <c r="C264" s="89" t="s">
        <v>51</v>
      </c>
      <c r="D264" s="89" t="s">
        <v>261</v>
      </c>
      <c r="E264" s="89" t="s">
        <v>263</v>
      </c>
      <c r="F264" s="99"/>
      <c r="G264" s="97">
        <f>G265+G267</f>
        <v>2193680</v>
      </c>
      <c r="H264" s="87"/>
      <c r="I264" s="98">
        <f>I265+I267</f>
        <v>49370</v>
      </c>
      <c r="J264" s="98"/>
      <c r="K264" s="98">
        <f>K265+K267</f>
        <v>281940</v>
      </c>
      <c r="L264" s="98">
        <f>L265+L267</f>
        <v>30000</v>
      </c>
      <c r="M264" s="98">
        <f>M265+M267</f>
        <v>2554990</v>
      </c>
      <c r="N264" s="79"/>
    </row>
    <row r="265" spans="1:14" ht="25.5">
      <c r="A265" s="10" t="s">
        <v>24</v>
      </c>
      <c r="B265" s="89">
        <v>902</v>
      </c>
      <c r="C265" s="89" t="s">
        <v>51</v>
      </c>
      <c r="D265" s="89" t="s">
        <v>261</v>
      </c>
      <c r="E265" s="89" t="s">
        <v>263</v>
      </c>
      <c r="F265" s="99">
        <v>200</v>
      </c>
      <c r="G265" s="97">
        <f>G266</f>
        <v>615000</v>
      </c>
      <c r="H265" s="87"/>
      <c r="I265" s="87"/>
      <c r="J265" s="87"/>
      <c r="K265" s="98">
        <f>K266</f>
        <v>159620</v>
      </c>
      <c r="L265" s="98">
        <f>L266</f>
        <v>30000</v>
      </c>
      <c r="M265" s="98">
        <f>M266</f>
        <v>804620</v>
      </c>
      <c r="N265" s="79"/>
    </row>
    <row r="266" spans="1:14" ht="38.25">
      <c r="A266" s="10" t="s">
        <v>26</v>
      </c>
      <c r="B266" s="89">
        <v>902</v>
      </c>
      <c r="C266" s="89" t="s">
        <v>51</v>
      </c>
      <c r="D266" s="89" t="s">
        <v>261</v>
      </c>
      <c r="E266" s="89" t="s">
        <v>263</v>
      </c>
      <c r="F266" s="99">
        <v>240</v>
      </c>
      <c r="G266" s="97">
        <v>615000</v>
      </c>
      <c r="H266" s="87"/>
      <c r="I266" s="87"/>
      <c r="J266" s="87"/>
      <c r="K266" s="87">
        <v>159620</v>
      </c>
      <c r="L266" s="87">
        <v>30000</v>
      </c>
      <c r="M266" s="98">
        <f>G266+H266+I266+J266+K266+L266</f>
        <v>804620</v>
      </c>
      <c r="N266" s="79"/>
    </row>
    <row r="267" spans="1:14" ht="38.25">
      <c r="A267" s="10" t="s">
        <v>235</v>
      </c>
      <c r="B267" s="89">
        <v>902</v>
      </c>
      <c r="C267" s="89" t="s">
        <v>51</v>
      </c>
      <c r="D267" s="89" t="s">
        <v>261</v>
      </c>
      <c r="E267" s="89" t="s">
        <v>263</v>
      </c>
      <c r="F267" s="99">
        <v>600</v>
      </c>
      <c r="G267" s="97">
        <f>G268</f>
        <v>1578680</v>
      </c>
      <c r="H267" s="87"/>
      <c r="I267" s="98">
        <f>I268</f>
        <v>49370</v>
      </c>
      <c r="J267" s="98"/>
      <c r="K267" s="98">
        <f>K268</f>
        <v>122320</v>
      </c>
      <c r="L267" s="98"/>
      <c r="M267" s="98">
        <f>M268</f>
        <v>1750370</v>
      </c>
      <c r="N267" s="79"/>
    </row>
    <row r="268" spans="1:14" ht="12.75">
      <c r="A268" s="10" t="s">
        <v>118</v>
      </c>
      <c r="B268" s="89">
        <v>902</v>
      </c>
      <c r="C268" s="89" t="s">
        <v>51</v>
      </c>
      <c r="D268" s="89" t="s">
        <v>261</v>
      </c>
      <c r="E268" s="89" t="s">
        <v>263</v>
      </c>
      <c r="F268" s="99">
        <v>610</v>
      </c>
      <c r="G268" s="97">
        <f>G269</f>
        <v>1578680</v>
      </c>
      <c r="H268" s="87"/>
      <c r="I268" s="98">
        <f>I269</f>
        <v>49370</v>
      </c>
      <c r="J268" s="98"/>
      <c r="K268" s="98">
        <f>K269</f>
        <v>122320</v>
      </c>
      <c r="L268" s="98"/>
      <c r="M268" s="98">
        <f>M269</f>
        <v>1750370</v>
      </c>
      <c r="N268" s="79"/>
    </row>
    <row r="269" spans="1:14" ht="12.75">
      <c r="A269" s="10" t="s">
        <v>264</v>
      </c>
      <c r="B269" s="89">
        <v>902</v>
      </c>
      <c r="C269" s="89" t="s">
        <v>51</v>
      </c>
      <c r="D269" s="89" t="s">
        <v>261</v>
      </c>
      <c r="E269" s="89" t="s">
        <v>263</v>
      </c>
      <c r="F269" s="99">
        <v>612</v>
      </c>
      <c r="G269" s="97">
        <v>1578680</v>
      </c>
      <c r="H269" s="87"/>
      <c r="I269" s="87">
        <v>49370</v>
      </c>
      <c r="J269" s="87"/>
      <c r="K269" s="87">
        <v>122320</v>
      </c>
      <c r="L269" s="87"/>
      <c r="M269" s="98">
        <f>G269+H269+I269+J269+K269</f>
        <v>1750370</v>
      </c>
      <c r="N269" s="79"/>
    </row>
    <row r="270" spans="1:14" ht="12.75">
      <c r="A270" s="105" t="s">
        <v>290</v>
      </c>
      <c r="B270" s="89">
        <v>902</v>
      </c>
      <c r="C270" s="89" t="s">
        <v>294</v>
      </c>
      <c r="D270" s="89"/>
      <c r="E270" s="89"/>
      <c r="F270" s="99"/>
      <c r="G270" s="97"/>
      <c r="H270" s="87"/>
      <c r="I270" s="98">
        <f>I271</f>
        <v>15200000</v>
      </c>
      <c r="J270" s="98"/>
      <c r="K270" s="98"/>
      <c r="L270" s="98">
        <f>L271</f>
        <v>100000</v>
      </c>
      <c r="M270" s="98">
        <f>M271</f>
        <v>15300000</v>
      </c>
      <c r="N270" s="79"/>
    </row>
    <row r="271" spans="1:14" ht="12.75">
      <c r="A271" s="106" t="s">
        <v>291</v>
      </c>
      <c r="B271" s="89">
        <v>902</v>
      </c>
      <c r="C271" s="89" t="s">
        <v>294</v>
      </c>
      <c r="D271" s="89" t="s">
        <v>288</v>
      </c>
      <c r="E271" s="89"/>
      <c r="F271" s="99"/>
      <c r="G271" s="97"/>
      <c r="H271" s="87"/>
      <c r="I271" s="98">
        <f>I272</f>
        <v>15200000</v>
      </c>
      <c r="J271" s="98"/>
      <c r="K271" s="98"/>
      <c r="L271" s="98">
        <f>L272+L276</f>
        <v>100000</v>
      </c>
      <c r="M271" s="98">
        <f>M272+M276</f>
        <v>15300000</v>
      </c>
      <c r="N271" s="79"/>
    </row>
    <row r="272" spans="1:14" ht="22.5">
      <c r="A272" s="106" t="s">
        <v>292</v>
      </c>
      <c r="B272" s="89">
        <v>902</v>
      </c>
      <c r="C272" s="89" t="s">
        <v>294</v>
      </c>
      <c r="D272" s="89" t="s">
        <v>288</v>
      </c>
      <c r="E272" s="89" t="s">
        <v>289</v>
      </c>
      <c r="F272" s="99"/>
      <c r="G272" s="97"/>
      <c r="H272" s="87"/>
      <c r="I272" s="98">
        <f>I273</f>
        <v>15200000</v>
      </c>
      <c r="J272" s="98"/>
      <c r="K272" s="98"/>
      <c r="L272" s="98"/>
      <c r="M272" s="98">
        <f>M273</f>
        <v>15200000</v>
      </c>
      <c r="N272" s="79"/>
    </row>
    <row r="273" spans="1:14" ht="33.75">
      <c r="A273" s="106" t="s">
        <v>284</v>
      </c>
      <c r="B273" s="89">
        <v>902</v>
      </c>
      <c r="C273" s="89" t="s">
        <v>294</v>
      </c>
      <c r="D273" s="89" t="s">
        <v>288</v>
      </c>
      <c r="E273" s="89" t="s">
        <v>289</v>
      </c>
      <c r="F273" s="99">
        <v>400</v>
      </c>
      <c r="G273" s="97"/>
      <c r="H273" s="87"/>
      <c r="I273" s="98">
        <f>I275</f>
        <v>15200000</v>
      </c>
      <c r="J273" s="98"/>
      <c r="K273" s="98"/>
      <c r="L273" s="98"/>
      <c r="M273" s="98">
        <f>M275</f>
        <v>15200000</v>
      </c>
      <c r="N273" s="79"/>
    </row>
    <row r="274" spans="1:14" ht="12.75">
      <c r="A274" s="10" t="s">
        <v>112</v>
      </c>
      <c r="B274" s="89">
        <v>902</v>
      </c>
      <c r="C274" s="89" t="s">
        <v>294</v>
      </c>
      <c r="D274" s="89" t="s">
        <v>288</v>
      </c>
      <c r="E274" s="89" t="s">
        <v>289</v>
      </c>
      <c r="F274" s="99">
        <v>410</v>
      </c>
      <c r="G274" s="97"/>
      <c r="H274" s="87"/>
      <c r="I274" s="98"/>
      <c r="J274" s="98"/>
      <c r="K274" s="98"/>
      <c r="L274" s="98"/>
      <c r="M274" s="98">
        <f>M275</f>
        <v>15200000</v>
      </c>
      <c r="N274" s="79"/>
    </row>
    <row r="275" spans="1:14" ht="33.75">
      <c r="A275" s="106" t="s">
        <v>293</v>
      </c>
      <c r="B275" s="89">
        <v>902</v>
      </c>
      <c r="C275" s="89" t="s">
        <v>294</v>
      </c>
      <c r="D275" s="89" t="s">
        <v>288</v>
      </c>
      <c r="E275" s="89" t="s">
        <v>289</v>
      </c>
      <c r="F275" s="99">
        <v>414</v>
      </c>
      <c r="G275" s="97"/>
      <c r="H275" s="87"/>
      <c r="I275" s="87">
        <v>15200000</v>
      </c>
      <c r="J275" s="87"/>
      <c r="K275" s="87"/>
      <c r="L275" s="87"/>
      <c r="M275" s="98">
        <f>G275+H275+I275</f>
        <v>15200000</v>
      </c>
      <c r="N275" s="79"/>
    </row>
    <row r="276" spans="1:14" ht="45">
      <c r="A276" s="107" t="s">
        <v>305</v>
      </c>
      <c r="B276" s="89">
        <v>902</v>
      </c>
      <c r="C276" s="89" t="s">
        <v>294</v>
      </c>
      <c r="D276" s="89" t="s">
        <v>288</v>
      </c>
      <c r="E276" s="89" t="s">
        <v>306</v>
      </c>
      <c r="F276" s="99"/>
      <c r="G276" s="97"/>
      <c r="H276" s="87"/>
      <c r="I276" s="87"/>
      <c r="J276" s="87"/>
      <c r="K276" s="87"/>
      <c r="L276" s="98">
        <f>L277</f>
        <v>100000</v>
      </c>
      <c r="M276" s="98">
        <f>M277</f>
        <v>100000</v>
      </c>
      <c r="N276" s="79"/>
    </row>
    <row r="277" spans="1:14" ht="25.5">
      <c r="A277" s="10" t="s">
        <v>24</v>
      </c>
      <c r="B277" s="89">
        <v>902</v>
      </c>
      <c r="C277" s="89" t="s">
        <v>294</v>
      </c>
      <c r="D277" s="89" t="s">
        <v>288</v>
      </c>
      <c r="E277" s="89" t="s">
        <v>306</v>
      </c>
      <c r="F277" s="99">
        <v>200</v>
      </c>
      <c r="G277" s="97"/>
      <c r="H277" s="87"/>
      <c r="I277" s="87"/>
      <c r="J277" s="87"/>
      <c r="K277" s="87"/>
      <c r="L277" s="98">
        <f>L278</f>
        <v>100000</v>
      </c>
      <c r="M277" s="98">
        <f>M278</f>
        <v>100000</v>
      </c>
      <c r="N277" s="79"/>
    </row>
    <row r="278" spans="1:14" ht="38.25">
      <c r="A278" s="10" t="s">
        <v>26</v>
      </c>
      <c r="B278" s="89">
        <v>902</v>
      </c>
      <c r="C278" s="89" t="s">
        <v>294</v>
      </c>
      <c r="D278" s="89" t="s">
        <v>288</v>
      </c>
      <c r="E278" s="89" t="s">
        <v>306</v>
      </c>
      <c r="F278" s="99">
        <v>240</v>
      </c>
      <c r="G278" s="97"/>
      <c r="H278" s="87"/>
      <c r="I278" s="87"/>
      <c r="J278" s="87"/>
      <c r="K278" s="87"/>
      <c r="L278" s="87">
        <v>100000</v>
      </c>
      <c r="M278" s="98">
        <f>L278</f>
        <v>100000</v>
      </c>
      <c r="N278" s="79"/>
    </row>
    <row r="279" spans="1:14" ht="12.75">
      <c r="A279" s="91" t="s">
        <v>64</v>
      </c>
      <c r="B279" s="92">
        <v>902</v>
      </c>
      <c r="C279" s="92" t="s">
        <v>48</v>
      </c>
      <c r="D279" s="94" t="s">
        <v>0</v>
      </c>
      <c r="E279" s="94" t="s">
        <v>0</v>
      </c>
      <c r="F279" s="95" t="s">
        <v>0</v>
      </c>
      <c r="G279" s="50">
        <f>G280+G285+G301+G336</f>
        <v>29246257</v>
      </c>
      <c r="H279" s="12">
        <f>H280+H285+H301+H336</f>
        <v>223538</v>
      </c>
      <c r="I279" s="12">
        <f>I280+I285+I301+I336</f>
        <v>5000</v>
      </c>
      <c r="J279" s="12"/>
      <c r="K279" s="12">
        <f>K280+K285+K301+K336</f>
        <v>1083260</v>
      </c>
      <c r="L279" s="12">
        <f>L280+L285+L301+L336</f>
        <v>127500</v>
      </c>
      <c r="M279" s="12">
        <f>M280+M285+M301+M336</f>
        <v>30685555</v>
      </c>
      <c r="N279" s="79"/>
    </row>
    <row r="280" spans="1:14" ht="12.75">
      <c r="A280" s="91" t="s">
        <v>92</v>
      </c>
      <c r="B280" s="92">
        <v>902</v>
      </c>
      <c r="C280" s="92" t="s">
        <v>48</v>
      </c>
      <c r="D280" s="92" t="s">
        <v>17</v>
      </c>
      <c r="E280" s="94" t="s">
        <v>0</v>
      </c>
      <c r="F280" s="95" t="s">
        <v>0</v>
      </c>
      <c r="G280" s="50">
        <f>G281</f>
        <v>3519513</v>
      </c>
      <c r="H280" s="87"/>
      <c r="I280" s="87"/>
      <c r="J280" s="87"/>
      <c r="K280" s="87"/>
      <c r="L280" s="87"/>
      <c r="M280" s="12">
        <f>M281</f>
        <v>3519513</v>
      </c>
      <c r="N280" s="79"/>
    </row>
    <row r="281" spans="1:14" ht="38.25">
      <c r="A281" s="100" t="s">
        <v>181</v>
      </c>
      <c r="B281" s="89">
        <v>902</v>
      </c>
      <c r="C281" s="89" t="s">
        <v>48</v>
      </c>
      <c r="D281" s="89" t="s">
        <v>17</v>
      </c>
      <c r="E281" s="89" t="s">
        <v>180</v>
      </c>
      <c r="F281" s="96" t="s">
        <v>0</v>
      </c>
      <c r="G281" s="97">
        <f>G282</f>
        <v>3519513</v>
      </c>
      <c r="H281" s="87"/>
      <c r="I281" s="87"/>
      <c r="J281" s="87"/>
      <c r="K281" s="87"/>
      <c r="L281" s="87"/>
      <c r="M281" s="98">
        <f>M282</f>
        <v>3519513</v>
      </c>
      <c r="N281" s="79"/>
    </row>
    <row r="282" spans="1:14" ht="25.5">
      <c r="A282" s="10" t="s">
        <v>61</v>
      </c>
      <c r="B282" s="89">
        <v>902</v>
      </c>
      <c r="C282" s="89" t="s">
        <v>48</v>
      </c>
      <c r="D282" s="89" t="s">
        <v>17</v>
      </c>
      <c r="E282" s="89" t="s">
        <v>180</v>
      </c>
      <c r="F282" s="99" t="s">
        <v>62</v>
      </c>
      <c r="G282" s="97">
        <f>G284</f>
        <v>3519513</v>
      </c>
      <c r="H282" s="87"/>
      <c r="I282" s="87"/>
      <c r="J282" s="87"/>
      <c r="K282" s="87"/>
      <c r="L282" s="87"/>
      <c r="M282" s="98">
        <f>M284</f>
        <v>3519513</v>
      </c>
      <c r="N282" s="79"/>
    </row>
    <row r="283" spans="1:14" ht="25.5">
      <c r="A283" s="10" t="s">
        <v>267</v>
      </c>
      <c r="B283" s="89">
        <v>902</v>
      </c>
      <c r="C283" s="89" t="s">
        <v>48</v>
      </c>
      <c r="D283" s="89" t="s">
        <v>17</v>
      </c>
      <c r="E283" s="89" t="s">
        <v>180</v>
      </c>
      <c r="F283" s="99">
        <v>320</v>
      </c>
      <c r="G283" s="97">
        <f>G284</f>
        <v>3519513</v>
      </c>
      <c r="H283" s="87"/>
      <c r="I283" s="87"/>
      <c r="J283" s="87"/>
      <c r="K283" s="87"/>
      <c r="L283" s="87"/>
      <c r="M283" s="98">
        <f>M284</f>
        <v>3519513</v>
      </c>
      <c r="N283" s="79"/>
    </row>
    <row r="284" spans="1:14" ht="38.25">
      <c r="A284" s="10" t="s">
        <v>66</v>
      </c>
      <c r="B284" s="89">
        <v>902</v>
      </c>
      <c r="C284" s="89" t="s">
        <v>48</v>
      </c>
      <c r="D284" s="89" t="s">
        <v>17</v>
      </c>
      <c r="E284" s="89" t="s">
        <v>180</v>
      </c>
      <c r="F284" s="99" t="s">
        <v>67</v>
      </c>
      <c r="G284" s="97">
        <v>3519513</v>
      </c>
      <c r="H284" s="87"/>
      <c r="I284" s="87"/>
      <c r="J284" s="87"/>
      <c r="K284" s="87"/>
      <c r="L284" s="87"/>
      <c r="M284" s="98">
        <v>3519513</v>
      </c>
      <c r="N284" s="79"/>
    </row>
    <row r="285" spans="1:14" ht="12.75">
      <c r="A285" s="91" t="s">
        <v>65</v>
      </c>
      <c r="B285" s="92">
        <v>902</v>
      </c>
      <c r="C285" s="92" t="s">
        <v>48</v>
      </c>
      <c r="D285" s="92" t="s">
        <v>19</v>
      </c>
      <c r="E285" s="89"/>
      <c r="F285" s="96"/>
      <c r="G285" s="50">
        <f>G286+G290</f>
        <v>365556</v>
      </c>
      <c r="H285" s="12">
        <f>H286+H290</f>
        <v>193320</v>
      </c>
      <c r="I285" s="12">
        <f>I286+I290+I298</f>
        <v>5000</v>
      </c>
      <c r="J285" s="12"/>
      <c r="K285" s="12">
        <f>K286+K290+K298+K294</f>
        <v>1083260</v>
      </c>
      <c r="L285" s="12">
        <f>L286+L290+L298+L294</f>
        <v>127500</v>
      </c>
      <c r="M285" s="12">
        <f>M286+M290+M298+M294</f>
        <v>1774636</v>
      </c>
      <c r="N285" s="79"/>
    </row>
    <row r="286" spans="1:14" ht="38.25">
      <c r="A286" s="10" t="s">
        <v>93</v>
      </c>
      <c r="B286" s="89">
        <v>902</v>
      </c>
      <c r="C286" s="89" t="s">
        <v>48</v>
      </c>
      <c r="D286" s="89" t="s">
        <v>19</v>
      </c>
      <c r="E286" s="89" t="s">
        <v>121</v>
      </c>
      <c r="F286" s="96" t="s">
        <v>0</v>
      </c>
      <c r="G286" s="97">
        <f>G287</f>
        <v>172236</v>
      </c>
      <c r="H286" s="87"/>
      <c r="I286" s="87"/>
      <c r="J286" s="87"/>
      <c r="K286" s="87"/>
      <c r="L286" s="87"/>
      <c r="M286" s="98">
        <f>M287</f>
        <v>172236</v>
      </c>
      <c r="N286" s="79"/>
    </row>
    <row r="287" spans="1:14" ht="25.5">
      <c r="A287" s="10" t="s">
        <v>61</v>
      </c>
      <c r="B287" s="89">
        <v>902</v>
      </c>
      <c r="C287" s="89" t="s">
        <v>48</v>
      </c>
      <c r="D287" s="89" t="s">
        <v>19</v>
      </c>
      <c r="E287" s="89" t="s">
        <v>121</v>
      </c>
      <c r="F287" s="99">
        <v>300</v>
      </c>
      <c r="G287" s="97">
        <f>G288</f>
        <v>172236</v>
      </c>
      <c r="H287" s="87"/>
      <c r="I287" s="87"/>
      <c r="J287" s="87"/>
      <c r="K287" s="87"/>
      <c r="L287" s="87"/>
      <c r="M287" s="98">
        <f>M288</f>
        <v>172236</v>
      </c>
      <c r="N287" s="79"/>
    </row>
    <row r="288" spans="1:14" ht="25.5">
      <c r="A288" s="10" t="s">
        <v>267</v>
      </c>
      <c r="B288" s="89">
        <v>902</v>
      </c>
      <c r="C288" s="89" t="s">
        <v>48</v>
      </c>
      <c r="D288" s="89" t="s">
        <v>19</v>
      </c>
      <c r="E288" s="89" t="s">
        <v>121</v>
      </c>
      <c r="F288" s="99">
        <v>320</v>
      </c>
      <c r="G288" s="97">
        <f>G289</f>
        <v>172236</v>
      </c>
      <c r="H288" s="87"/>
      <c r="I288" s="87"/>
      <c r="J288" s="87"/>
      <c r="K288" s="87"/>
      <c r="L288" s="87"/>
      <c r="M288" s="98">
        <f>M289</f>
        <v>172236</v>
      </c>
      <c r="N288" s="79"/>
    </row>
    <row r="289" spans="1:14" ht="25.5">
      <c r="A289" s="10" t="s">
        <v>63</v>
      </c>
      <c r="B289" s="89">
        <v>902</v>
      </c>
      <c r="C289" s="89" t="s">
        <v>48</v>
      </c>
      <c r="D289" s="89" t="s">
        <v>19</v>
      </c>
      <c r="E289" s="89" t="s">
        <v>121</v>
      </c>
      <c r="F289" s="99">
        <v>323</v>
      </c>
      <c r="G289" s="97">
        <v>172236</v>
      </c>
      <c r="H289" s="87"/>
      <c r="I289" s="87"/>
      <c r="J289" s="87"/>
      <c r="K289" s="87"/>
      <c r="L289" s="87"/>
      <c r="M289" s="98">
        <v>172236</v>
      </c>
      <c r="N289" s="79"/>
    </row>
    <row r="290" spans="1:14" ht="12.75">
      <c r="A290" s="10" t="s">
        <v>265</v>
      </c>
      <c r="B290" s="89">
        <v>902</v>
      </c>
      <c r="C290" s="89" t="s">
        <v>48</v>
      </c>
      <c r="D290" s="89" t="s">
        <v>19</v>
      </c>
      <c r="E290" s="89" t="s">
        <v>266</v>
      </c>
      <c r="F290" s="99"/>
      <c r="G290" s="97">
        <f aca="true" t="shared" si="8" ref="G290:H292">G291</f>
        <v>193320</v>
      </c>
      <c r="H290" s="98">
        <f t="shared" si="8"/>
        <v>193320</v>
      </c>
      <c r="I290" s="98"/>
      <c r="J290" s="98"/>
      <c r="K290" s="98"/>
      <c r="L290" s="98"/>
      <c r="M290" s="98">
        <f>M291</f>
        <v>386640</v>
      </c>
      <c r="N290" s="79"/>
    </row>
    <row r="291" spans="1:14" ht="25.5">
      <c r="A291" s="10" t="s">
        <v>61</v>
      </c>
      <c r="B291" s="89">
        <v>902</v>
      </c>
      <c r="C291" s="89" t="s">
        <v>48</v>
      </c>
      <c r="D291" s="89" t="s">
        <v>19</v>
      </c>
      <c r="E291" s="89" t="s">
        <v>266</v>
      </c>
      <c r="F291" s="99">
        <v>300</v>
      </c>
      <c r="G291" s="97">
        <f t="shared" si="8"/>
        <v>193320</v>
      </c>
      <c r="H291" s="98">
        <f t="shared" si="8"/>
        <v>193320</v>
      </c>
      <c r="I291" s="98"/>
      <c r="J291" s="98"/>
      <c r="K291" s="98"/>
      <c r="L291" s="98"/>
      <c r="M291" s="98">
        <f>M292</f>
        <v>386640</v>
      </c>
      <c r="N291" s="79"/>
    </row>
    <row r="292" spans="1:14" ht="25.5">
      <c r="A292" s="10" t="s">
        <v>267</v>
      </c>
      <c r="B292" s="89">
        <v>902</v>
      </c>
      <c r="C292" s="89" t="s">
        <v>48</v>
      </c>
      <c r="D292" s="89" t="s">
        <v>19</v>
      </c>
      <c r="E292" s="89" t="s">
        <v>266</v>
      </c>
      <c r="F292" s="99">
        <v>320</v>
      </c>
      <c r="G292" s="97">
        <f t="shared" si="8"/>
        <v>193320</v>
      </c>
      <c r="H292" s="98">
        <f t="shared" si="8"/>
        <v>193320</v>
      </c>
      <c r="I292" s="98"/>
      <c r="J292" s="98"/>
      <c r="K292" s="98"/>
      <c r="L292" s="98"/>
      <c r="M292" s="98">
        <f>M293</f>
        <v>386640</v>
      </c>
      <c r="N292" s="79"/>
    </row>
    <row r="293" spans="1:14" ht="12.75">
      <c r="A293" s="10" t="s">
        <v>268</v>
      </c>
      <c r="B293" s="89">
        <v>902</v>
      </c>
      <c r="C293" s="89" t="s">
        <v>48</v>
      </c>
      <c r="D293" s="89" t="s">
        <v>19</v>
      </c>
      <c r="E293" s="89" t="s">
        <v>266</v>
      </c>
      <c r="F293" s="99">
        <v>322</v>
      </c>
      <c r="G293" s="97">
        <v>193320</v>
      </c>
      <c r="H293" s="87">
        <v>193320</v>
      </c>
      <c r="I293" s="87"/>
      <c r="J293" s="87"/>
      <c r="K293" s="87"/>
      <c r="L293" s="87"/>
      <c r="M293" s="98">
        <f>G293+H293</f>
        <v>386640</v>
      </c>
      <c r="N293" s="79"/>
    </row>
    <row r="294" spans="1:14" ht="22.5">
      <c r="A294" s="108" t="s">
        <v>299</v>
      </c>
      <c r="B294" s="89">
        <v>902</v>
      </c>
      <c r="C294" s="89" t="s">
        <v>48</v>
      </c>
      <c r="D294" s="89" t="s">
        <v>19</v>
      </c>
      <c r="E294" s="89" t="s">
        <v>300</v>
      </c>
      <c r="F294" s="99"/>
      <c r="G294" s="97"/>
      <c r="H294" s="87"/>
      <c r="I294" s="87"/>
      <c r="J294" s="87"/>
      <c r="K294" s="98">
        <f aca="true" t="shared" si="9" ref="K294:M296">K295</f>
        <v>1063260</v>
      </c>
      <c r="L294" s="98"/>
      <c r="M294" s="98">
        <f t="shared" si="9"/>
        <v>1063260</v>
      </c>
      <c r="N294" s="79"/>
    </row>
    <row r="295" spans="1:14" ht="25.5">
      <c r="A295" s="10" t="s">
        <v>61</v>
      </c>
      <c r="B295" s="89">
        <v>902</v>
      </c>
      <c r="C295" s="89" t="s">
        <v>48</v>
      </c>
      <c r="D295" s="89" t="s">
        <v>19</v>
      </c>
      <c r="E295" s="89" t="s">
        <v>300</v>
      </c>
      <c r="F295" s="99">
        <v>300</v>
      </c>
      <c r="G295" s="97"/>
      <c r="H295" s="87"/>
      <c r="I295" s="87"/>
      <c r="J295" s="87"/>
      <c r="K295" s="98">
        <f t="shared" si="9"/>
        <v>1063260</v>
      </c>
      <c r="L295" s="98"/>
      <c r="M295" s="98">
        <f t="shared" si="9"/>
        <v>1063260</v>
      </c>
      <c r="N295" s="79"/>
    </row>
    <row r="296" spans="1:14" ht="25.5">
      <c r="A296" s="10" t="s">
        <v>267</v>
      </c>
      <c r="B296" s="89">
        <v>902</v>
      </c>
      <c r="C296" s="89" t="s">
        <v>48</v>
      </c>
      <c r="D296" s="89" t="s">
        <v>19</v>
      </c>
      <c r="E296" s="89" t="s">
        <v>300</v>
      </c>
      <c r="F296" s="99">
        <v>320</v>
      </c>
      <c r="G296" s="97"/>
      <c r="H296" s="87"/>
      <c r="I296" s="87"/>
      <c r="J296" s="87"/>
      <c r="K296" s="98">
        <f t="shared" si="9"/>
        <v>1063260</v>
      </c>
      <c r="L296" s="98"/>
      <c r="M296" s="98">
        <f t="shared" si="9"/>
        <v>1063260</v>
      </c>
      <c r="N296" s="79"/>
    </row>
    <row r="297" spans="1:14" ht="12.75">
      <c r="A297" s="10" t="s">
        <v>268</v>
      </c>
      <c r="B297" s="89">
        <v>902</v>
      </c>
      <c r="C297" s="89" t="s">
        <v>48</v>
      </c>
      <c r="D297" s="89" t="s">
        <v>19</v>
      </c>
      <c r="E297" s="89" t="s">
        <v>300</v>
      </c>
      <c r="F297" s="99">
        <v>322</v>
      </c>
      <c r="G297" s="97"/>
      <c r="H297" s="87"/>
      <c r="I297" s="87"/>
      <c r="J297" s="87"/>
      <c r="K297" s="87">
        <v>1063260</v>
      </c>
      <c r="L297" s="87"/>
      <c r="M297" s="98">
        <f>G297+H297+I297+J297+K297</f>
        <v>1063260</v>
      </c>
      <c r="N297" s="79"/>
    </row>
    <row r="298" spans="1:14" ht="12.75">
      <c r="A298" s="10" t="s">
        <v>106</v>
      </c>
      <c r="B298" s="89">
        <v>902</v>
      </c>
      <c r="C298" s="89" t="s">
        <v>48</v>
      </c>
      <c r="D298" s="89" t="s">
        <v>19</v>
      </c>
      <c r="E298" s="89" t="s">
        <v>107</v>
      </c>
      <c r="F298" s="99"/>
      <c r="G298" s="97"/>
      <c r="H298" s="87"/>
      <c r="I298" s="98">
        <f>I299</f>
        <v>5000</v>
      </c>
      <c r="J298" s="98"/>
      <c r="K298" s="98">
        <f aca="true" t="shared" si="10" ref="K298:M299">K299</f>
        <v>20000</v>
      </c>
      <c r="L298" s="98">
        <f t="shared" si="10"/>
        <v>127500</v>
      </c>
      <c r="M298" s="98">
        <f t="shared" si="10"/>
        <v>152500</v>
      </c>
      <c r="N298" s="79"/>
    </row>
    <row r="299" spans="1:14" ht="12.75">
      <c r="A299" s="10" t="s">
        <v>28</v>
      </c>
      <c r="B299" s="89">
        <v>902</v>
      </c>
      <c r="C299" s="89" t="s">
        <v>48</v>
      </c>
      <c r="D299" s="89" t="s">
        <v>19</v>
      </c>
      <c r="E299" s="89" t="s">
        <v>107</v>
      </c>
      <c r="F299" s="99">
        <v>800</v>
      </c>
      <c r="G299" s="97"/>
      <c r="H299" s="87"/>
      <c r="I299" s="98">
        <f>I300</f>
        <v>5000</v>
      </c>
      <c r="J299" s="98"/>
      <c r="K299" s="98">
        <f t="shared" si="10"/>
        <v>20000</v>
      </c>
      <c r="L299" s="98">
        <f t="shared" si="10"/>
        <v>127500</v>
      </c>
      <c r="M299" s="98">
        <f t="shared" si="10"/>
        <v>152500</v>
      </c>
      <c r="N299" s="79"/>
    </row>
    <row r="300" spans="1:14" ht="12.75">
      <c r="A300" s="10" t="s">
        <v>60</v>
      </c>
      <c r="B300" s="89">
        <v>902</v>
      </c>
      <c r="C300" s="89" t="s">
        <v>48</v>
      </c>
      <c r="D300" s="89" t="s">
        <v>19</v>
      </c>
      <c r="E300" s="89" t="s">
        <v>107</v>
      </c>
      <c r="F300" s="99">
        <v>870</v>
      </c>
      <c r="G300" s="97"/>
      <c r="H300" s="87"/>
      <c r="I300" s="87">
        <v>5000</v>
      </c>
      <c r="J300" s="87"/>
      <c r="K300" s="87">
        <v>20000</v>
      </c>
      <c r="L300" s="87">
        <v>127500</v>
      </c>
      <c r="M300" s="98">
        <f>G300+H300+I300+J300+K300+L300</f>
        <v>152500</v>
      </c>
      <c r="N300" s="79"/>
    </row>
    <row r="301" spans="1:14" ht="12.75">
      <c r="A301" s="91" t="s">
        <v>80</v>
      </c>
      <c r="B301" s="92">
        <v>902</v>
      </c>
      <c r="C301" s="92" t="s">
        <v>48</v>
      </c>
      <c r="D301" s="92" t="s">
        <v>36</v>
      </c>
      <c r="E301" s="92"/>
      <c r="F301" s="93"/>
      <c r="G301" s="50">
        <f>G316+G312+G306</f>
        <v>22607204</v>
      </c>
      <c r="H301" s="87"/>
      <c r="I301" s="87"/>
      <c r="J301" s="87"/>
      <c r="K301" s="87"/>
      <c r="L301" s="87"/>
      <c r="M301" s="12">
        <f>M316+M312+M306</f>
        <v>22607204</v>
      </c>
      <c r="N301" s="79"/>
    </row>
    <row r="302" spans="1:14" ht="76.5" hidden="1">
      <c r="A302" s="100" t="s">
        <v>283</v>
      </c>
      <c r="B302" s="89">
        <v>902</v>
      </c>
      <c r="C302" s="89" t="s">
        <v>48</v>
      </c>
      <c r="D302" s="89" t="s">
        <v>36</v>
      </c>
      <c r="E302" s="89" t="s">
        <v>122</v>
      </c>
      <c r="F302" s="99"/>
      <c r="G302" s="97">
        <f>G303</f>
        <v>0</v>
      </c>
      <c r="H302" s="87"/>
      <c r="I302" s="87"/>
      <c r="J302" s="87"/>
      <c r="K302" s="87"/>
      <c r="L302" s="87"/>
      <c r="M302" s="98">
        <f>M303</f>
        <v>457356</v>
      </c>
      <c r="N302" s="79"/>
    </row>
    <row r="303" spans="1:14" ht="25.5" hidden="1">
      <c r="A303" s="10" t="s">
        <v>61</v>
      </c>
      <c r="B303" s="89">
        <v>902</v>
      </c>
      <c r="C303" s="89" t="s">
        <v>48</v>
      </c>
      <c r="D303" s="89" t="s">
        <v>36</v>
      </c>
      <c r="E303" s="89" t="s">
        <v>122</v>
      </c>
      <c r="F303" s="99">
        <v>300</v>
      </c>
      <c r="G303" s="97">
        <f>G304</f>
        <v>0</v>
      </c>
      <c r="H303" s="87"/>
      <c r="I303" s="87"/>
      <c r="J303" s="87"/>
      <c r="K303" s="87"/>
      <c r="L303" s="87"/>
      <c r="M303" s="98">
        <f>M304</f>
        <v>457356</v>
      </c>
      <c r="N303" s="79"/>
    </row>
    <row r="304" spans="1:14" ht="25.5" hidden="1">
      <c r="A304" s="10" t="s">
        <v>123</v>
      </c>
      <c r="B304" s="89">
        <v>902</v>
      </c>
      <c r="C304" s="89" t="s">
        <v>48</v>
      </c>
      <c r="D304" s="89" t="s">
        <v>36</v>
      </c>
      <c r="E304" s="89" t="s">
        <v>122</v>
      </c>
      <c r="F304" s="99">
        <v>310</v>
      </c>
      <c r="G304" s="97">
        <f>G305</f>
        <v>0</v>
      </c>
      <c r="H304" s="87"/>
      <c r="I304" s="87"/>
      <c r="J304" s="87"/>
      <c r="K304" s="87"/>
      <c r="L304" s="87"/>
      <c r="M304" s="98">
        <f>M305</f>
        <v>457356</v>
      </c>
      <c r="N304" s="79"/>
    </row>
    <row r="305" spans="1:14" ht="38.25" hidden="1">
      <c r="A305" s="10" t="s">
        <v>68</v>
      </c>
      <c r="B305" s="89">
        <v>902</v>
      </c>
      <c r="C305" s="89" t="s">
        <v>48</v>
      </c>
      <c r="D305" s="89" t="s">
        <v>36</v>
      </c>
      <c r="E305" s="89" t="s">
        <v>122</v>
      </c>
      <c r="F305" s="99">
        <v>313</v>
      </c>
      <c r="G305" s="97">
        <v>0</v>
      </c>
      <c r="H305" s="87"/>
      <c r="I305" s="87"/>
      <c r="J305" s="87"/>
      <c r="K305" s="87"/>
      <c r="L305" s="87"/>
      <c r="M305" s="98">
        <v>457356</v>
      </c>
      <c r="N305" s="79"/>
    </row>
    <row r="306" spans="1:14" ht="76.5">
      <c r="A306" s="100" t="s">
        <v>94</v>
      </c>
      <c r="B306" s="89">
        <v>902</v>
      </c>
      <c r="C306" s="89" t="s">
        <v>48</v>
      </c>
      <c r="D306" s="89" t="s">
        <v>36</v>
      </c>
      <c r="E306" s="89" t="s">
        <v>125</v>
      </c>
      <c r="F306" s="96"/>
      <c r="G306" s="97">
        <f>G307+G309</f>
        <v>20377748</v>
      </c>
      <c r="H306" s="87"/>
      <c r="I306" s="87"/>
      <c r="J306" s="87"/>
      <c r="K306" s="87"/>
      <c r="L306" s="87"/>
      <c r="M306" s="98">
        <f>M307+M309</f>
        <v>20377748</v>
      </c>
      <c r="N306" s="79"/>
    </row>
    <row r="307" spans="1:14" ht="25.5">
      <c r="A307" s="10" t="s">
        <v>24</v>
      </c>
      <c r="B307" s="89">
        <v>902</v>
      </c>
      <c r="C307" s="89" t="s">
        <v>48</v>
      </c>
      <c r="D307" s="89" t="s">
        <v>36</v>
      </c>
      <c r="E307" s="89" t="s">
        <v>125</v>
      </c>
      <c r="F307" s="99" t="s">
        <v>25</v>
      </c>
      <c r="G307" s="97">
        <f>G308</f>
        <v>2483611.8</v>
      </c>
      <c r="H307" s="87"/>
      <c r="I307" s="87"/>
      <c r="J307" s="87"/>
      <c r="K307" s="87"/>
      <c r="L307" s="87"/>
      <c r="M307" s="98">
        <f>M308</f>
        <v>2483611.8</v>
      </c>
      <c r="N307" s="79"/>
    </row>
    <row r="308" spans="1:14" ht="38.25">
      <c r="A308" s="10" t="s">
        <v>26</v>
      </c>
      <c r="B308" s="89">
        <v>902</v>
      </c>
      <c r="C308" s="89" t="s">
        <v>48</v>
      </c>
      <c r="D308" s="89" t="s">
        <v>36</v>
      </c>
      <c r="E308" s="89" t="s">
        <v>125</v>
      </c>
      <c r="F308" s="99" t="s">
        <v>27</v>
      </c>
      <c r="G308" s="97">
        <v>2483611.8</v>
      </c>
      <c r="H308" s="87"/>
      <c r="I308" s="87"/>
      <c r="J308" s="87"/>
      <c r="K308" s="87"/>
      <c r="L308" s="87"/>
      <c r="M308" s="98">
        <v>2483611.8</v>
      </c>
      <c r="N308" s="79"/>
    </row>
    <row r="309" spans="1:14" ht="25.5">
      <c r="A309" s="10" t="s">
        <v>61</v>
      </c>
      <c r="B309" s="89">
        <v>902</v>
      </c>
      <c r="C309" s="89" t="s">
        <v>48</v>
      </c>
      <c r="D309" s="89" t="s">
        <v>36</v>
      </c>
      <c r="E309" s="89" t="s">
        <v>125</v>
      </c>
      <c r="F309" s="99">
        <v>300</v>
      </c>
      <c r="G309" s="97">
        <f>G310</f>
        <v>17894136.2</v>
      </c>
      <c r="H309" s="87"/>
      <c r="I309" s="87"/>
      <c r="J309" s="87"/>
      <c r="K309" s="87"/>
      <c r="L309" s="87"/>
      <c r="M309" s="98">
        <f>M310</f>
        <v>17894136.2</v>
      </c>
      <c r="N309" s="79"/>
    </row>
    <row r="310" spans="1:14" ht="25.5">
      <c r="A310" s="10" t="s">
        <v>123</v>
      </c>
      <c r="B310" s="89">
        <v>902</v>
      </c>
      <c r="C310" s="89" t="s">
        <v>48</v>
      </c>
      <c r="D310" s="89" t="s">
        <v>36</v>
      </c>
      <c r="E310" s="89" t="s">
        <v>125</v>
      </c>
      <c r="F310" s="99">
        <v>310</v>
      </c>
      <c r="G310" s="97">
        <f>G311</f>
        <v>17894136.2</v>
      </c>
      <c r="H310" s="87"/>
      <c r="I310" s="87"/>
      <c r="J310" s="87"/>
      <c r="K310" s="87"/>
      <c r="L310" s="87"/>
      <c r="M310" s="98">
        <f>M311</f>
        <v>17894136.2</v>
      </c>
      <c r="N310" s="79"/>
    </row>
    <row r="311" spans="1:14" ht="38.25">
      <c r="A311" s="10" t="s">
        <v>68</v>
      </c>
      <c r="B311" s="89">
        <v>902</v>
      </c>
      <c r="C311" s="89" t="s">
        <v>48</v>
      </c>
      <c r="D311" s="89" t="s">
        <v>36</v>
      </c>
      <c r="E311" s="89" t="s">
        <v>125</v>
      </c>
      <c r="F311" s="99">
        <v>313</v>
      </c>
      <c r="G311" s="97">
        <v>17894136.2</v>
      </c>
      <c r="H311" s="87"/>
      <c r="I311" s="87"/>
      <c r="J311" s="87"/>
      <c r="K311" s="87"/>
      <c r="L311" s="87"/>
      <c r="M311" s="98">
        <v>17894136.2</v>
      </c>
      <c r="N311" s="79"/>
    </row>
    <row r="312" spans="1:14" ht="51">
      <c r="A312" s="100" t="s">
        <v>182</v>
      </c>
      <c r="B312" s="89">
        <v>902</v>
      </c>
      <c r="C312" s="89" t="s">
        <v>48</v>
      </c>
      <c r="D312" s="89" t="s">
        <v>36</v>
      </c>
      <c r="E312" s="89" t="s">
        <v>124</v>
      </c>
      <c r="F312" s="96"/>
      <c r="G312" s="97">
        <f>G313</f>
        <v>1772100</v>
      </c>
      <c r="H312" s="87"/>
      <c r="I312" s="87"/>
      <c r="J312" s="87"/>
      <c r="K312" s="87"/>
      <c r="L312" s="87"/>
      <c r="M312" s="98">
        <f>M313</f>
        <v>1772100</v>
      </c>
      <c r="N312" s="79"/>
    </row>
    <row r="313" spans="1:14" ht="25.5">
      <c r="A313" s="10" t="s">
        <v>61</v>
      </c>
      <c r="B313" s="89">
        <v>902</v>
      </c>
      <c r="C313" s="89" t="s">
        <v>48</v>
      </c>
      <c r="D313" s="89" t="s">
        <v>36</v>
      </c>
      <c r="E313" s="89" t="s">
        <v>124</v>
      </c>
      <c r="F313" s="99">
        <v>300</v>
      </c>
      <c r="G313" s="97">
        <f>G314</f>
        <v>1772100</v>
      </c>
      <c r="H313" s="87"/>
      <c r="I313" s="87"/>
      <c r="J313" s="87"/>
      <c r="K313" s="87"/>
      <c r="L313" s="87"/>
      <c r="M313" s="98">
        <f>M314</f>
        <v>1772100</v>
      </c>
      <c r="N313" s="79"/>
    </row>
    <row r="314" spans="1:14" ht="25.5">
      <c r="A314" s="10" t="s">
        <v>267</v>
      </c>
      <c r="B314" s="89">
        <v>902</v>
      </c>
      <c r="C314" s="89" t="s">
        <v>48</v>
      </c>
      <c r="D314" s="89" t="s">
        <v>36</v>
      </c>
      <c r="E314" s="89" t="s">
        <v>124</v>
      </c>
      <c r="F314" s="99">
        <v>320</v>
      </c>
      <c r="G314" s="97">
        <f>G315</f>
        <v>1772100</v>
      </c>
      <c r="H314" s="87"/>
      <c r="I314" s="87"/>
      <c r="J314" s="87"/>
      <c r="K314" s="87"/>
      <c r="L314" s="87"/>
      <c r="M314" s="98">
        <f>M315</f>
        <v>1772100</v>
      </c>
      <c r="N314" s="79"/>
    </row>
    <row r="315" spans="1:14" ht="25.5">
      <c r="A315" s="10" t="s">
        <v>63</v>
      </c>
      <c r="B315" s="89">
        <v>902</v>
      </c>
      <c r="C315" s="89" t="s">
        <v>48</v>
      </c>
      <c r="D315" s="89" t="s">
        <v>36</v>
      </c>
      <c r="E315" s="89" t="s">
        <v>124</v>
      </c>
      <c r="F315" s="99">
        <v>323</v>
      </c>
      <c r="G315" s="97">
        <v>1772100</v>
      </c>
      <c r="H315" s="87"/>
      <c r="I315" s="87"/>
      <c r="J315" s="87"/>
      <c r="K315" s="87"/>
      <c r="L315" s="87"/>
      <c r="M315" s="98">
        <v>1772100</v>
      </c>
      <c r="N315" s="79"/>
    </row>
    <row r="316" spans="1:14" ht="76.5">
      <c r="A316" s="100" t="s">
        <v>283</v>
      </c>
      <c r="B316" s="89">
        <v>902</v>
      </c>
      <c r="C316" s="89" t="s">
        <v>48</v>
      </c>
      <c r="D316" s="89" t="s">
        <v>36</v>
      </c>
      <c r="E316" s="89" t="s">
        <v>122</v>
      </c>
      <c r="F316" s="99"/>
      <c r="G316" s="97">
        <f>G317</f>
        <v>457356</v>
      </c>
      <c r="H316" s="87"/>
      <c r="I316" s="87"/>
      <c r="J316" s="87"/>
      <c r="K316" s="87"/>
      <c r="L316" s="87"/>
      <c r="M316" s="98">
        <f>M317</f>
        <v>457356</v>
      </c>
      <c r="N316" s="79"/>
    </row>
    <row r="317" spans="1:14" ht="25.5">
      <c r="A317" s="10" t="s">
        <v>61</v>
      </c>
      <c r="B317" s="89">
        <v>902</v>
      </c>
      <c r="C317" s="89" t="s">
        <v>48</v>
      </c>
      <c r="D317" s="89" t="s">
        <v>36</v>
      </c>
      <c r="E317" s="89" t="s">
        <v>122</v>
      </c>
      <c r="F317" s="99">
        <v>300</v>
      </c>
      <c r="G317" s="97">
        <f>G318</f>
        <v>457356</v>
      </c>
      <c r="H317" s="87"/>
      <c r="I317" s="87"/>
      <c r="J317" s="87"/>
      <c r="K317" s="87"/>
      <c r="L317" s="87"/>
      <c r="M317" s="98">
        <f>M318</f>
        <v>457356</v>
      </c>
      <c r="N317" s="79"/>
    </row>
    <row r="318" spans="1:14" ht="25.5">
      <c r="A318" s="10" t="s">
        <v>123</v>
      </c>
      <c r="B318" s="89">
        <v>902</v>
      </c>
      <c r="C318" s="89" t="s">
        <v>48</v>
      </c>
      <c r="D318" s="89" t="s">
        <v>36</v>
      </c>
      <c r="E318" s="89" t="s">
        <v>122</v>
      </c>
      <c r="F318" s="99">
        <v>310</v>
      </c>
      <c r="G318" s="97">
        <f>G319</f>
        <v>457356</v>
      </c>
      <c r="H318" s="87"/>
      <c r="I318" s="87"/>
      <c r="J318" s="87"/>
      <c r="K318" s="87"/>
      <c r="L318" s="87"/>
      <c r="M318" s="98">
        <f>M319</f>
        <v>457356</v>
      </c>
      <c r="N318" s="79"/>
    </row>
    <row r="319" spans="1:14" ht="38.25">
      <c r="A319" s="10" t="s">
        <v>68</v>
      </c>
      <c r="B319" s="89">
        <v>902</v>
      </c>
      <c r="C319" s="89" t="s">
        <v>48</v>
      </c>
      <c r="D319" s="89" t="s">
        <v>36</v>
      </c>
      <c r="E319" s="89" t="s">
        <v>122</v>
      </c>
      <c r="F319" s="99">
        <v>313</v>
      </c>
      <c r="G319" s="97">
        <v>457356</v>
      </c>
      <c r="H319" s="87"/>
      <c r="I319" s="87"/>
      <c r="J319" s="87"/>
      <c r="K319" s="87"/>
      <c r="L319" s="87"/>
      <c r="M319" s="98">
        <v>457356</v>
      </c>
      <c r="N319" s="79"/>
    </row>
    <row r="320" spans="1:14" ht="76.5" hidden="1">
      <c r="A320" s="100" t="s">
        <v>94</v>
      </c>
      <c r="B320" s="89">
        <v>902</v>
      </c>
      <c r="C320" s="89" t="s">
        <v>48</v>
      </c>
      <c r="D320" s="89" t="s">
        <v>36</v>
      </c>
      <c r="E320" s="89" t="s">
        <v>125</v>
      </c>
      <c r="F320" s="96"/>
      <c r="G320" s="97">
        <f>G321+G323</f>
        <v>0</v>
      </c>
      <c r="H320" s="87"/>
      <c r="I320" s="87"/>
      <c r="J320" s="87"/>
      <c r="K320" s="87"/>
      <c r="L320" s="87"/>
      <c r="M320" s="98">
        <f>M321+M323</f>
        <v>20377748</v>
      </c>
      <c r="N320" s="79"/>
    </row>
    <row r="321" spans="1:14" ht="25.5" hidden="1">
      <c r="A321" s="10" t="s">
        <v>24</v>
      </c>
      <c r="B321" s="89">
        <v>902</v>
      </c>
      <c r="C321" s="89" t="s">
        <v>48</v>
      </c>
      <c r="D321" s="89" t="s">
        <v>36</v>
      </c>
      <c r="E321" s="89" t="s">
        <v>125</v>
      </c>
      <c r="F321" s="99" t="s">
        <v>25</v>
      </c>
      <c r="G321" s="97">
        <f>G322</f>
        <v>0</v>
      </c>
      <c r="H321" s="87"/>
      <c r="I321" s="87"/>
      <c r="J321" s="87"/>
      <c r="K321" s="87"/>
      <c r="L321" s="87"/>
      <c r="M321" s="98">
        <f>M322</f>
        <v>2483611.8</v>
      </c>
      <c r="N321" s="79"/>
    </row>
    <row r="322" spans="1:14" ht="38.25" hidden="1">
      <c r="A322" s="10" t="s">
        <v>26</v>
      </c>
      <c r="B322" s="89">
        <v>902</v>
      </c>
      <c r="C322" s="89" t="s">
        <v>48</v>
      </c>
      <c r="D322" s="89" t="s">
        <v>36</v>
      </c>
      <c r="E322" s="89" t="s">
        <v>125</v>
      </c>
      <c r="F322" s="99" t="s">
        <v>27</v>
      </c>
      <c r="G322" s="97">
        <v>0</v>
      </c>
      <c r="H322" s="87"/>
      <c r="I322" s="87"/>
      <c r="J322" s="87"/>
      <c r="K322" s="87"/>
      <c r="L322" s="87"/>
      <c r="M322" s="98">
        <v>2483611.8</v>
      </c>
      <c r="N322" s="79"/>
    </row>
    <row r="323" spans="1:14" ht="25.5" hidden="1">
      <c r="A323" s="10" t="s">
        <v>61</v>
      </c>
      <c r="B323" s="89">
        <v>902</v>
      </c>
      <c r="C323" s="89" t="s">
        <v>48</v>
      </c>
      <c r="D323" s="89" t="s">
        <v>36</v>
      </c>
      <c r="E323" s="89" t="s">
        <v>125</v>
      </c>
      <c r="F323" s="99">
        <v>300</v>
      </c>
      <c r="G323" s="97">
        <f>G324</f>
        <v>0</v>
      </c>
      <c r="H323" s="87"/>
      <c r="I323" s="87"/>
      <c r="J323" s="87"/>
      <c r="K323" s="87"/>
      <c r="L323" s="87"/>
      <c r="M323" s="98">
        <f>M324</f>
        <v>17894136.2</v>
      </c>
      <c r="N323" s="79"/>
    </row>
    <row r="324" spans="1:14" ht="25.5" hidden="1">
      <c r="A324" s="10" t="s">
        <v>123</v>
      </c>
      <c r="B324" s="89">
        <v>902</v>
      </c>
      <c r="C324" s="89" t="s">
        <v>48</v>
      </c>
      <c r="D324" s="89" t="s">
        <v>36</v>
      </c>
      <c r="E324" s="89" t="s">
        <v>125</v>
      </c>
      <c r="F324" s="99">
        <v>310</v>
      </c>
      <c r="G324" s="97">
        <f>G325</f>
        <v>0</v>
      </c>
      <c r="H324" s="87"/>
      <c r="I324" s="87"/>
      <c r="J324" s="87"/>
      <c r="K324" s="87"/>
      <c r="L324" s="87"/>
      <c r="M324" s="98">
        <f>M325</f>
        <v>17894136.2</v>
      </c>
      <c r="N324" s="79"/>
    </row>
    <row r="325" spans="1:14" ht="38.25" hidden="1">
      <c r="A325" s="10" t="s">
        <v>68</v>
      </c>
      <c r="B325" s="89">
        <v>902</v>
      </c>
      <c r="C325" s="89" t="s">
        <v>48</v>
      </c>
      <c r="D325" s="89" t="s">
        <v>36</v>
      </c>
      <c r="E325" s="89" t="s">
        <v>125</v>
      </c>
      <c r="F325" s="99">
        <v>313</v>
      </c>
      <c r="G325" s="97">
        <v>0</v>
      </c>
      <c r="H325" s="87"/>
      <c r="I325" s="87"/>
      <c r="J325" s="87"/>
      <c r="K325" s="87"/>
      <c r="L325" s="87"/>
      <c r="M325" s="98">
        <v>17894136.2</v>
      </c>
      <c r="N325" s="79"/>
    </row>
    <row r="326" spans="1:14" ht="76.5" hidden="1">
      <c r="A326" s="100" t="s">
        <v>283</v>
      </c>
      <c r="B326" s="89">
        <v>902</v>
      </c>
      <c r="C326" s="89" t="s">
        <v>48</v>
      </c>
      <c r="D326" s="89" t="s">
        <v>36</v>
      </c>
      <c r="E326" s="89" t="s">
        <v>122</v>
      </c>
      <c r="F326" s="99"/>
      <c r="G326" s="97">
        <f>G327</f>
        <v>0</v>
      </c>
      <c r="H326" s="87"/>
      <c r="I326" s="87"/>
      <c r="J326" s="87"/>
      <c r="K326" s="87"/>
      <c r="L326" s="87"/>
      <c r="M326" s="98">
        <f>M327</f>
        <v>0</v>
      </c>
      <c r="N326" s="79"/>
    </row>
    <row r="327" spans="1:14" ht="25.5" hidden="1">
      <c r="A327" s="10" t="s">
        <v>61</v>
      </c>
      <c r="B327" s="89">
        <v>902</v>
      </c>
      <c r="C327" s="89" t="s">
        <v>48</v>
      </c>
      <c r="D327" s="89" t="s">
        <v>36</v>
      </c>
      <c r="E327" s="89" t="s">
        <v>122</v>
      </c>
      <c r="F327" s="99">
        <v>300</v>
      </c>
      <c r="G327" s="97">
        <f>G328</f>
        <v>0</v>
      </c>
      <c r="H327" s="87"/>
      <c r="I327" s="87"/>
      <c r="J327" s="87"/>
      <c r="K327" s="87"/>
      <c r="L327" s="87"/>
      <c r="M327" s="98">
        <f>M328</f>
        <v>0</v>
      </c>
      <c r="N327" s="79"/>
    </row>
    <row r="328" spans="1:14" ht="25.5" hidden="1">
      <c r="A328" s="10" t="s">
        <v>123</v>
      </c>
      <c r="B328" s="89">
        <v>902</v>
      </c>
      <c r="C328" s="89" t="s">
        <v>48</v>
      </c>
      <c r="D328" s="89" t="s">
        <v>36</v>
      </c>
      <c r="E328" s="89" t="s">
        <v>122</v>
      </c>
      <c r="F328" s="99">
        <v>310</v>
      </c>
      <c r="G328" s="97">
        <f>G329</f>
        <v>0</v>
      </c>
      <c r="H328" s="87"/>
      <c r="I328" s="87"/>
      <c r="J328" s="87"/>
      <c r="K328" s="87"/>
      <c r="L328" s="87"/>
      <c r="M328" s="98">
        <f>M329</f>
        <v>0</v>
      </c>
      <c r="N328" s="79"/>
    </row>
    <row r="329" spans="1:14" ht="38.25" hidden="1">
      <c r="A329" s="10" t="s">
        <v>68</v>
      </c>
      <c r="B329" s="89">
        <v>902</v>
      </c>
      <c r="C329" s="89" t="s">
        <v>48</v>
      </c>
      <c r="D329" s="89" t="s">
        <v>36</v>
      </c>
      <c r="E329" s="89" t="s">
        <v>122</v>
      </c>
      <c r="F329" s="99">
        <v>313</v>
      </c>
      <c r="G329" s="97">
        <v>0</v>
      </c>
      <c r="H329" s="87"/>
      <c r="I329" s="87"/>
      <c r="J329" s="87"/>
      <c r="K329" s="87"/>
      <c r="L329" s="87"/>
      <c r="M329" s="98">
        <v>0</v>
      </c>
      <c r="N329" s="79"/>
    </row>
    <row r="330" spans="1:14" ht="76.5" hidden="1">
      <c r="A330" s="100" t="s">
        <v>94</v>
      </c>
      <c r="B330" s="89">
        <v>902</v>
      </c>
      <c r="C330" s="89" t="s">
        <v>48</v>
      </c>
      <c r="D330" s="89" t="s">
        <v>36</v>
      </c>
      <c r="E330" s="89" t="s">
        <v>125</v>
      </c>
      <c r="F330" s="96"/>
      <c r="G330" s="97">
        <f>G331+G333</f>
        <v>0</v>
      </c>
      <c r="H330" s="87"/>
      <c r="I330" s="87"/>
      <c r="J330" s="87"/>
      <c r="K330" s="87"/>
      <c r="L330" s="87"/>
      <c r="M330" s="98">
        <f>M331+M333</f>
        <v>20377748</v>
      </c>
      <c r="N330" s="79"/>
    </row>
    <row r="331" spans="1:14" ht="25.5" hidden="1">
      <c r="A331" s="10" t="s">
        <v>24</v>
      </c>
      <c r="B331" s="89">
        <v>902</v>
      </c>
      <c r="C331" s="89" t="s">
        <v>48</v>
      </c>
      <c r="D331" s="89" t="s">
        <v>36</v>
      </c>
      <c r="E331" s="89" t="s">
        <v>125</v>
      </c>
      <c r="F331" s="99" t="s">
        <v>25</v>
      </c>
      <c r="G331" s="97">
        <f>G332</f>
        <v>0</v>
      </c>
      <c r="H331" s="87"/>
      <c r="I331" s="87"/>
      <c r="J331" s="87"/>
      <c r="K331" s="87"/>
      <c r="L331" s="87"/>
      <c r="M331" s="98">
        <f>M332</f>
        <v>2483611.8</v>
      </c>
      <c r="N331" s="79"/>
    </row>
    <row r="332" spans="1:14" ht="38.25" hidden="1">
      <c r="A332" s="10" t="s">
        <v>26</v>
      </c>
      <c r="B332" s="89">
        <v>902</v>
      </c>
      <c r="C332" s="89" t="s">
        <v>48</v>
      </c>
      <c r="D332" s="89" t="s">
        <v>36</v>
      </c>
      <c r="E332" s="89" t="s">
        <v>125</v>
      </c>
      <c r="F332" s="99" t="s">
        <v>27</v>
      </c>
      <c r="G332" s="97">
        <v>0</v>
      </c>
      <c r="H332" s="87"/>
      <c r="I332" s="87"/>
      <c r="J332" s="87"/>
      <c r="K332" s="87"/>
      <c r="L332" s="87"/>
      <c r="M332" s="98">
        <v>2483611.8</v>
      </c>
      <c r="N332" s="79"/>
    </row>
    <row r="333" spans="1:14" ht="25.5" hidden="1">
      <c r="A333" s="10" t="s">
        <v>61</v>
      </c>
      <c r="B333" s="89">
        <v>902</v>
      </c>
      <c r="C333" s="89" t="s">
        <v>48</v>
      </c>
      <c r="D333" s="89" t="s">
        <v>36</v>
      </c>
      <c r="E333" s="89" t="s">
        <v>125</v>
      </c>
      <c r="F333" s="99">
        <v>300</v>
      </c>
      <c r="G333" s="97">
        <f>G334</f>
        <v>0</v>
      </c>
      <c r="H333" s="87"/>
      <c r="I333" s="87"/>
      <c r="J333" s="87"/>
      <c r="K333" s="87"/>
      <c r="L333" s="87"/>
      <c r="M333" s="98">
        <f>M334</f>
        <v>17894136.2</v>
      </c>
      <c r="N333" s="79"/>
    </row>
    <row r="334" spans="1:14" ht="25.5" hidden="1">
      <c r="A334" s="10" t="s">
        <v>123</v>
      </c>
      <c r="B334" s="89">
        <v>902</v>
      </c>
      <c r="C334" s="89" t="s">
        <v>48</v>
      </c>
      <c r="D334" s="89" t="s">
        <v>36</v>
      </c>
      <c r="E334" s="89" t="s">
        <v>125</v>
      </c>
      <c r="F334" s="99">
        <v>310</v>
      </c>
      <c r="G334" s="97">
        <f>G335</f>
        <v>0</v>
      </c>
      <c r="H334" s="87"/>
      <c r="I334" s="87"/>
      <c r="J334" s="87"/>
      <c r="K334" s="87"/>
      <c r="L334" s="87"/>
      <c r="M334" s="98">
        <f>M335</f>
        <v>17894136.2</v>
      </c>
      <c r="N334" s="79"/>
    </row>
    <row r="335" spans="1:14" ht="38.25" hidden="1">
      <c r="A335" s="10" t="s">
        <v>68</v>
      </c>
      <c r="B335" s="89">
        <v>902</v>
      </c>
      <c r="C335" s="89" t="s">
        <v>48</v>
      </c>
      <c r="D335" s="89" t="s">
        <v>36</v>
      </c>
      <c r="E335" s="89" t="s">
        <v>125</v>
      </c>
      <c r="F335" s="99">
        <v>313</v>
      </c>
      <c r="G335" s="97">
        <v>0</v>
      </c>
      <c r="H335" s="87"/>
      <c r="I335" s="87"/>
      <c r="J335" s="87"/>
      <c r="K335" s="87"/>
      <c r="L335" s="87"/>
      <c r="M335" s="98">
        <v>17894136.2</v>
      </c>
      <c r="N335" s="79"/>
    </row>
    <row r="336" spans="1:14" ht="12.75">
      <c r="A336" s="91" t="s">
        <v>74</v>
      </c>
      <c r="B336" s="92">
        <v>902</v>
      </c>
      <c r="C336" s="92" t="s">
        <v>48</v>
      </c>
      <c r="D336" s="92" t="s">
        <v>58</v>
      </c>
      <c r="E336" s="89"/>
      <c r="F336" s="99"/>
      <c r="G336" s="50">
        <f>G337+G342+G346</f>
        <v>2753984</v>
      </c>
      <c r="H336" s="12">
        <f>H337+H342+H346</f>
        <v>30218</v>
      </c>
      <c r="I336" s="12"/>
      <c r="J336" s="12"/>
      <c r="K336" s="12"/>
      <c r="L336" s="12"/>
      <c r="M336" s="12">
        <f>M337+M342+M346</f>
        <v>2784202</v>
      </c>
      <c r="N336" s="79"/>
    </row>
    <row r="337" spans="1:14" ht="25.5">
      <c r="A337" s="100" t="s">
        <v>144</v>
      </c>
      <c r="B337" s="89">
        <v>902</v>
      </c>
      <c r="C337" s="89">
        <v>10</v>
      </c>
      <c r="D337" s="89" t="s">
        <v>58</v>
      </c>
      <c r="E337" s="89" t="s">
        <v>146</v>
      </c>
      <c r="F337" s="99"/>
      <c r="G337" s="97">
        <f>G338</f>
        <v>121984</v>
      </c>
      <c r="H337" s="98">
        <f>H338</f>
        <v>30218</v>
      </c>
      <c r="I337" s="98"/>
      <c r="J337" s="98"/>
      <c r="K337" s="98"/>
      <c r="L337" s="98"/>
      <c r="M337" s="98">
        <f>M338</f>
        <v>152202</v>
      </c>
      <c r="N337" s="79"/>
    </row>
    <row r="338" spans="1:14" ht="63.75">
      <c r="A338" s="10" t="s">
        <v>20</v>
      </c>
      <c r="B338" s="89">
        <v>902</v>
      </c>
      <c r="C338" s="89">
        <v>10</v>
      </c>
      <c r="D338" s="89" t="s">
        <v>58</v>
      </c>
      <c r="E338" s="89" t="s">
        <v>146</v>
      </c>
      <c r="F338" s="99">
        <v>100</v>
      </c>
      <c r="G338" s="97">
        <f>G339</f>
        <v>121984</v>
      </c>
      <c r="H338" s="98">
        <f>H339</f>
        <v>30218</v>
      </c>
      <c r="I338" s="98"/>
      <c r="J338" s="98"/>
      <c r="K338" s="98"/>
      <c r="L338" s="98"/>
      <c r="M338" s="98">
        <f>M339</f>
        <v>152202</v>
      </c>
      <c r="N338" s="79"/>
    </row>
    <row r="339" spans="1:14" ht="25.5">
      <c r="A339" s="10" t="s">
        <v>22</v>
      </c>
      <c r="B339" s="89">
        <v>902</v>
      </c>
      <c r="C339" s="89">
        <v>10</v>
      </c>
      <c r="D339" s="89" t="s">
        <v>58</v>
      </c>
      <c r="E339" s="89" t="s">
        <v>146</v>
      </c>
      <c r="F339" s="99">
        <v>120</v>
      </c>
      <c r="G339" s="97">
        <f>G340+G341</f>
        <v>121984</v>
      </c>
      <c r="H339" s="98">
        <f>H340+H341</f>
        <v>30218</v>
      </c>
      <c r="I339" s="98"/>
      <c r="J339" s="98"/>
      <c r="K339" s="98"/>
      <c r="L339" s="98"/>
      <c r="M339" s="98">
        <f>M340+M341</f>
        <v>152202</v>
      </c>
      <c r="N339" s="79"/>
    </row>
    <row r="340" spans="1:14" ht="38.25">
      <c r="A340" s="10" t="s">
        <v>233</v>
      </c>
      <c r="B340" s="89">
        <v>902</v>
      </c>
      <c r="C340" s="89">
        <v>10</v>
      </c>
      <c r="D340" s="89" t="s">
        <v>58</v>
      </c>
      <c r="E340" s="89" t="s">
        <v>146</v>
      </c>
      <c r="F340" s="99">
        <v>121</v>
      </c>
      <c r="G340" s="97">
        <v>28294</v>
      </c>
      <c r="H340" s="87">
        <v>30218</v>
      </c>
      <c r="I340" s="87"/>
      <c r="J340" s="87"/>
      <c r="K340" s="87"/>
      <c r="L340" s="87"/>
      <c r="M340" s="98">
        <f>G340+H340</f>
        <v>58512</v>
      </c>
      <c r="N340" s="79"/>
    </row>
    <row r="341" spans="1:14" ht="38.25">
      <c r="A341" s="10" t="s">
        <v>143</v>
      </c>
      <c r="B341" s="89">
        <v>902</v>
      </c>
      <c r="C341" s="89">
        <v>10</v>
      </c>
      <c r="D341" s="89" t="s">
        <v>58</v>
      </c>
      <c r="E341" s="89" t="s">
        <v>146</v>
      </c>
      <c r="F341" s="99">
        <v>122</v>
      </c>
      <c r="G341" s="97">
        <v>93690</v>
      </c>
      <c r="H341" s="87"/>
      <c r="I341" s="87"/>
      <c r="J341" s="87"/>
      <c r="K341" s="87"/>
      <c r="L341" s="87"/>
      <c r="M341" s="98">
        <v>93690</v>
      </c>
      <c r="N341" s="79"/>
    </row>
    <row r="342" spans="1:14" ht="114.75">
      <c r="A342" s="100" t="s">
        <v>183</v>
      </c>
      <c r="B342" s="89">
        <v>902</v>
      </c>
      <c r="C342" s="89">
        <v>10</v>
      </c>
      <c r="D342" s="89" t="s">
        <v>58</v>
      </c>
      <c r="E342" s="89" t="s">
        <v>126</v>
      </c>
      <c r="F342" s="99"/>
      <c r="G342" s="97">
        <f>G343</f>
        <v>987000</v>
      </c>
      <c r="H342" s="87"/>
      <c r="I342" s="87"/>
      <c r="J342" s="87"/>
      <c r="K342" s="87"/>
      <c r="L342" s="87"/>
      <c r="M342" s="98">
        <f>M343</f>
        <v>987000</v>
      </c>
      <c r="N342" s="79"/>
    </row>
    <row r="343" spans="1:14" ht="63.75">
      <c r="A343" s="10" t="s">
        <v>20</v>
      </c>
      <c r="B343" s="89">
        <v>902</v>
      </c>
      <c r="C343" s="89">
        <v>10</v>
      </c>
      <c r="D343" s="89" t="s">
        <v>58</v>
      </c>
      <c r="E343" s="89" t="s">
        <v>126</v>
      </c>
      <c r="F343" s="99">
        <v>100</v>
      </c>
      <c r="G343" s="97">
        <f>G344</f>
        <v>987000</v>
      </c>
      <c r="H343" s="87"/>
      <c r="I343" s="87"/>
      <c r="J343" s="87"/>
      <c r="K343" s="87"/>
      <c r="L343" s="87"/>
      <c r="M343" s="98">
        <f>M344</f>
        <v>987000</v>
      </c>
      <c r="N343" s="79"/>
    </row>
    <row r="344" spans="1:14" ht="25.5">
      <c r="A344" s="10" t="s">
        <v>22</v>
      </c>
      <c r="B344" s="89">
        <v>902</v>
      </c>
      <c r="C344" s="89">
        <v>10</v>
      </c>
      <c r="D344" s="89" t="s">
        <v>58</v>
      </c>
      <c r="E344" s="89" t="s">
        <v>126</v>
      </c>
      <c r="F344" s="99">
        <v>120</v>
      </c>
      <c r="G344" s="97">
        <f>G345</f>
        <v>987000</v>
      </c>
      <c r="H344" s="87"/>
      <c r="I344" s="87"/>
      <c r="J344" s="87"/>
      <c r="K344" s="87"/>
      <c r="L344" s="87"/>
      <c r="M344" s="98">
        <f>M345</f>
        <v>987000</v>
      </c>
      <c r="N344" s="79"/>
    </row>
    <row r="345" spans="1:14" ht="38.25">
      <c r="A345" s="10" t="s">
        <v>233</v>
      </c>
      <c r="B345" s="89">
        <v>902</v>
      </c>
      <c r="C345" s="89">
        <v>10</v>
      </c>
      <c r="D345" s="89" t="s">
        <v>58</v>
      </c>
      <c r="E345" s="89" t="s">
        <v>126</v>
      </c>
      <c r="F345" s="99">
        <v>121</v>
      </c>
      <c r="G345" s="97">
        <v>987000</v>
      </c>
      <c r="H345" s="87"/>
      <c r="I345" s="87"/>
      <c r="J345" s="87"/>
      <c r="K345" s="87"/>
      <c r="L345" s="87"/>
      <c r="M345" s="98">
        <v>987000</v>
      </c>
      <c r="N345" s="79"/>
    </row>
    <row r="346" spans="1:14" ht="76.5">
      <c r="A346" s="100" t="s">
        <v>94</v>
      </c>
      <c r="B346" s="89">
        <v>902</v>
      </c>
      <c r="C346" s="89">
        <v>10</v>
      </c>
      <c r="D346" s="89" t="s">
        <v>58</v>
      </c>
      <c r="E346" s="89" t="s">
        <v>125</v>
      </c>
      <c r="F346" s="99"/>
      <c r="G346" s="97">
        <f>G347</f>
        <v>1645000</v>
      </c>
      <c r="H346" s="87"/>
      <c r="I346" s="87"/>
      <c r="J346" s="87"/>
      <c r="K346" s="87"/>
      <c r="L346" s="87"/>
      <c r="M346" s="98">
        <f>M347</f>
        <v>1645000</v>
      </c>
      <c r="N346" s="79"/>
    </row>
    <row r="347" spans="1:14" ht="63.75">
      <c r="A347" s="10" t="s">
        <v>20</v>
      </c>
      <c r="B347" s="89">
        <v>902</v>
      </c>
      <c r="C347" s="89">
        <v>10</v>
      </c>
      <c r="D347" s="89" t="s">
        <v>58</v>
      </c>
      <c r="E347" s="89" t="s">
        <v>125</v>
      </c>
      <c r="F347" s="99">
        <v>100</v>
      </c>
      <c r="G347" s="97">
        <f>G348</f>
        <v>1645000</v>
      </c>
      <c r="H347" s="87"/>
      <c r="I347" s="87"/>
      <c r="J347" s="87"/>
      <c r="K347" s="87"/>
      <c r="L347" s="87"/>
      <c r="M347" s="98">
        <f>M348</f>
        <v>1645000</v>
      </c>
      <c r="N347" s="79"/>
    </row>
    <row r="348" spans="1:14" ht="25.5">
      <c r="A348" s="10" t="s">
        <v>22</v>
      </c>
      <c r="B348" s="89">
        <v>902</v>
      </c>
      <c r="C348" s="89">
        <v>10</v>
      </c>
      <c r="D348" s="89" t="s">
        <v>58</v>
      </c>
      <c r="E348" s="89" t="s">
        <v>125</v>
      </c>
      <c r="F348" s="99">
        <v>120</v>
      </c>
      <c r="G348" s="97">
        <f>G349</f>
        <v>1645000</v>
      </c>
      <c r="H348" s="87"/>
      <c r="I348" s="87"/>
      <c r="J348" s="87"/>
      <c r="K348" s="87"/>
      <c r="L348" s="87"/>
      <c r="M348" s="98">
        <f>M349</f>
        <v>1645000</v>
      </c>
      <c r="N348" s="79"/>
    </row>
    <row r="349" spans="1:14" ht="38.25">
      <c r="A349" s="10" t="s">
        <v>233</v>
      </c>
      <c r="B349" s="89">
        <v>902</v>
      </c>
      <c r="C349" s="89">
        <v>10</v>
      </c>
      <c r="D349" s="89" t="s">
        <v>58</v>
      </c>
      <c r="E349" s="89" t="s">
        <v>125</v>
      </c>
      <c r="F349" s="99">
        <v>121</v>
      </c>
      <c r="G349" s="97">
        <v>1645000</v>
      </c>
      <c r="H349" s="87"/>
      <c r="I349" s="87"/>
      <c r="J349" s="87"/>
      <c r="K349" s="87"/>
      <c r="L349" s="87"/>
      <c r="M349" s="98">
        <v>1645000</v>
      </c>
      <c r="N349" s="79"/>
    </row>
    <row r="350" spans="1:14" ht="12.75">
      <c r="A350" s="91" t="s">
        <v>90</v>
      </c>
      <c r="B350" s="92">
        <v>902</v>
      </c>
      <c r="C350" s="92" t="s">
        <v>84</v>
      </c>
      <c r="D350" s="94" t="s">
        <v>0</v>
      </c>
      <c r="E350" s="89"/>
      <c r="F350" s="99"/>
      <c r="G350" s="50">
        <f>G351</f>
        <v>1177900</v>
      </c>
      <c r="H350" s="12">
        <f>H351</f>
        <v>54337715</v>
      </c>
      <c r="I350" s="12">
        <f>I351</f>
        <v>27000</v>
      </c>
      <c r="J350" s="12"/>
      <c r="K350" s="12">
        <f>K351</f>
        <v>381000</v>
      </c>
      <c r="L350" s="12"/>
      <c r="M350" s="12">
        <f>M351</f>
        <v>55923615</v>
      </c>
      <c r="N350" s="79"/>
    </row>
    <row r="351" spans="1:14" ht="12.75">
      <c r="A351" s="91" t="s">
        <v>91</v>
      </c>
      <c r="B351" s="92">
        <v>902</v>
      </c>
      <c r="C351" s="92" t="s">
        <v>84</v>
      </c>
      <c r="D351" s="92" t="s">
        <v>17</v>
      </c>
      <c r="E351" s="89"/>
      <c r="F351" s="99"/>
      <c r="G351" s="50">
        <f>G352+G355</f>
        <v>1177900</v>
      </c>
      <c r="H351" s="12">
        <f>H352+H355</f>
        <v>54337715</v>
      </c>
      <c r="I351" s="12">
        <f>I352+I355</f>
        <v>27000</v>
      </c>
      <c r="J351" s="12"/>
      <c r="K351" s="12">
        <f>K352+K355</f>
        <v>381000</v>
      </c>
      <c r="L351" s="12"/>
      <c r="M351" s="12">
        <f>M352+M355</f>
        <v>55923615</v>
      </c>
      <c r="N351" s="79"/>
    </row>
    <row r="352" spans="1:14" ht="25.5">
      <c r="A352" s="100" t="s">
        <v>142</v>
      </c>
      <c r="B352" s="89">
        <v>902</v>
      </c>
      <c r="C352" s="89" t="s">
        <v>84</v>
      </c>
      <c r="D352" s="89" t="s">
        <v>17</v>
      </c>
      <c r="E352" s="89" t="s">
        <v>184</v>
      </c>
      <c r="F352" s="96" t="s">
        <v>0</v>
      </c>
      <c r="G352" s="97">
        <f>G353</f>
        <v>917900</v>
      </c>
      <c r="H352" s="87"/>
      <c r="I352" s="87"/>
      <c r="J352" s="87"/>
      <c r="K352" s="87"/>
      <c r="L352" s="87"/>
      <c r="M352" s="98">
        <f>M353</f>
        <v>917900</v>
      </c>
      <c r="N352" s="79"/>
    </row>
    <row r="353" spans="1:14" ht="25.5">
      <c r="A353" s="10" t="s">
        <v>24</v>
      </c>
      <c r="B353" s="89">
        <v>902</v>
      </c>
      <c r="C353" s="89" t="s">
        <v>84</v>
      </c>
      <c r="D353" s="89" t="s">
        <v>17</v>
      </c>
      <c r="E353" s="89" t="s">
        <v>184</v>
      </c>
      <c r="F353" s="99" t="s">
        <v>25</v>
      </c>
      <c r="G353" s="97">
        <f>G354</f>
        <v>917900</v>
      </c>
      <c r="H353" s="87"/>
      <c r="I353" s="87"/>
      <c r="J353" s="87"/>
      <c r="K353" s="87"/>
      <c r="L353" s="87"/>
      <c r="M353" s="98">
        <f>M354</f>
        <v>917900</v>
      </c>
      <c r="N353" s="79"/>
    </row>
    <row r="354" spans="1:14" ht="38.25">
      <c r="A354" s="10" t="s">
        <v>26</v>
      </c>
      <c r="B354" s="89">
        <v>902</v>
      </c>
      <c r="C354" s="89" t="s">
        <v>84</v>
      </c>
      <c r="D354" s="89" t="s">
        <v>17</v>
      </c>
      <c r="E354" s="89" t="s">
        <v>184</v>
      </c>
      <c r="F354" s="99" t="s">
        <v>27</v>
      </c>
      <c r="G354" s="97">
        <v>917900</v>
      </c>
      <c r="H354" s="87"/>
      <c r="I354" s="87"/>
      <c r="J354" s="87"/>
      <c r="K354" s="87"/>
      <c r="L354" s="87"/>
      <c r="M354" s="98">
        <v>917900</v>
      </c>
      <c r="N354" s="79"/>
    </row>
    <row r="355" spans="1:14" ht="38.25">
      <c r="A355" s="100" t="s">
        <v>185</v>
      </c>
      <c r="B355" s="89">
        <v>902</v>
      </c>
      <c r="C355" s="89" t="s">
        <v>84</v>
      </c>
      <c r="D355" s="89" t="s">
        <v>17</v>
      </c>
      <c r="E355" s="89" t="s">
        <v>186</v>
      </c>
      <c r="F355" s="99"/>
      <c r="G355" s="97">
        <f>G356</f>
        <v>260000</v>
      </c>
      <c r="H355" s="98">
        <f>H356+H358</f>
        <v>54337715</v>
      </c>
      <c r="I355" s="98">
        <f>I356+I358</f>
        <v>27000</v>
      </c>
      <c r="J355" s="98"/>
      <c r="K355" s="98">
        <f>K356+K358</f>
        <v>381000</v>
      </c>
      <c r="L355" s="98"/>
      <c r="M355" s="98">
        <f>M356+M358</f>
        <v>55005715</v>
      </c>
      <c r="N355" s="79"/>
    </row>
    <row r="356" spans="1:14" ht="25.5">
      <c r="A356" s="10" t="s">
        <v>24</v>
      </c>
      <c r="B356" s="89">
        <v>902</v>
      </c>
      <c r="C356" s="89" t="s">
        <v>84</v>
      </c>
      <c r="D356" s="89" t="s">
        <v>17</v>
      </c>
      <c r="E356" s="89" t="s">
        <v>186</v>
      </c>
      <c r="F356" s="99" t="s">
        <v>25</v>
      </c>
      <c r="G356" s="97">
        <f>G357</f>
        <v>260000</v>
      </c>
      <c r="H356" s="87"/>
      <c r="I356" s="98">
        <f>I357</f>
        <v>27000</v>
      </c>
      <c r="J356" s="98"/>
      <c r="K356" s="98">
        <f>K357</f>
        <v>1000</v>
      </c>
      <c r="L356" s="98"/>
      <c r="M356" s="98">
        <f>M357</f>
        <v>288000</v>
      </c>
      <c r="N356" s="79"/>
    </row>
    <row r="357" spans="1:14" ht="38.25">
      <c r="A357" s="10" t="s">
        <v>26</v>
      </c>
      <c r="B357" s="89">
        <v>902</v>
      </c>
      <c r="C357" s="89" t="s">
        <v>84</v>
      </c>
      <c r="D357" s="89" t="s">
        <v>17</v>
      </c>
      <c r="E357" s="89" t="s">
        <v>186</v>
      </c>
      <c r="F357" s="99" t="s">
        <v>27</v>
      </c>
      <c r="G357" s="97">
        <v>260000</v>
      </c>
      <c r="H357" s="87"/>
      <c r="I357" s="87">
        <v>27000</v>
      </c>
      <c r="J357" s="87"/>
      <c r="K357" s="87">
        <v>1000</v>
      </c>
      <c r="L357" s="87"/>
      <c r="M357" s="98">
        <f>G357+H357+I357+J357+K357</f>
        <v>288000</v>
      </c>
      <c r="N357" s="79"/>
    </row>
    <row r="358" spans="1:14" ht="38.25">
      <c r="A358" s="10" t="s">
        <v>284</v>
      </c>
      <c r="B358" s="89">
        <v>902</v>
      </c>
      <c r="C358" s="89" t="s">
        <v>84</v>
      </c>
      <c r="D358" s="89" t="s">
        <v>17</v>
      </c>
      <c r="E358" s="89" t="s">
        <v>186</v>
      </c>
      <c r="F358" s="99">
        <v>400</v>
      </c>
      <c r="G358" s="97"/>
      <c r="H358" s="98">
        <f>H360</f>
        <v>54337715</v>
      </c>
      <c r="I358" s="98"/>
      <c r="J358" s="98"/>
      <c r="K358" s="98">
        <f>K359</f>
        <v>380000</v>
      </c>
      <c r="L358" s="98"/>
      <c r="M358" s="98">
        <f>M359</f>
        <v>54717715</v>
      </c>
      <c r="N358" s="79"/>
    </row>
    <row r="359" spans="1:14" ht="12.75">
      <c r="A359" s="10"/>
      <c r="B359" s="89">
        <v>902</v>
      </c>
      <c r="C359" s="89" t="s">
        <v>84</v>
      </c>
      <c r="D359" s="89" t="s">
        <v>17</v>
      </c>
      <c r="E359" s="89" t="s">
        <v>186</v>
      </c>
      <c r="F359" s="99">
        <v>410</v>
      </c>
      <c r="G359" s="97"/>
      <c r="H359" s="98"/>
      <c r="I359" s="98"/>
      <c r="J359" s="98"/>
      <c r="K359" s="98">
        <f>K360</f>
        <v>380000</v>
      </c>
      <c r="L359" s="98"/>
      <c r="M359" s="98">
        <f>M360</f>
        <v>54717715</v>
      </c>
      <c r="N359" s="79"/>
    </row>
    <row r="360" spans="1:14" ht="38.25">
      <c r="A360" s="10" t="s">
        <v>285</v>
      </c>
      <c r="B360" s="89">
        <v>902</v>
      </c>
      <c r="C360" s="89" t="s">
        <v>84</v>
      </c>
      <c r="D360" s="89" t="s">
        <v>17</v>
      </c>
      <c r="E360" s="89" t="s">
        <v>186</v>
      </c>
      <c r="F360" s="99">
        <v>414</v>
      </c>
      <c r="G360" s="97"/>
      <c r="H360" s="87">
        <v>54337715</v>
      </c>
      <c r="I360" s="87"/>
      <c r="J360" s="87"/>
      <c r="K360" s="87">
        <v>380000</v>
      </c>
      <c r="L360" s="87"/>
      <c r="M360" s="98">
        <f>G360+H360+I360+J360+K360</f>
        <v>54717715</v>
      </c>
      <c r="N360" s="79"/>
    </row>
    <row r="361" spans="1:14" ht="25.5">
      <c r="A361" s="91" t="s">
        <v>127</v>
      </c>
      <c r="B361" s="92">
        <v>903</v>
      </c>
      <c r="C361" s="94" t="s">
        <v>0</v>
      </c>
      <c r="D361" s="94" t="s">
        <v>0</v>
      </c>
      <c r="E361" s="94" t="s">
        <v>0</v>
      </c>
      <c r="F361" s="95" t="s">
        <v>0</v>
      </c>
      <c r="G361" s="50">
        <f aca="true" t="shared" si="11" ref="G361:M362">G362</f>
        <v>5510800</v>
      </c>
      <c r="H361" s="12">
        <f t="shared" si="11"/>
        <v>-3071.61</v>
      </c>
      <c r="I361" s="12"/>
      <c r="J361" s="12"/>
      <c r="K361" s="12">
        <f t="shared" si="11"/>
        <v>225673</v>
      </c>
      <c r="L361" s="12">
        <f>L362+L381</f>
        <v>18486</v>
      </c>
      <c r="M361" s="12">
        <f>M362+M381</f>
        <v>5751887.390000001</v>
      </c>
      <c r="N361" s="79"/>
    </row>
    <row r="362" spans="1:14" ht="12.75">
      <c r="A362" s="91" t="s">
        <v>16</v>
      </c>
      <c r="B362" s="92">
        <v>903</v>
      </c>
      <c r="C362" s="92" t="s">
        <v>17</v>
      </c>
      <c r="D362" s="94" t="s">
        <v>0</v>
      </c>
      <c r="E362" s="94" t="s">
        <v>0</v>
      </c>
      <c r="F362" s="95" t="s">
        <v>0</v>
      </c>
      <c r="G362" s="50">
        <f t="shared" si="11"/>
        <v>5510800</v>
      </c>
      <c r="H362" s="12">
        <f t="shared" si="11"/>
        <v>-3071.61</v>
      </c>
      <c r="I362" s="12"/>
      <c r="J362" s="12"/>
      <c r="K362" s="12">
        <f t="shared" si="11"/>
        <v>225673</v>
      </c>
      <c r="L362" s="12"/>
      <c r="M362" s="12">
        <f t="shared" si="11"/>
        <v>5733401.390000001</v>
      </c>
      <c r="N362" s="79"/>
    </row>
    <row r="363" spans="1:14" ht="12.75">
      <c r="A363" s="91" t="s">
        <v>37</v>
      </c>
      <c r="B363" s="92">
        <v>903</v>
      </c>
      <c r="C363" s="92" t="s">
        <v>17</v>
      </c>
      <c r="D363" s="92" t="s">
        <v>38</v>
      </c>
      <c r="E363" s="94" t="s">
        <v>0</v>
      </c>
      <c r="F363" s="95" t="s">
        <v>0</v>
      </c>
      <c r="G363" s="50">
        <f>G364+G375+G378</f>
        <v>5510800</v>
      </c>
      <c r="H363" s="12">
        <f>H364+H375+H378</f>
        <v>-3071.61</v>
      </c>
      <c r="I363" s="12"/>
      <c r="J363" s="12"/>
      <c r="K363" s="12">
        <f>K364+K375+K378</f>
        <v>225673</v>
      </c>
      <c r="L363" s="12"/>
      <c r="M363" s="12">
        <f>M364+M375+M378</f>
        <v>5733401.390000001</v>
      </c>
      <c r="N363" s="79"/>
    </row>
    <row r="364" spans="1:14" ht="25.5">
      <c r="A364" s="100" t="s">
        <v>144</v>
      </c>
      <c r="B364" s="89">
        <v>903</v>
      </c>
      <c r="C364" s="89" t="s">
        <v>17</v>
      </c>
      <c r="D364" s="89" t="s">
        <v>38</v>
      </c>
      <c r="E364" s="89" t="s">
        <v>187</v>
      </c>
      <c r="F364" s="96"/>
      <c r="G364" s="97">
        <f>G365+G369+G372</f>
        <v>4469200</v>
      </c>
      <c r="H364" s="98">
        <f>H365+H369+H372</f>
        <v>-3071.61</v>
      </c>
      <c r="I364" s="98"/>
      <c r="J364" s="98"/>
      <c r="K364" s="98">
        <f>K365+K369+K372</f>
        <v>225673</v>
      </c>
      <c r="L364" s="98"/>
      <c r="M364" s="98">
        <f>M365+M369+M372</f>
        <v>4691801.390000001</v>
      </c>
      <c r="N364" s="79"/>
    </row>
    <row r="365" spans="1:14" ht="63.75">
      <c r="A365" s="10" t="s">
        <v>20</v>
      </c>
      <c r="B365" s="89">
        <v>903</v>
      </c>
      <c r="C365" s="89" t="s">
        <v>17</v>
      </c>
      <c r="D365" s="89" t="s">
        <v>38</v>
      </c>
      <c r="E365" s="89" t="s">
        <v>187</v>
      </c>
      <c r="F365" s="99" t="s">
        <v>21</v>
      </c>
      <c r="G365" s="97">
        <f>G366</f>
        <v>3352082</v>
      </c>
      <c r="H365" s="98">
        <f>H366</f>
        <v>-3071.61</v>
      </c>
      <c r="I365" s="98"/>
      <c r="J365" s="98"/>
      <c r="K365" s="98">
        <f>K366</f>
        <v>225673</v>
      </c>
      <c r="L365" s="98"/>
      <c r="M365" s="98">
        <f>M366</f>
        <v>3574683.39</v>
      </c>
      <c r="N365" s="79"/>
    </row>
    <row r="366" spans="1:14" ht="25.5">
      <c r="A366" s="10" t="s">
        <v>22</v>
      </c>
      <c r="B366" s="89">
        <v>903</v>
      </c>
      <c r="C366" s="89" t="s">
        <v>17</v>
      </c>
      <c r="D366" s="89" t="s">
        <v>38</v>
      </c>
      <c r="E366" s="89" t="s">
        <v>187</v>
      </c>
      <c r="F366" s="99" t="s">
        <v>23</v>
      </c>
      <c r="G366" s="97">
        <f>G367+G368</f>
        <v>3352082</v>
      </c>
      <c r="H366" s="98">
        <f>H367+H368</f>
        <v>-3071.61</v>
      </c>
      <c r="I366" s="98"/>
      <c r="J366" s="98"/>
      <c r="K366" s="98">
        <f>K367+K368</f>
        <v>225673</v>
      </c>
      <c r="L366" s="98"/>
      <c r="M366" s="98">
        <f>M367+M368</f>
        <v>3574683.39</v>
      </c>
      <c r="N366" s="79"/>
    </row>
    <row r="367" spans="1:14" ht="38.25">
      <c r="A367" s="10" t="s">
        <v>233</v>
      </c>
      <c r="B367" s="89">
        <v>903</v>
      </c>
      <c r="C367" s="89" t="s">
        <v>17</v>
      </c>
      <c r="D367" s="89" t="s">
        <v>38</v>
      </c>
      <c r="E367" s="89" t="s">
        <v>187</v>
      </c>
      <c r="F367" s="99">
        <v>121</v>
      </c>
      <c r="G367" s="97">
        <v>3253392</v>
      </c>
      <c r="H367" s="87">
        <v>-3071.61</v>
      </c>
      <c r="I367" s="87"/>
      <c r="J367" s="87"/>
      <c r="K367" s="87">
        <v>225673</v>
      </c>
      <c r="L367" s="87"/>
      <c r="M367" s="98">
        <f>G367+H367+K367</f>
        <v>3475993.39</v>
      </c>
      <c r="N367" s="79"/>
    </row>
    <row r="368" spans="1:14" ht="38.25">
      <c r="A368" s="10" t="s">
        <v>143</v>
      </c>
      <c r="B368" s="89">
        <v>903</v>
      </c>
      <c r="C368" s="89" t="s">
        <v>17</v>
      </c>
      <c r="D368" s="89" t="s">
        <v>38</v>
      </c>
      <c r="E368" s="89" t="s">
        <v>187</v>
      </c>
      <c r="F368" s="99">
        <v>122</v>
      </c>
      <c r="G368" s="97">
        <v>98690</v>
      </c>
      <c r="H368" s="87">
        <v>0</v>
      </c>
      <c r="I368" s="87"/>
      <c r="J368" s="87"/>
      <c r="K368" s="87"/>
      <c r="L368" s="87"/>
      <c r="M368" s="98">
        <v>98690</v>
      </c>
      <c r="N368" s="79"/>
    </row>
    <row r="369" spans="1:14" ht="25.5">
      <c r="A369" s="10" t="s">
        <v>24</v>
      </c>
      <c r="B369" s="89">
        <v>903</v>
      </c>
      <c r="C369" s="89" t="s">
        <v>17</v>
      </c>
      <c r="D369" s="89" t="s">
        <v>38</v>
      </c>
      <c r="E369" s="89" t="s">
        <v>187</v>
      </c>
      <c r="F369" s="99">
        <v>200</v>
      </c>
      <c r="G369" s="97">
        <f>G370</f>
        <v>605490</v>
      </c>
      <c r="H369" s="87"/>
      <c r="I369" s="87"/>
      <c r="J369" s="87"/>
      <c r="K369" s="87"/>
      <c r="L369" s="87"/>
      <c r="M369" s="98">
        <f>M370</f>
        <v>605490</v>
      </c>
      <c r="N369" s="79"/>
    </row>
    <row r="370" spans="1:14" ht="38.25">
      <c r="A370" s="10" t="s">
        <v>26</v>
      </c>
      <c r="B370" s="89">
        <v>903</v>
      </c>
      <c r="C370" s="89" t="s">
        <v>17</v>
      </c>
      <c r="D370" s="89" t="s">
        <v>38</v>
      </c>
      <c r="E370" s="89" t="s">
        <v>187</v>
      </c>
      <c r="F370" s="99">
        <v>240</v>
      </c>
      <c r="G370" s="97">
        <v>605490</v>
      </c>
      <c r="H370" s="87"/>
      <c r="I370" s="87"/>
      <c r="J370" s="87"/>
      <c r="K370" s="87"/>
      <c r="L370" s="87"/>
      <c r="M370" s="98">
        <v>605490</v>
      </c>
      <c r="N370" s="79"/>
    </row>
    <row r="371" spans="1:14" ht="12.75">
      <c r="A371" s="10" t="s">
        <v>28</v>
      </c>
      <c r="B371" s="89">
        <v>903</v>
      </c>
      <c r="C371" s="89" t="s">
        <v>17</v>
      </c>
      <c r="D371" s="89" t="s">
        <v>38</v>
      </c>
      <c r="E371" s="89" t="s">
        <v>187</v>
      </c>
      <c r="F371" s="99">
        <v>800</v>
      </c>
      <c r="G371" s="97">
        <f>G372</f>
        <v>511628</v>
      </c>
      <c r="H371" s="87"/>
      <c r="I371" s="87"/>
      <c r="J371" s="87"/>
      <c r="K371" s="87"/>
      <c r="L371" s="87"/>
      <c r="M371" s="98">
        <f>M372</f>
        <v>511628</v>
      </c>
      <c r="N371" s="79"/>
    </row>
    <row r="372" spans="1:14" ht="12.75">
      <c r="A372" s="10" t="s">
        <v>102</v>
      </c>
      <c r="B372" s="89">
        <v>903</v>
      </c>
      <c r="C372" s="89" t="s">
        <v>17</v>
      </c>
      <c r="D372" s="89" t="s">
        <v>38</v>
      </c>
      <c r="E372" s="89" t="s">
        <v>187</v>
      </c>
      <c r="F372" s="99">
        <v>850</v>
      </c>
      <c r="G372" s="97">
        <f>G373+G374</f>
        <v>511628</v>
      </c>
      <c r="H372" s="87"/>
      <c r="I372" s="87"/>
      <c r="J372" s="87"/>
      <c r="K372" s="87"/>
      <c r="L372" s="87"/>
      <c r="M372" s="98">
        <f>M373+M374</f>
        <v>511628</v>
      </c>
      <c r="N372" s="79"/>
    </row>
    <row r="373" spans="1:14" ht="25.5">
      <c r="A373" s="10" t="s">
        <v>30</v>
      </c>
      <c r="B373" s="89">
        <v>903</v>
      </c>
      <c r="C373" s="89" t="s">
        <v>17</v>
      </c>
      <c r="D373" s="89" t="s">
        <v>38</v>
      </c>
      <c r="E373" s="89" t="s">
        <v>187</v>
      </c>
      <c r="F373" s="99">
        <v>851</v>
      </c>
      <c r="G373" s="97">
        <v>485928</v>
      </c>
      <c r="H373" s="87"/>
      <c r="I373" s="87"/>
      <c r="J373" s="87"/>
      <c r="K373" s="87"/>
      <c r="L373" s="87"/>
      <c r="M373" s="98">
        <v>485928</v>
      </c>
      <c r="N373" s="79"/>
    </row>
    <row r="374" spans="1:14" ht="12.75">
      <c r="A374" s="10" t="s">
        <v>32</v>
      </c>
      <c r="B374" s="89">
        <v>903</v>
      </c>
      <c r="C374" s="89" t="s">
        <v>17</v>
      </c>
      <c r="D374" s="89" t="s">
        <v>38</v>
      </c>
      <c r="E374" s="89" t="s">
        <v>187</v>
      </c>
      <c r="F374" s="99">
        <v>852</v>
      </c>
      <c r="G374" s="97">
        <v>25700</v>
      </c>
      <c r="H374" s="87"/>
      <c r="I374" s="87"/>
      <c r="J374" s="87"/>
      <c r="K374" s="87"/>
      <c r="L374" s="87"/>
      <c r="M374" s="98">
        <v>25700</v>
      </c>
      <c r="N374" s="79"/>
    </row>
    <row r="375" spans="1:14" ht="38.25">
      <c r="A375" s="100" t="s">
        <v>189</v>
      </c>
      <c r="B375" s="89">
        <v>903</v>
      </c>
      <c r="C375" s="89" t="s">
        <v>17</v>
      </c>
      <c r="D375" s="89" t="s">
        <v>38</v>
      </c>
      <c r="E375" s="89" t="s">
        <v>188</v>
      </c>
      <c r="F375" s="96" t="s">
        <v>0</v>
      </c>
      <c r="G375" s="97">
        <f>G376</f>
        <v>1000000</v>
      </c>
      <c r="H375" s="87"/>
      <c r="I375" s="87"/>
      <c r="J375" s="87"/>
      <c r="K375" s="87"/>
      <c r="L375" s="87"/>
      <c r="M375" s="98">
        <f>M376</f>
        <v>1000000</v>
      </c>
      <c r="N375" s="79"/>
    </row>
    <row r="376" spans="1:14" ht="25.5">
      <c r="A376" s="10" t="s">
        <v>24</v>
      </c>
      <c r="B376" s="89">
        <v>903</v>
      </c>
      <c r="C376" s="89" t="s">
        <v>17</v>
      </c>
      <c r="D376" s="89" t="s">
        <v>38</v>
      </c>
      <c r="E376" s="89" t="s">
        <v>188</v>
      </c>
      <c r="F376" s="99" t="s">
        <v>25</v>
      </c>
      <c r="G376" s="97">
        <f>G377</f>
        <v>1000000</v>
      </c>
      <c r="H376" s="87"/>
      <c r="I376" s="87"/>
      <c r="J376" s="87"/>
      <c r="K376" s="87"/>
      <c r="L376" s="87"/>
      <c r="M376" s="98">
        <f>M377</f>
        <v>1000000</v>
      </c>
      <c r="N376" s="79"/>
    </row>
    <row r="377" spans="1:14" ht="38.25">
      <c r="A377" s="10" t="s">
        <v>26</v>
      </c>
      <c r="B377" s="89">
        <v>903</v>
      </c>
      <c r="C377" s="89" t="s">
        <v>17</v>
      </c>
      <c r="D377" s="89" t="s">
        <v>38</v>
      </c>
      <c r="E377" s="89" t="s">
        <v>188</v>
      </c>
      <c r="F377" s="99" t="s">
        <v>27</v>
      </c>
      <c r="G377" s="97">
        <v>1000000</v>
      </c>
      <c r="H377" s="87"/>
      <c r="I377" s="87"/>
      <c r="J377" s="87"/>
      <c r="K377" s="87"/>
      <c r="L377" s="87"/>
      <c r="M377" s="98">
        <v>1000000</v>
      </c>
      <c r="N377" s="79"/>
    </row>
    <row r="378" spans="1:14" ht="25.5">
      <c r="A378" s="100" t="s">
        <v>191</v>
      </c>
      <c r="B378" s="89">
        <v>903</v>
      </c>
      <c r="C378" s="89" t="s">
        <v>17</v>
      </c>
      <c r="D378" s="89" t="s">
        <v>38</v>
      </c>
      <c r="E378" s="89" t="s">
        <v>190</v>
      </c>
      <c r="F378" s="99"/>
      <c r="G378" s="97">
        <f>G379</f>
        <v>41600</v>
      </c>
      <c r="H378" s="87"/>
      <c r="I378" s="87"/>
      <c r="J378" s="87"/>
      <c r="K378" s="87"/>
      <c r="L378" s="87"/>
      <c r="M378" s="98">
        <f>M379</f>
        <v>41600</v>
      </c>
      <c r="N378" s="79"/>
    </row>
    <row r="379" spans="1:14" ht="25.5">
      <c r="A379" s="10" t="s">
        <v>24</v>
      </c>
      <c r="B379" s="89">
        <v>903</v>
      </c>
      <c r="C379" s="89" t="s">
        <v>17</v>
      </c>
      <c r="D379" s="89" t="s">
        <v>38</v>
      </c>
      <c r="E379" s="89" t="s">
        <v>190</v>
      </c>
      <c r="F379" s="99" t="s">
        <v>25</v>
      </c>
      <c r="G379" s="97">
        <f>G380</f>
        <v>41600</v>
      </c>
      <c r="H379" s="87"/>
      <c r="I379" s="87"/>
      <c r="J379" s="87"/>
      <c r="K379" s="87"/>
      <c r="L379" s="87"/>
      <c r="M379" s="98">
        <f>M380</f>
        <v>41600</v>
      </c>
      <c r="N379" s="79"/>
    </row>
    <row r="380" spans="1:14" ht="38.25">
      <c r="A380" s="10" t="s">
        <v>26</v>
      </c>
      <c r="B380" s="89">
        <v>903</v>
      </c>
      <c r="C380" s="89" t="s">
        <v>17</v>
      </c>
      <c r="D380" s="89" t="s">
        <v>38</v>
      </c>
      <c r="E380" s="89" t="s">
        <v>190</v>
      </c>
      <c r="F380" s="99" t="s">
        <v>27</v>
      </c>
      <c r="G380" s="97">
        <v>41600</v>
      </c>
      <c r="H380" s="87"/>
      <c r="I380" s="87"/>
      <c r="J380" s="87"/>
      <c r="K380" s="87"/>
      <c r="L380" s="87"/>
      <c r="M380" s="98">
        <v>41600</v>
      </c>
      <c r="N380" s="79"/>
    </row>
    <row r="381" spans="1:14" ht="12.75">
      <c r="A381" s="91" t="s">
        <v>49</v>
      </c>
      <c r="B381" s="89">
        <v>903</v>
      </c>
      <c r="C381" s="92" t="s">
        <v>36</v>
      </c>
      <c r="D381" s="92"/>
      <c r="E381" s="89"/>
      <c r="F381" s="99"/>
      <c r="G381" s="97"/>
      <c r="H381" s="87"/>
      <c r="I381" s="87"/>
      <c r="J381" s="87"/>
      <c r="K381" s="87"/>
      <c r="L381" s="98">
        <f aca="true" t="shared" si="12" ref="L381:M384">L382</f>
        <v>18486</v>
      </c>
      <c r="M381" s="98">
        <f t="shared" si="12"/>
        <v>18486</v>
      </c>
      <c r="N381" s="79"/>
    </row>
    <row r="382" spans="1:14" ht="12.75">
      <c r="A382" s="91" t="s">
        <v>56</v>
      </c>
      <c r="B382" s="89">
        <v>903</v>
      </c>
      <c r="C382" s="92" t="s">
        <v>36</v>
      </c>
      <c r="D382" s="92" t="s">
        <v>57</v>
      </c>
      <c r="E382" s="89"/>
      <c r="F382" s="99"/>
      <c r="G382" s="97"/>
      <c r="H382" s="87"/>
      <c r="I382" s="87"/>
      <c r="J382" s="87"/>
      <c r="K382" s="87"/>
      <c r="L382" s="98">
        <f t="shared" si="12"/>
        <v>18486</v>
      </c>
      <c r="M382" s="98">
        <f t="shared" si="12"/>
        <v>18486</v>
      </c>
      <c r="N382" s="79"/>
    </row>
    <row r="383" spans="1:14" ht="63.75">
      <c r="A383" s="10" t="s">
        <v>272</v>
      </c>
      <c r="B383" s="89">
        <v>903</v>
      </c>
      <c r="C383" s="92" t="s">
        <v>36</v>
      </c>
      <c r="D383" s="92" t="s">
        <v>57</v>
      </c>
      <c r="E383" s="89" t="s">
        <v>271</v>
      </c>
      <c r="F383" s="99"/>
      <c r="G383" s="97"/>
      <c r="H383" s="87"/>
      <c r="I383" s="87"/>
      <c r="J383" s="87"/>
      <c r="K383" s="87"/>
      <c r="L383" s="98">
        <f t="shared" si="12"/>
        <v>18486</v>
      </c>
      <c r="M383" s="98">
        <f t="shared" si="12"/>
        <v>18486</v>
      </c>
      <c r="N383" s="79"/>
    </row>
    <row r="384" spans="1:14" ht="25.5">
      <c r="A384" s="10" t="s">
        <v>24</v>
      </c>
      <c r="B384" s="89">
        <v>903</v>
      </c>
      <c r="C384" s="92" t="s">
        <v>36</v>
      </c>
      <c r="D384" s="92" t="s">
        <v>57</v>
      </c>
      <c r="E384" s="89" t="s">
        <v>271</v>
      </c>
      <c r="F384" s="99">
        <v>200</v>
      </c>
      <c r="G384" s="97"/>
      <c r="H384" s="87"/>
      <c r="I384" s="87"/>
      <c r="J384" s="87"/>
      <c r="K384" s="87"/>
      <c r="L384" s="98">
        <f t="shared" si="12"/>
        <v>18486</v>
      </c>
      <c r="M384" s="98">
        <f t="shared" si="12"/>
        <v>18486</v>
      </c>
      <c r="N384" s="79"/>
    </row>
    <row r="385" spans="1:14" ht="38.25">
      <c r="A385" s="10" t="s">
        <v>26</v>
      </c>
      <c r="B385" s="89">
        <v>903</v>
      </c>
      <c r="C385" s="92" t="s">
        <v>36</v>
      </c>
      <c r="D385" s="92" t="s">
        <v>57</v>
      </c>
      <c r="E385" s="89" t="s">
        <v>271</v>
      </c>
      <c r="F385" s="99">
        <v>240</v>
      </c>
      <c r="G385" s="97"/>
      <c r="H385" s="87"/>
      <c r="I385" s="87"/>
      <c r="J385" s="87"/>
      <c r="K385" s="87"/>
      <c r="L385" s="87">
        <v>18486</v>
      </c>
      <c r="M385" s="98">
        <f>L385</f>
        <v>18486</v>
      </c>
      <c r="N385" s="79"/>
    </row>
    <row r="386" spans="1:14" ht="25.5">
      <c r="A386" s="91" t="s">
        <v>128</v>
      </c>
      <c r="B386" s="92">
        <v>921</v>
      </c>
      <c r="C386" s="94" t="s">
        <v>0</v>
      </c>
      <c r="D386" s="94" t="s">
        <v>0</v>
      </c>
      <c r="E386" s="94" t="s">
        <v>0</v>
      </c>
      <c r="F386" s="99"/>
      <c r="G386" s="50">
        <f>G387+G398</f>
        <v>457796963</v>
      </c>
      <c r="H386" s="12">
        <f>H387+H398</f>
        <v>2415.680000000051</v>
      </c>
      <c r="I386" s="12">
        <f>I387+I398</f>
        <v>1023000</v>
      </c>
      <c r="J386" s="12"/>
      <c r="K386" s="12">
        <f>K387+K398</f>
        <v>5788357</v>
      </c>
      <c r="L386" s="12">
        <f>L387+L398+L393</f>
        <v>750201.74</v>
      </c>
      <c r="M386" s="12">
        <f>M387+M398+M393</f>
        <v>465360937.42</v>
      </c>
      <c r="N386" s="79"/>
    </row>
    <row r="387" spans="1:14" ht="12.75" hidden="1">
      <c r="A387" s="91" t="s">
        <v>49</v>
      </c>
      <c r="B387" s="92">
        <v>921</v>
      </c>
      <c r="C387" s="92" t="s">
        <v>36</v>
      </c>
      <c r="D387" s="94"/>
      <c r="E387" s="94"/>
      <c r="F387" s="99"/>
      <c r="G387" s="50">
        <f aca="true" t="shared" si="13" ref="G387:M391">G388</f>
        <v>999359.28</v>
      </c>
      <c r="H387" s="12">
        <f t="shared" si="13"/>
        <v>-999359.28</v>
      </c>
      <c r="I387" s="12"/>
      <c r="J387" s="12"/>
      <c r="K387" s="12">
        <f t="shared" si="13"/>
        <v>0</v>
      </c>
      <c r="L387" s="12">
        <f t="shared" si="13"/>
        <v>0</v>
      </c>
      <c r="M387" s="12">
        <f t="shared" si="13"/>
        <v>0</v>
      </c>
      <c r="N387" s="79"/>
    </row>
    <row r="388" spans="1:14" ht="12.75" hidden="1">
      <c r="A388" s="10" t="s">
        <v>56</v>
      </c>
      <c r="B388" s="89">
        <v>921</v>
      </c>
      <c r="C388" s="89" t="s">
        <v>36</v>
      </c>
      <c r="D388" s="89" t="s">
        <v>57</v>
      </c>
      <c r="E388" s="109"/>
      <c r="F388" s="99"/>
      <c r="G388" s="97">
        <f t="shared" si="13"/>
        <v>999359.28</v>
      </c>
      <c r="H388" s="98">
        <f t="shared" si="13"/>
        <v>-999359.28</v>
      </c>
      <c r="I388" s="98"/>
      <c r="J388" s="98"/>
      <c r="K388" s="98">
        <f t="shared" si="13"/>
        <v>0</v>
      </c>
      <c r="L388" s="98">
        <f t="shared" si="13"/>
        <v>0</v>
      </c>
      <c r="M388" s="98">
        <f t="shared" si="13"/>
        <v>0</v>
      </c>
      <c r="N388" s="79"/>
    </row>
    <row r="389" spans="1:14" ht="12.75" hidden="1">
      <c r="A389" s="10" t="s">
        <v>269</v>
      </c>
      <c r="B389" s="89">
        <v>921</v>
      </c>
      <c r="C389" s="89" t="s">
        <v>36</v>
      </c>
      <c r="D389" s="89" t="s">
        <v>57</v>
      </c>
      <c r="E389" s="110" t="s">
        <v>270</v>
      </c>
      <c r="F389" s="99"/>
      <c r="G389" s="97">
        <f t="shared" si="13"/>
        <v>999359.28</v>
      </c>
      <c r="H389" s="98">
        <f t="shared" si="13"/>
        <v>-999359.28</v>
      </c>
      <c r="I389" s="98"/>
      <c r="J389" s="98"/>
      <c r="K389" s="98">
        <f t="shared" si="13"/>
        <v>0</v>
      </c>
      <c r="L389" s="98">
        <f t="shared" si="13"/>
        <v>0</v>
      </c>
      <c r="M389" s="98">
        <f t="shared" si="13"/>
        <v>0</v>
      </c>
      <c r="N389" s="79"/>
    </row>
    <row r="390" spans="1:14" ht="38.25" hidden="1">
      <c r="A390" s="10" t="s">
        <v>235</v>
      </c>
      <c r="B390" s="89">
        <v>921</v>
      </c>
      <c r="C390" s="89" t="s">
        <v>36</v>
      </c>
      <c r="D390" s="89">
        <v>12</v>
      </c>
      <c r="E390" s="89" t="s">
        <v>270</v>
      </c>
      <c r="F390" s="99">
        <v>600</v>
      </c>
      <c r="G390" s="97">
        <f t="shared" si="13"/>
        <v>999359.28</v>
      </c>
      <c r="H390" s="98">
        <f t="shared" si="13"/>
        <v>-999359.28</v>
      </c>
      <c r="I390" s="98"/>
      <c r="J390" s="98"/>
      <c r="K390" s="98">
        <f t="shared" si="13"/>
        <v>0</v>
      </c>
      <c r="L390" s="98">
        <f t="shared" si="13"/>
        <v>0</v>
      </c>
      <c r="M390" s="98">
        <f t="shared" si="13"/>
        <v>0</v>
      </c>
      <c r="N390" s="79"/>
    </row>
    <row r="391" spans="1:14" ht="12.75" hidden="1">
      <c r="A391" s="10" t="s">
        <v>118</v>
      </c>
      <c r="B391" s="89">
        <v>921</v>
      </c>
      <c r="C391" s="89" t="s">
        <v>36</v>
      </c>
      <c r="D391" s="89">
        <v>12</v>
      </c>
      <c r="E391" s="89" t="s">
        <v>270</v>
      </c>
      <c r="F391" s="99">
        <v>610</v>
      </c>
      <c r="G391" s="97">
        <f t="shared" si="13"/>
        <v>999359.28</v>
      </c>
      <c r="H391" s="98">
        <f t="shared" si="13"/>
        <v>-999359.28</v>
      </c>
      <c r="I391" s="98"/>
      <c r="J391" s="98"/>
      <c r="K391" s="98">
        <f t="shared" si="13"/>
        <v>0</v>
      </c>
      <c r="L391" s="98">
        <f t="shared" si="13"/>
        <v>0</v>
      </c>
      <c r="M391" s="98">
        <f t="shared" si="13"/>
        <v>0</v>
      </c>
      <c r="N391" s="79"/>
    </row>
    <row r="392" spans="1:14" ht="12.75" hidden="1">
      <c r="A392" s="10" t="s">
        <v>264</v>
      </c>
      <c r="B392" s="89">
        <v>921</v>
      </c>
      <c r="C392" s="89" t="s">
        <v>36</v>
      </c>
      <c r="D392" s="89">
        <v>12</v>
      </c>
      <c r="E392" s="89" t="s">
        <v>270</v>
      </c>
      <c r="F392" s="99">
        <v>612</v>
      </c>
      <c r="G392" s="97">
        <v>999359.28</v>
      </c>
      <c r="H392" s="87">
        <v>-999359.28</v>
      </c>
      <c r="I392" s="87"/>
      <c r="J392" s="87"/>
      <c r="K392" s="98">
        <v>0</v>
      </c>
      <c r="L392" s="98">
        <v>0</v>
      </c>
      <c r="M392" s="98">
        <f>G392+H392</f>
        <v>0</v>
      </c>
      <c r="N392" s="79"/>
    </row>
    <row r="393" spans="1:14" ht="12.75">
      <c r="A393" s="91" t="s">
        <v>49</v>
      </c>
      <c r="B393" s="92">
        <v>921</v>
      </c>
      <c r="C393" s="92" t="s">
        <v>36</v>
      </c>
      <c r="D393" s="89"/>
      <c r="E393" s="89"/>
      <c r="F393" s="99"/>
      <c r="G393" s="97"/>
      <c r="H393" s="87"/>
      <c r="I393" s="87"/>
      <c r="J393" s="87"/>
      <c r="K393" s="98"/>
      <c r="L393" s="98">
        <f aca="true" t="shared" si="14" ref="L393:M396">L394</f>
        <v>11903.74</v>
      </c>
      <c r="M393" s="98">
        <f t="shared" si="14"/>
        <v>11903.74</v>
      </c>
      <c r="N393" s="79"/>
    </row>
    <row r="394" spans="1:14" ht="12.75">
      <c r="A394" s="91" t="s">
        <v>56</v>
      </c>
      <c r="B394" s="92">
        <v>921</v>
      </c>
      <c r="C394" s="92" t="s">
        <v>36</v>
      </c>
      <c r="D394" s="92" t="s">
        <v>57</v>
      </c>
      <c r="E394" s="89"/>
      <c r="F394" s="99"/>
      <c r="G394" s="97"/>
      <c r="H394" s="87"/>
      <c r="I394" s="87"/>
      <c r="J394" s="87"/>
      <c r="K394" s="98"/>
      <c r="L394" s="98">
        <f t="shared" si="14"/>
        <v>11903.74</v>
      </c>
      <c r="M394" s="98">
        <f t="shared" si="14"/>
        <v>11903.74</v>
      </c>
      <c r="N394" s="79"/>
    </row>
    <row r="395" spans="1:14" ht="63.75">
      <c r="A395" s="10" t="s">
        <v>272</v>
      </c>
      <c r="B395" s="92">
        <v>921</v>
      </c>
      <c r="C395" s="92" t="s">
        <v>36</v>
      </c>
      <c r="D395" s="92" t="s">
        <v>57</v>
      </c>
      <c r="E395" s="89" t="s">
        <v>271</v>
      </c>
      <c r="F395" s="99"/>
      <c r="G395" s="97"/>
      <c r="H395" s="87"/>
      <c r="I395" s="87"/>
      <c r="J395" s="87"/>
      <c r="K395" s="98"/>
      <c r="L395" s="98">
        <f t="shared" si="14"/>
        <v>11903.74</v>
      </c>
      <c r="M395" s="98">
        <f t="shared" si="14"/>
        <v>11903.74</v>
      </c>
      <c r="N395" s="79"/>
    </row>
    <row r="396" spans="1:14" ht="25.5">
      <c r="A396" s="10" t="s">
        <v>24</v>
      </c>
      <c r="B396" s="92">
        <v>921</v>
      </c>
      <c r="C396" s="92" t="s">
        <v>36</v>
      </c>
      <c r="D396" s="92" t="s">
        <v>57</v>
      </c>
      <c r="E396" s="89" t="s">
        <v>271</v>
      </c>
      <c r="F396" s="99">
        <v>200</v>
      </c>
      <c r="G396" s="97"/>
      <c r="H396" s="87"/>
      <c r="I396" s="87"/>
      <c r="J396" s="87"/>
      <c r="K396" s="98"/>
      <c r="L396" s="98">
        <f t="shared" si="14"/>
        <v>11903.74</v>
      </c>
      <c r="M396" s="98">
        <f t="shared" si="14"/>
        <v>11903.74</v>
      </c>
      <c r="N396" s="79"/>
    </row>
    <row r="397" spans="1:14" ht="38.25">
      <c r="A397" s="10" t="s">
        <v>26</v>
      </c>
      <c r="B397" s="92">
        <v>921</v>
      </c>
      <c r="C397" s="92" t="s">
        <v>36</v>
      </c>
      <c r="D397" s="92" t="s">
        <v>57</v>
      </c>
      <c r="E397" s="89" t="s">
        <v>271</v>
      </c>
      <c r="F397" s="99">
        <v>240</v>
      </c>
      <c r="G397" s="97"/>
      <c r="H397" s="87"/>
      <c r="I397" s="87"/>
      <c r="J397" s="87"/>
      <c r="K397" s="98"/>
      <c r="L397" s="98">
        <v>11903.74</v>
      </c>
      <c r="M397" s="98">
        <f>L397</f>
        <v>11903.74</v>
      </c>
      <c r="N397" s="79"/>
    </row>
    <row r="398" spans="1:14" ht="12.75">
      <c r="A398" s="91" t="s">
        <v>52</v>
      </c>
      <c r="B398" s="92">
        <v>921</v>
      </c>
      <c r="C398" s="92" t="s">
        <v>53</v>
      </c>
      <c r="D398" s="94" t="s">
        <v>0</v>
      </c>
      <c r="E398" s="94" t="s">
        <v>0</v>
      </c>
      <c r="F398" s="99"/>
      <c r="G398" s="50">
        <f>G399+G416+G501+G533</f>
        <v>456797603.72</v>
      </c>
      <c r="H398" s="12">
        <f>H399+H416+H501+H533</f>
        <v>1001774.9600000001</v>
      </c>
      <c r="I398" s="12">
        <f>I399+I416+I501+I533</f>
        <v>1023000</v>
      </c>
      <c r="J398" s="12"/>
      <c r="K398" s="12">
        <f>K399+K416+K501+K533</f>
        <v>5788357</v>
      </c>
      <c r="L398" s="12">
        <f>L399+L416+L501+L533</f>
        <v>738298</v>
      </c>
      <c r="M398" s="12">
        <f>M399+M416+M501+M533</f>
        <v>465349033.68</v>
      </c>
      <c r="N398" s="79"/>
    </row>
    <row r="399" spans="1:14" ht="12.75">
      <c r="A399" s="91" t="s">
        <v>75</v>
      </c>
      <c r="B399" s="92">
        <v>921</v>
      </c>
      <c r="C399" s="92" t="s">
        <v>53</v>
      </c>
      <c r="D399" s="92" t="s">
        <v>17</v>
      </c>
      <c r="E399" s="94" t="s">
        <v>0</v>
      </c>
      <c r="F399" s="93"/>
      <c r="G399" s="50">
        <f>G400+G404+G408</f>
        <v>159296385.56</v>
      </c>
      <c r="H399" s="12">
        <f>H400+H404+H408+H412</f>
        <v>580471.44</v>
      </c>
      <c r="I399" s="12"/>
      <c r="J399" s="12"/>
      <c r="K399" s="12">
        <f>K400+K404+K408+K412</f>
        <v>267929</v>
      </c>
      <c r="L399" s="12"/>
      <c r="M399" s="12">
        <f>M400+M404+M408+M412</f>
        <v>160144786</v>
      </c>
      <c r="N399" s="79"/>
    </row>
    <row r="400" spans="1:14" ht="12.75">
      <c r="A400" s="10" t="s">
        <v>131</v>
      </c>
      <c r="B400" s="89">
        <v>921</v>
      </c>
      <c r="C400" s="89" t="s">
        <v>53</v>
      </c>
      <c r="D400" s="89" t="s">
        <v>17</v>
      </c>
      <c r="E400" s="89" t="s">
        <v>192</v>
      </c>
      <c r="F400" s="99"/>
      <c r="G400" s="97">
        <f>G401</f>
        <v>41925909.56</v>
      </c>
      <c r="H400" s="87"/>
      <c r="I400" s="87"/>
      <c r="J400" s="87"/>
      <c r="K400" s="98">
        <f aca="true" t="shared" si="15" ref="K400:M402">K401</f>
        <v>267929</v>
      </c>
      <c r="L400" s="98"/>
      <c r="M400" s="98">
        <f t="shared" si="15"/>
        <v>42193838.56</v>
      </c>
      <c r="N400" s="79"/>
    </row>
    <row r="401" spans="1:14" ht="38.25">
      <c r="A401" s="10" t="s">
        <v>235</v>
      </c>
      <c r="B401" s="89">
        <v>921</v>
      </c>
      <c r="C401" s="89" t="s">
        <v>53</v>
      </c>
      <c r="D401" s="89" t="s">
        <v>17</v>
      </c>
      <c r="E401" s="89" t="s">
        <v>192</v>
      </c>
      <c r="F401" s="99" t="s">
        <v>39</v>
      </c>
      <c r="G401" s="97">
        <f>G402</f>
        <v>41925909.56</v>
      </c>
      <c r="H401" s="87"/>
      <c r="I401" s="87"/>
      <c r="J401" s="87"/>
      <c r="K401" s="98">
        <f t="shared" si="15"/>
        <v>267929</v>
      </c>
      <c r="L401" s="98"/>
      <c r="M401" s="98">
        <f t="shared" si="15"/>
        <v>42193838.56</v>
      </c>
      <c r="N401" s="79"/>
    </row>
    <row r="402" spans="1:14" ht="12.75">
      <c r="A402" s="10" t="s">
        <v>118</v>
      </c>
      <c r="B402" s="89">
        <v>921</v>
      </c>
      <c r="C402" s="89" t="s">
        <v>53</v>
      </c>
      <c r="D402" s="89" t="s">
        <v>17</v>
      </c>
      <c r="E402" s="89" t="s">
        <v>192</v>
      </c>
      <c r="F402" s="99">
        <v>610</v>
      </c>
      <c r="G402" s="97">
        <f>G403</f>
        <v>41925909.56</v>
      </c>
      <c r="H402" s="87"/>
      <c r="I402" s="87"/>
      <c r="J402" s="87"/>
      <c r="K402" s="98">
        <f t="shared" si="15"/>
        <v>267929</v>
      </c>
      <c r="L402" s="98"/>
      <c r="M402" s="98">
        <f t="shared" si="15"/>
        <v>42193838.56</v>
      </c>
      <c r="N402" s="79"/>
    </row>
    <row r="403" spans="1:14" ht="51">
      <c r="A403" s="10" t="s">
        <v>40</v>
      </c>
      <c r="B403" s="89">
        <v>921</v>
      </c>
      <c r="C403" s="89" t="s">
        <v>53</v>
      </c>
      <c r="D403" s="89" t="s">
        <v>17</v>
      </c>
      <c r="E403" s="89" t="s">
        <v>192</v>
      </c>
      <c r="F403" s="99" t="s">
        <v>41</v>
      </c>
      <c r="G403" s="97">
        <v>41925909.56</v>
      </c>
      <c r="H403" s="87"/>
      <c r="I403" s="87"/>
      <c r="J403" s="87"/>
      <c r="K403" s="87">
        <v>267929</v>
      </c>
      <c r="L403" s="87"/>
      <c r="M403" s="98">
        <f>G403+H403+I403+J403+K403</f>
        <v>42193838.56</v>
      </c>
      <c r="N403" s="79"/>
    </row>
    <row r="404" spans="1:14" ht="38.25">
      <c r="A404" s="100" t="s">
        <v>76</v>
      </c>
      <c r="B404" s="89">
        <v>921</v>
      </c>
      <c r="C404" s="89" t="s">
        <v>53</v>
      </c>
      <c r="D404" s="89" t="s">
        <v>17</v>
      </c>
      <c r="E404" s="89" t="s">
        <v>129</v>
      </c>
      <c r="F404" s="99"/>
      <c r="G404" s="97">
        <f>G405</f>
        <v>117250476</v>
      </c>
      <c r="H404" s="87"/>
      <c r="I404" s="87"/>
      <c r="J404" s="87"/>
      <c r="K404" s="87"/>
      <c r="L404" s="87"/>
      <c r="M404" s="98">
        <f>M405</f>
        <v>117250476</v>
      </c>
      <c r="N404" s="79"/>
    </row>
    <row r="405" spans="1:14" ht="38.25">
      <c r="A405" s="10" t="s">
        <v>235</v>
      </c>
      <c r="B405" s="89">
        <v>921</v>
      </c>
      <c r="C405" s="89" t="s">
        <v>53</v>
      </c>
      <c r="D405" s="89" t="s">
        <v>17</v>
      </c>
      <c r="E405" s="89" t="s">
        <v>129</v>
      </c>
      <c r="F405" s="99" t="s">
        <v>39</v>
      </c>
      <c r="G405" s="97">
        <f>G406</f>
        <v>117250476</v>
      </c>
      <c r="H405" s="87"/>
      <c r="I405" s="87"/>
      <c r="J405" s="87"/>
      <c r="K405" s="87"/>
      <c r="L405" s="87"/>
      <c r="M405" s="98">
        <f>M406</f>
        <v>117250476</v>
      </c>
      <c r="N405" s="79"/>
    </row>
    <row r="406" spans="1:14" ht="12.75">
      <c r="A406" s="10" t="s">
        <v>118</v>
      </c>
      <c r="B406" s="89">
        <v>921</v>
      </c>
      <c r="C406" s="89" t="s">
        <v>53</v>
      </c>
      <c r="D406" s="89" t="s">
        <v>17</v>
      </c>
      <c r="E406" s="89" t="s">
        <v>129</v>
      </c>
      <c r="F406" s="99">
        <v>610</v>
      </c>
      <c r="G406" s="97">
        <f>G407</f>
        <v>117250476</v>
      </c>
      <c r="H406" s="87"/>
      <c r="I406" s="87"/>
      <c r="J406" s="87"/>
      <c r="K406" s="87"/>
      <c r="L406" s="87"/>
      <c r="M406" s="98">
        <f>M407</f>
        <v>117250476</v>
      </c>
      <c r="N406" s="79"/>
    </row>
    <row r="407" spans="1:14" ht="51">
      <c r="A407" s="10" t="s">
        <v>40</v>
      </c>
      <c r="B407" s="89">
        <v>921</v>
      </c>
      <c r="C407" s="89" t="s">
        <v>53</v>
      </c>
      <c r="D407" s="89" t="s">
        <v>17</v>
      </c>
      <c r="E407" s="89" t="s">
        <v>129</v>
      </c>
      <c r="F407" s="99" t="s">
        <v>41</v>
      </c>
      <c r="G407" s="97">
        <v>117250476</v>
      </c>
      <c r="H407" s="87"/>
      <c r="I407" s="87"/>
      <c r="J407" s="87"/>
      <c r="K407" s="87"/>
      <c r="L407" s="87"/>
      <c r="M407" s="98">
        <v>117250476</v>
      </c>
      <c r="N407" s="79"/>
    </row>
    <row r="408" spans="1:14" ht="63.75">
      <c r="A408" s="100" t="s">
        <v>79</v>
      </c>
      <c r="B408" s="89">
        <v>921</v>
      </c>
      <c r="C408" s="89" t="s">
        <v>53</v>
      </c>
      <c r="D408" s="89" t="s">
        <v>17</v>
      </c>
      <c r="E408" s="89" t="s">
        <v>133</v>
      </c>
      <c r="F408" s="96" t="s">
        <v>0</v>
      </c>
      <c r="G408" s="97">
        <f>G409</f>
        <v>120000</v>
      </c>
      <c r="H408" s="87"/>
      <c r="I408" s="87"/>
      <c r="J408" s="87"/>
      <c r="K408" s="87"/>
      <c r="L408" s="87"/>
      <c r="M408" s="98">
        <f>M409</f>
        <v>120000</v>
      </c>
      <c r="N408" s="79"/>
    </row>
    <row r="409" spans="1:14" ht="38.25">
      <c r="A409" s="10" t="s">
        <v>235</v>
      </c>
      <c r="B409" s="89">
        <v>921</v>
      </c>
      <c r="C409" s="89" t="s">
        <v>53</v>
      </c>
      <c r="D409" s="89" t="s">
        <v>17</v>
      </c>
      <c r="E409" s="89" t="s">
        <v>133</v>
      </c>
      <c r="F409" s="99" t="s">
        <v>39</v>
      </c>
      <c r="G409" s="97">
        <f>G410</f>
        <v>120000</v>
      </c>
      <c r="H409" s="87"/>
      <c r="I409" s="87"/>
      <c r="J409" s="87"/>
      <c r="K409" s="87"/>
      <c r="L409" s="87"/>
      <c r="M409" s="98">
        <f>M410</f>
        <v>120000</v>
      </c>
      <c r="N409" s="79"/>
    </row>
    <row r="410" spans="1:14" ht="12.75">
      <c r="A410" s="10" t="s">
        <v>118</v>
      </c>
      <c r="B410" s="89">
        <v>921</v>
      </c>
      <c r="C410" s="89" t="s">
        <v>53</v>
      </c>
      <c r="D410" s="89" t="s">
        <v>17</v>
      </c>
      <c r="E410" s="89" t="s">
        <v>133</v>
      </c>
      <c r="F410" s="99">
        <v>610</v>
      </c>
      <c r="G410" s="97">
        <f>G411</f>
        <v>120000</v>
      </c>
      <c r="H410" s="87"/>
      <c r="I410" s="87"/>
      <c r="J410" s="87"/>
      <c r="K410" s="87"/>
      <c r="L410" s="87"/>
      <c r="M410" s="98">
        <f>M411</f>
        <v>120000</v>
      </c>
      <c r="N410" s="79"/>
    </row>
    <row r="411" spans="1:14" ht="51">
      <c r="A411" s="10" t="s">
        <v>40</v>
      </c>
      <c r="B411" s="89">
        <v>921</v>
      </c>
      <c r="C411" s="89" t="s">
        <v>53</v>
      </c>
      <c r="D411" s="89" t="s">
        <v>17</v>
      </c>
      <c r="E411" s="89" t="s">
        <v>133</v>
      </c>
      <c r="F411" s="99" t="s">
        <v>41</v>
      </c>
      <c r="G411" s="97">
        <v>120000</v>
      </c>
      <c r="H411" s="87"/>
      <c r="I411" s="87"/>
      <c r="J411" s="87"/>
      <c r="K411" s="87"/>
      <c r="L411" s="87"/>
      <c r="M411" s="98">
        <v>120000</v>
      </c>
      <c r="N411" s="79"/>
    </row>
    <row r="412" spans="1:14" ht="12.75">
      <c r="A412" s="10" t="s">
        <v>269</v>
      </c>
      <c r="B412" s="89">
        <v>921</v>
      </c>
      <c r="C412" s="89" t="s">
        <v>53</v>
      </c>
      <c r="D412" s="89" t="s">
        <v>17</v>
      </c>
      <c r="E412" s="110" t="s">
        <v>270</v>
      </c>
      <c r="F412" s="99"/>
      <c r="G412" s="97"/>
      <c r="H412" s="98">
        <f>H413</f>
        <v>580471.44</v>
      </c>
      <c r="I412" s="98"/>
      <c r="J412" s="98"/>
      <c r="K412" s="98"/>
      <c r="L412" s="98"/>
      <c r="M412" s="98">
        <f>M413</f>
        <v>580471.44</v>
      </c>
      <c r="N412" s="79"/>
    </row>
    <row r="413" spans="1:14" ht="38.25">
      <c r="A413" s="10" t="s">
        <v>235</v>
      </c>
      <c r="B413" s="89">
        <v>921</v>
      </c>
      <c r="C413" s="89" t="s">
        <v>53</v>
      </c>
      <c r="D413" s="89" t="s">
        <v>17</v>
      </c>
      <c r="E413" s="89" t="s">
        <v>270</v>
      </c>
      <c r="F413" s="99">
        <v>600</v>
      </c>
      <c r="G413" s="97"/>
      <c r="H413" s="98">
        <f>H414</f>
        <v>580471.44</v>
      </c>
      <c r="I413" s="98"/>
      <c r="J413" s="98"/>
      <c r="K413" s="98"/>
      <c r="L413" s="98"/>
      <c r="M413" s="98">
        <f>M414</f>
        <v>580471.44</v>
      </c>
      <c r="N413" s="79"/>
    </row>
    <row r="414" spans="1:14" ht="12.75">
      <c r="A414" s="10" t="s">
        <v>118</v>
      </c>
      <c r="B414" s="89">
        <v>921</v>
      </c>
      <c r="C414" s="89" t="s">
        <v>53</v>
      </c>
      <c r="D414" s="89" t="s">
        <v>17</v>
      </c>
      <c r="E414" s="89" t="s">
        <v>270</v>
      </c>
      <c r="F414" s="99">
        <v>610</v>
      </c>
      <c r="G414" s="97"/>
      <c r="H414" s="98">
        <f>H415</f>
        <v>580471.44</v>
      </c>
      <c r="I414" s="98"/>
      <c r="J414" s="98"/>
      <c r="K414" s="98"/>
      <c r="L414" s="98"/>
      <c r="M414" s="98">
        <f>M415</f>
        <v>580471.44</v>
      </c>
      <c r="N414" s="79"/>
    </row>
    <row r="415" spans="1:14" ht="12.75">
      <c r="A415" s="10" t="s">
        <v>264</v>
      </c>
      <c r="B415" s="89">
        <v>921</v>
      </c>
      <c r="C415" s="89" t="s">
        <v>53</v>
      </c>
      <c r="D415" s="89" t="s">
        <v>17</v>
      </c>
      <c r="E415" s="89" t="s">
        <v>270</v>
      </c>
      <c r="F415" s="99">
        <v>612</v>
      </c>
      <c r="G415" s="97"/>
      <c r="H415" s="87">
        <v>580471.44</v>
      </c>
      <c r="I415" s="87"/>
      <c r="J415" s="87"/>
      <c r="K415" s="87"/>
      <c r="L415" s="87"/>
      <c r="M415" s="98">
        <f>G415+H415</f>
        <v>580471.44</v>
      </c>
      <c r="N415" s="79"/>
    </row>
    <row r="416" spans="1:14" ht="12.75">
      <c r="A416" s="91" t="s">
        <v>77</v>
      </c>
      <c r="B416" s="92">
        <v>921</v>
      </c>
      <c r="C416" s="92" t="s">
        <v>53</v>
      </c>
      <c r="D416" s="92" t="s">
        <v>34</v>
      </c>
      <c r="E416" s="94" t="s">
        <v>0</v>
      </c>
      <c r="F416" s="93"/>
      <c r="G416" s="50">
        <f>G417+G466+G470+G474+G478+G482+G490</f>
        <v>265069062.16</v>
      </c>
      <c r="H416" s="12">
        <f>H417+H466+H470+H474+H478+H482+H490+H497</f>
        <v>418887.84</v>
      </c>
      <c r="I416" s="12">
        <f>I417+I466+I470+I474+I478+I482+I490+I497</f>
        <v>0</v>
      </c>
      <c r="J416" s="12"/>
      <c r="K416" s="12">
        <f>K417+K466+K470+K474+K478+K482+K490+K497+K486</f>
        <v>3855131</v>
      </c>
      <c r="L416" s="12">
        <f>L417+L466+L470+L474+L478+L482+L490+L497+L486+L494</f>
        <v>504000</v>
      </c>
      <c r="M416" s="12">
        <f>M417+M466+M470+M474+M478+M482+M490+M497+M486+M494</f>
        <v>269847081</v>
      </c>
      <c r="N416" s="79"/>
    </row>
    <row r="417" spans="1:14" ht="25.5">
      <c r="A417" s="100" t="s">
        <v>194</v>
      </c>
      <c r="B417" s="89">
        <v>921</v>
      </c>
      <c r="C417" s="89" t="s">
        <v>53</v>
      </c>
      <c r="D417" s="89" t="s">
        <v>34</v>
      </c>
      <c r="E417" s="89" t="s">
        <v>193</v>
      </c>
      <c r="F417" s="99"/>
      <c r="G417" s="97">
        <f>G418+G422+G426+G430+G434+G438+G442+G446+G450+G454+G458+G462</f>
        <v>42366049.080000006</v>
      </c>
      <c r="H417" s="87"/>
      <c r="I417" s="98">
        <f>I418+I422+I426+I430+I434+I438+I442+I446+I450+I454+I458+I462</f>
        <v>-61272</v>
      </c>
      <c r="J417" s="98"/>
      <c r="K417" s="98">
        <f>K418+K422+K426+K430+K434+K438+K442+K446+K450+K454+K458+K462</f>
        <v>30231</v>
      </c>
      <c r="L417" s="98"/>
      <c r="M417" s="98">
        <f>M418+M422+M426+M430+M434+M438+M442+M446+M450+M454+M458+M462</f>
        <v>42335008.080000006</v>
      </c>
      <c r="N417" s="79"/>
    </row>
    <row r="418" spans="1:14" ht="51">
      <c r="A418" s="100" t="s">
        <v>195</v>
      </c>
      <c r="B418" s="89">
        <v>921</v>
      </c>
      <c r="C418" s="89" t="s">
        <v>53</v>
      </c>
      <c r="D418" s="89" t="s">
        <v>34</v>
      </c>
      <c r="E418" s="89" t="s">
        <v>196</v>
      </c>
      <c r="F418" s="99"/>
      <c r="G418" s="97">
        <f>G419</f>
        <v>3573590.44</v>
      </c>
      <c r="H418" s="87"/>
      <c r="I418" s="87"/>
      <c r="J418" s="87"/>
      <c r="K418" s="87"/>
      <c r="L418" s="87"/>
      <c r="M418" s="98">
        <f>M419</f>
        <v>3573590.44</v>
      </c>
      <c r="N418" s="79"/>
    </row>
    <row r="419" spans="1:14" ht="38.25">
      <c r="A419" s="10" t="s">
        <v>235</v>
      </c>
      <c r="B419" s="89">
        <v>921</v>
      </c>
      <c r="C419" s="89" t="s">
        <v>53</v>
      </c>
      <c r="D419" s="89" t="s">
        <v>34</v>
      </c>
      <c r="E419" s="89" t="s">
        <v>196</v>
      </c>
      <c r="F419" s="99">
        <v>600</v>
      </c>
      <c r="G419" s="97">
        <f>G420</f>
        <v>3573590.44</v>
      </c>
      <c r="H419" s="87"/>
      <c r="I419" s="87"/>
      <c r="J419" s="87"/>
      <c r="K419" s="87"/>
      <c r="L419" s="87"/>
      <c r="M419" s="98">
        <f>M420</f>
        <v>3573590.44</v>
      </c>
      <c r="N419" s="79"/>
    </row>
    <row r="420" spans="1:14" ht="12.75">
      <c r="A420" s="10" t="s">
        <v>118</v>
      </c>
      <c r="B420" s="89">
        <v>921</v>
      </c>
      <c r="C420" s="89" t="s">
        <v>53</v>
      </c>
      <c r="D420" s="89" t="s">
        <v>34</v>
      </c>
      <c r="E420" s="89" t="s">
        <v>196</v>
      </c>
      <c r="F420" s="99">
        <v>610</v>
      </c>
      <c r="G420" s="97">
        <f>G421</f>
        <v>3573590.44</v>
      </c>
      <c r="H420" s="87"/>
      <c r="I420" s="87"/>
      <c r="J420" s="87"/>
      <c r="K420" s="87"/>
      <c r="L420" s="87"/>
      <c r="M420" s="98">
        <f>M421</f>
        <v>3573590.44</v>
      </c>
      <c r="N420" s="79"/>
    </row>
    <row r="421" spans="1:14" ht="51">
      <c r="A421" s="10" t="s">
        <v>40</v>
      </c>
      <c r="B421" s="89">
        <v>921</v>
      </c>
      <c r="C421" s="89" t="s">
        <v>53</v>
      </c>
      <c r="D421" s="89" t="s">
        <v>34</v>
      </c>
      <c r="E421" s="89" t="s">
        <v>196</v>
      </c>
      <c r="F421" s="99">
        <v>611</v>
      </c>
      <c r="G421" s="97">
        <v>3573590.44</v>
      </c>
      <c r="H421" s="87"/>
      <c r="I421" s="87"/>
      <c r="J421" s="87"/>
      <c r="K421" s="87"/>
      <c r="L421" s="87"/>
      <c r="M421" s="98">
        <v>3573590.44</v>
      </c>
      <c r="N421" s="79"/>
    </row>
    <row r="422" spans="1:14" ht="63.75">
      <c r="A422" s="100" t="s">
        <v>197</v>
      </c>
      <c r="B422" s="89">
        <v>921</v>
      </c>
      <c r="C422" s="89" t="s">
        <v>53</v>
      </c>
      <c r="D422" s="89" t="s">
        <v>34</v>
      </c>
      <c r="E422" s="89" t="s">
        <v>198</v>
      </c>
      <c r="F422" s="99"/>
      <c r="G422" s="97">
        <f>G423</f>
        <v>2535764.44</v>
      </c>
      <c r="H422" s="87"/>
      <c r="I422" s="87"/>
      <c r="J422" s="87"/>
      <c r="K422" s="87"/>
      <c r="L422" s="87"/>
      <c r="M422" s="98">
        <f>M423</f>
        <v>2535764.44</v>
      </c>
      <c r="N422" s="79"/>
    </row>
    <row r="423" spans="1:14" ht="38.25">
      <c r="A423" s="10" t="s">
        <v>235</v>
      </c>
      <c r="B423" s="89">
        <v>921</v>
      </c>
      <c r="C423" s="89" t="s">
        <v>53</v>
      </c>
      <c r="D423" s="89" t="s">
        <v>34</v>
      </c>
      <c r="E423" s="89" t="s">
        <v>198</v>
      </c>
      <c r="F423" s="99">
        <v>600</v>
      </c>
      <c r="G423" s="97">
        <f>G424</f>
        <v>2535764.44</v>
      </c>
      <c r="H423" s="87"/>
      <c r="I423" s="87"/>
      <c r="J423" s="87"/>
      <c r="K423" s="87"/>
      <c r="L423" s="87"/>
      <c r="M423" s="98">
        <f>M424</f>
        <v>2535764.44</v>
      </c>
      <c r="N423" s="79"/>
    </row>
    <row r="424" spans="1:14" ht="12.75">
      <c r="A424" s="10" t="s">
        <v>118</v>
      </c>
      <c r="B424" s="89">
        <v>921</v>
      </c>
      <c r="C424" s="89" t="s">
        <v>53</v>
      </c>
      <c r="D424" s="89" t="s">
        <v>34</v>
      </c>
      <c r="E424" s="89" t="s">
        <v>198</v>
      </c>
      <c r="F424" s="99">
        <v>610</v>
      </c>
      <c r="G424" s="97">
        <f>G425</f>
        <v>2535764.44</v>
      </c>
      <c r="H424" s="87"/>
      <c r="I424" s="87"/>
      <c r="J424" s="87"/>
      <c r="K424" s="87"/>
      <c r="L424" s="87"/>
      <c r="M424" s="98">
        <f>M425</f>
        <v>2535764.44</v>
      </c>
      <c r="N424" s="79"/>
    </row>
    <row r="425" spans="1:14" ht="51">
      <c r="A425" s="10" t="s">
        <v>40</v>
      </c>
      <c r="B425" s="89">
        <v>921</v>
      </c>
      <c r="C425" s="89" t="s">
        <v>53</v>
      </c>
      <c r="D425" s="89" t="s">
        <v>34</v>
      </c>
      <c r="E425" s="89" t="s">
        <v>198</v>
      </c>
      <c r="F425" s="99">
        <v>611</v>
      </c>
      <c r="G425" s="97">
        <v>2535764.44</v>
      </c>
      <c r="H425" s="87"/>
      <c r="I425" s="87"/>
      <c r="J425" s="87"/>
      <c r="K425" s="87"/>
      <c r="L425" s="87"/>
      <c r="M425" s="98">
        <v>2535764.44</v>
      </c>
      <c r="N425" s="79"/>
    </row>
    <row r="426" spans="1:14" ht="63.75">
      <c r="A426" s="100" t="s">
        <v>199</v>
      </c>
      <c r="B426" s="89">
        <v>921</v>
      </c>
      <c r="C426" s="89" t="s">
        <v>53</v>
      </c>
      <c r="D426" s="89" t="s">
        <v>34</v>
      </c>
      <c r="E426" s="89" t="s">
        <v>200</v>
      </c>
      <c r="F426" s="99"/>
      <c r="G426" s="97">
        <f>G427</f>
        <v>4433372</v>
      </c>
      <c r="H426" s="87"/>
      <c r="I426" s="87"/>
      <c r="J426" s="87"/>
      <c r="K426" s="87"/>
      <c r="L426" s="87"/>
      <c r="M426" s="98">
        <f>M427</f>
        <v>4433372</v>
      </c>
      <c r="N426" s="79"/>
    </row>
    <row r="427" spans="1:14" ht="38.25">
      <c r="A427" s="10" t="s">
        <v>235</v>
      </c>
      <c r="B427" s="89">
        <v>921</v>
      </c>
      <c r="C427" s="89" t="s">
        <v>53</v>
      </c>
      <c r="D427" s="89" t="s">
        <v>34</v>
      </c>
      <c r="E427" s="89" t="s">
        <v>200</v>
      </c>
      <c r="F427" s="99">
        <v>600</v>
      </c>
      <c r="G427" s="97">
        <f>G428</f>
        <v>4433372</v>
      </c>
      <c r="H427" s="87"/>
      <c r="I427" s="87"/>
      <c r="J427" s="87"/>
      <c r="K427" s="87"/>
      <c r="L427" s="87"/>
      <c r="M427" s="98">
        <f>M428</f>
        <v>4433372</v>
      </c>
      <c r="N427" s="79"/>
    </row>
    <row r="428" spans="1:14" ht="12.75">
      <c r="A428" s="10" t="s">
        <v>118</v>
      </c>
      <c r="B428" s="89">
        <v>921</v>
      </c>
      <c r="C428" s="89" t="s">
        <v>53</v>
      </c>
      <c r="D428" s="89" t="s">
        <v>34</v>
      </c>
      <c r="E428" s="89" t="s">
        <v>200</v>
      </c>
      <c r="F428" s="99">
        <v>610</v>
      </c>
      <c r="G428" s="97">
        <f>G429</f>
        <v>4433372</v>
      </c>
      <c r="H428" s="87"/>
      <c r="I428" s="87"/>
      <c r="J428" s="87"/>
      <c r="K428" s="87"/>
      <c r="L428" s="87"/>
      <c r="M428" s="98">
        <f>M429</f>
        <v>4433372</v>
      </c>
      <c r="N428" s="79"/>
    </row>
    <row r="429" spans="1:14" ht="51">
      <c r="A429" s="10" t="s">
        <v>40</v>
      </c>
      <c r="B429" s="89">
        <v>921</v>
      </c>
      <c r="C429" s="89" t="s">
        <v>53</v>
      </c>
      <c r="D429" s="89" t="s">
        <v>34</v>
      </c>
      <c r="E429" s="89" t="s">
        <v>200</v>
      </c>
      <c r="F429" s="99">
        <v>611</v>
      </c>
      <c r="G429" s="97">
        <v>4433372</v>
      </c>
      <c r="H429" s="87"/>
      <c r="I429" s="87"/>
      <c r="J429" s="87"/>
      <c r="K429" s="87"/>
      <c r="L429" s="87"/>
      <c r="M429" s="98">
        <v>4433372</v>
      </c>
      <c r="N429" s="79"/>
    </row>
    <row r="430" spans="1:14" ht="63.75">
      <c r="A430" s="100" t="s">
        <v>201</v>
      </c>
      <c r="B430" s="89">
        <v>921</v>
      </c>
      <c r="C430" s="89" t="s">
        <v>53</v>
      </c>
      <c r="D430" s="89" t="s">
        <v>34</v>
      </c>
      <c r="E430" s="89" t="s">
        <v>202</v>
      </c>
      <c r="F430" s="99"/>
      <c r="G430" s="97">
        <f>G431</f>
        <v>2540186.44</v>
      </c>
      <c r="H430" s="87"/>
      <c r="I430" s="87"/>
      <c r="J430" s="87"/>
      <c r="K430" s="87"/>
      <c r="L430" s="87"/>
      <c r="M430" s="98">
        <f>M431</f>
        <v>2540186.44</v>
      </c>
      <c r="N430" s="79"/>
    </row>
    <row r="431" spans="1:14" ht="38.25">
      <c r="A431" s="10" t="s">
        <v>235</v>
      </c>
      <c r="B431" s="89">
        <v>921</v>
      </c>
      <c r="C431" s="89" t="s">
        <v>53</v>
      </c>
      <c r="D431" s="89" t="s">
        <v>34</v>
      </c>
      <c r="E431" s="89" t="s">
        <v>202</v>
      </c>
      <c r="F431" s="99">
        <v>600</v>
      </c>
      <c r="G431" s="97">
        <f>G432</f>
        <v>2540186.44</v>
      </c>
      <c r="H431" s="87"/>
      <c r="I431" s="87"/>
      <c r="J431" s="87"/>
      <c r="K431" s="87"/>
      <c r="L431" s="87"/>
      <c r="M431" s="98">
        <f>M432</f>
        <v>2540186.44</v>
      </c>
      <c r="N431" s="79"/>
    </row>
    <row r="432" spans="1:14" ht="12.75">
      <c r="A432" s="10" t="s">
        <v>118</v>
      </c>
      <c r="B432" s="89">
        <v>921</v>
      </c>
      <c r="C432" s="89" t="s">
        <v>53</v>
      </c>
      <c r="D432" s="89" t="s">
        <v>34</v>
      </c>
      <c r="E432" s="89" t="s">
        <v>202</v>
      </c>
      <c r="F432" s="99">
        <v>610</v>
      </c>
      <c r="G432" s="97">
        <f>G433</f>
        <v>2540186.44</v>
      </c>
      <c r="H432" s="87"/>
      <c r="I432" s="87"/>
      <c r="J432" s="87"/>
      <c r="K432" s="87"/>
      <c r="L432" s="87"/>
      <c r="M432" s="98">
        <f>M433</f>
        <v>2540186.44</v>
      </c>
      <c r="N432" s="79"/>
    </row>
    <row r="433" spans="1:14" ht="51">
      <c r="A433" s="10" t="s">
        <v>40</v>
      </c>
      <c r="B433" s="89">
        <v>921</v>
      </c>
      <c r="C433" s="89" t="s">
        <v>53</v>
      </c>
      <c r="D433" s="89" t="s">
        <v>34</v>
      </c>
      <c r="E433" s="89" t="s">
        <v>202</v>
      </c>
      <c r="F433" s="99">
        <v>611</v>
      </c>
      <c r="G433" s="97">
        <v>2540186.44</v>
      </c>
      <c r="H433" s="87"/>
      <c r="I433" s="87"/>
      <c r="J433" s="87"/>
      <c r="K433" s="87"/>
      <c r="L433" s="87"/>
      <c r="M433" s="98">
        <v>2540186.44</v>
      </c>
      <c r="N433" s="79"/>
    </row>
    <row r="434" spans="1:14" ht="63.75">
      <c r="A434" s="100" t="s">
        <v>203</v>
      </c>
      <c r="B434" s="89">
        <v>921</v>
      </c>
      <c r="C434" s="89" t="s">
        <v>53</v>
      </c>
      <c r="D434" s="89" t="s">
        <v>34</v>
      </c>
      <c r="E434" s="89" t="s">
        <v>204</v>
      </c>
      <c r="F434" s="99"/>
      <c r="G434" s="97">
        <f>G435</f>
        <v>2349590.44</v>
      </c>
      <c r="H434" s="87"/>
      <c r="I434" s="87"/>
      <c r="J434" s="87"/>
      <c r="K434" s="87"/>
      <c r="L434" s="87"/>
      <c r="M434" s="98">
        <f>M435</f>
        <v>2349590.44</v>
      </c>
      <c r="N434" s="79"/>
    </row>
    <row r="435" spans="1:14" ht="38.25">
      <c r="A435" s="10" t="s">
        <v>235</v>
      </c>
      <c r="B435" s="89">
        <v>921</v>
      </c>
      <c r="C435" s="89" t="s">
        <v>53</v>
      </c>
      <c r="D435" s="89" t="s">
        <v>34</v>
      </c>
      <c r="E435" s="89" t="s">
        <v>204</v>
      </c>
      <c r="F435" s="99">
        <v>600</v>
      </c>
      <c r="G435" s="97">
        <f>G436</f>
        <v>2349590.44</v>
      </c>
      <c r="H435" s="87"/>
      <c r="I435" s="87"/>
      <c r="J435" s="87"/>
      <c r="K435" s="87"/>
      <c r="L435" s="87"/>
      <c r="M435" s="98">
        <f>M436</f>
        <v>2349590.44</v>
      </c>
      <c r="N435" s="79"/>
    </row>
    <row r="436" spans="1:14" ht="12.75">
      <c r="A436" s="10" t="s">
        <v>118</v>
      </c>
      <c r="B436" s="89">
        <v>921</v>
      </c>
      <c r="C436" s="89" t="s">
        <v>53</v>
      </c>
      <c r="D436" s="89" t="s">
        <v>34</v>
      </c>
      <c r="E436" s="89" t="s">
        <v>204</v>
      </c>
      <c r="F436" s="99">
        <v>610</v>
      </c>
      <c r="G436" s="97">
        <f>G437</f>
        <v>2349590.44</v>
      </c>
      <c r="H436" s="87"/>
      <c r="I436" s="87"/>
      <c r="J436" s="87"/>
      <c r="K436" s="87"/>
      <c r="L436" s="87"/>
      <c r="M436" s="98">
        <f>M437</f>
        <v>2349590.44</v>
      </c>
      <c r="N436" s="79"/>
    </row>
    <row r="437" spans="1:14" ht="51">
      <c r="A437" s="10" t="s">
        <v>40</v>
      </c>
      <c r="B437" s="89">
        <v>921</v>
      </c>
      <c r="C437" s="89" t="s">
        <v>53</v>
      </c>
      <c r="D437" s="89" t="s">
        <v>34</v>
      </c>
      <c r="E437" s="89" t="s">
        <v>204</v>
      </c>
      <c r="F437" s="99">
        <v>611</v>
      </c>
      <c r="G437" s="97">
        <v>2349590.44</v>
      </c>
      <c r="H437" s="87"/>
      <c r="I437" s="87"/>
      <c r="J437" s="87"/>
      <c r="K437" s="87"/>
      <c r="L437" s="87"/>
      <c r="M437" s="98">
        <v>2349590.44</v>
      </c>
      <c r="N437" s="79"/>
    </row>
    <row r="438" spans="1:14" ht="63.75">
      <c r="A438" s="100" t="s">
        <v>205</v>
      </c>
      <c r="B438" s="89">
        <v>921</v>
      </c>
      <c r="C438" s="89" t="s">
        <v>53</v>
      </c>
      <c r="D438" s="89" t="s">
        <v>34</v>
      </c>
      <c r="E438" s="89" t="s">
        <v>206</v>
      </c>
      <c r="F438" s="99"/>
      <c r="G438" s="97">
        <f>G439</f>
        <v>2851764.44</v>
      </c>
      <c r="H438" s="87"/>
      <c r="I438" s="87"/>
      <c r="J438" s="87"/>
      <c r="K438" s="87"/>
      <c r="L438" s="87"/>
      <c r="M438" s="98">
        <f>M439</f>
        <v>2851764.44</v>
      </c>
      <c r="N438" s="79"/>
    </row>
    <row r="439" spans="1:14" ht="38.25">
      <c r="A439" s="10" t="s">
        <v>235</v>
      </c>
      <c r="B439" s="89">
        <v>921</v>
      </c>
      <c r="C439" s="89" t="s">
        <v>53</v>
      </c>
      <c r="D439" s="89" t="s">
        <v>34</v>
      </c>
      <c r="E439" s="89" t="s">
        <v>206</v>
      </c>
      <c r="F439" s="99">
        <v>600</v>
      </c>
      <c r="G439" s="97">
        <f>G440</f>
        <v>2851764.44</v>
      </c>
      <c r="H439" s="87"/>
      <c r="I439" s="87"/>
      <c r="J439" s="87"/>
      <c r="K439" s="87"/>
      <c r="L439" s="87"/>
      <c r="M439" s="98">
        <f>M440</f>
        <v>2851764.44</v>
      </c>
      <c r="N439" s="79"/>
    </row>
    <row r="440" spans="1:14" ht="12.75">
      <c r="A440" s="10" t="s">
        <v>118</v>
      </c>
      <c r="B440" s="89">
        <v>921</v>
      </c>
      <c r="C440" s="89" t="s">
        <v>53</v>
      </c>
      <c r="D440" s="89" t="s">
        <v>34</v>
      </c>
      <c r="E440" s="89" t="s">
        <v>206</v>
      </c>
      <c r="F440" s="99">
        <v>610</v>
      </c>
      <c r="G440" s="97">
        <f>G441</f>
        <v>2851764.44</v>
      </c>
      <c r="H440" s="87"/>
      <c r="I440" s="87"/>
      <c r="J440" s="87"/>
      <c r="K440" s="87"/>
      <c r="L440" s="87"/>
      <c r="M440" s="98">
        <f>M441</f>
        <v>2851764.44</v>
      </c>
      <c r="N440" s="79"/>
    </row>
    <row r="441" spans="1:14" ht="51">
      <c r="A441" s="10" t="s">
        <v>40</v>
      </c>
      <c r="B441" s="89">
        <v>921</v>
      </c>
      <c r="C441" s="89" t="s">
        <v>53</v>
      </c>
      <c r="D441" s="89" t="s">
        <v>34</v>
      </c>
      <c r="E441" s="89" t="s">
        <v>206</v>
      </c>
      <c r="F441" s="99">
        <v>611</v>
      </c>
      <c r="G441" s="97">
        <v>2851764.44</v>
      </c>
      <c r="H441" s="87"/>
      <c r="I441" s="87"/>
      <c r="J441" s="87"/>
      <c r="K441" s="87"/>
      <c r="L441" s="87"/>
      <c r="M441" s="98">
        <v>2851764.44</v>
      </c>
      <c r="N441" s="79"/>
    </row>
    <row r="442" spans="1:14" ht="63.75">
      <c r="A442" s="100" t="s">
        <v>207</v>
      </c>
      <c r="B442" s="89">
        <v>921</v>
      </c>
      <c r="C442" s="89" t="s">
        <v>53</v>
      </c>
      <c r="D442" s="89" t="s">
        <v>34</v>
      </c>
      <c r="E442" s="89" t="s">
        <v>208</v>
      </c>
      <c r="F442" s="99"/>
      <c r="G442" s="97">
        <f>G443</f>
        <v>4897036.44</v>
      </c>
      <c r="H442" s="87"/>
      <c r="I442" s="98">
        <f>I443</f>
        <v>-61272</v>
      </c>
      <c r="J442" s="98"/>
      <c r="K442" s="98"/>
      <c r="L442" s="98"/>
      <c r="M442" s="98">
        <f>M443</f>
        <v>4835764.44</v>
      </c>
      <c r="N442" s="79"/>
    </row>
    <row r="443" spans="1:14" ht="38.25">
      <c r="A443" s="10" t="s">
        <v>235</v>
      </c>
      <c r="B443" s="89">
        <v>921</v>
      </c>
      <c r="C443" s="89" t="s">
        <v>53</v>
      </c>
      <c r="D443" s="89" t="s">
        <v>34</v>
      </c>
      <c r="E443" s="89" t="s">
        <v>208</v>
      </c>
      <c r="F443" s="99">
        <v>600</v>
      </c>
      <c r="G443" s="97">
        <f>G444</f>
        <v>4897036.44</v>
      </c>
      <c r="H443" s="87"/>
      <c r="I443" s="98">
        <f>I444</f>
        <v>-61272</v>
      </c>
      <c r="J443" s="98"/>
      <c r="K443" s="98"/>
      <c r="L443" s="98"/>
      <c r="M443" s="98">
        <f>M444</f>
        <v>4835764.44</v>
      </c>
      <c r="N443" s="79"/>
    </row>
    <row r="444" spans="1:14" ht="12.75">
      <c r="A444" s="10" t="s">
        <v>118</v>
      </c>
      <c r="B444" s="89">
        <v>921</v>
      </c>
      <c r="C444" s="89" t="s">
        <v>53</v>
      </c>
      <c r="D444" s="89" t="s">
        <v>34</v>
      </c>
      <c r="E444" s="89" t="s">
        <v>208</v>
      </c>
      <c r="F444" s="99">
        <v>610</v>
      </c>
      <c r="G444" s="97">
        <f>G445</f>
        <v>4897036.44</v>
      </c>
      <c r="H444" s="87"/>
      <c r="I444" s="98">
        <f>I445</f>
        <v>-61272</v>
      </c>
      <c r="J444" s="98"/>
      <c r="K444" s="98"/>
      <c r="L444" s="98"/>
      <c r="M444" s="98">
        <f>M445</f>
        <v>4835764.44</v>
      </c>
      <c r="N444" s="79"/>
    </row>
    <row r="445" spans="1:14" ht="51">
      <c r="A445" s="10" t="s">
        <v>40</v>
      </c>
      <c r="B445" s="89">
        <v>921</v>
      </c>
      <c r="C445" s="89" t="s">
        <v>53</v>
      </c>
      <c r="D445" s="89" t="s">
        <v>34</v>
      </c>
      <c r="E445" s="89" t="s">
        <v>208</v>
      </c>
      <c r="F445" s="99">
        <v>611</v>
      </c>
      <c r="G445" s="97">
        <v>4897036.44</v>
      </c>
      <c r="H445" s="87"/>
      <c r="I445" s="87">
        <v>-61272</v>
      </c>
      <c r="J445" s="87"/>
      <c r="K445" s="87"/>
      <c r="L445" s="87"/>
      <c r="M445" s="98">
        <f>G445+H445+I445</f>
        <v>4835764.44</v>
      </c>
      <c r="N445" s="79"/>
    </row>
    <row r="446" spans="1:14" ht="63.75">
      <c r="A446" s="100" t="s">
        <v>209</v>
      </c>
      <c r="B446" s="89">
        <v>921</v>
      </c>
      <c r="C446" s="89" t="s">
        <v>53</v>
      </c>
      <c r="D446" s="89" t="s">
        <v>34</v>
      </c>
      <c r="E446" s="89" t="s">
        <v>210</v>
      </c>
      <c r="F446" s="99"/>
      <c r="G446" s="97">
        <f>G447</f>
        <v>2441782.44</v>
      </c>
      <c r="H446" s="87"/>
      <c r="I446" s="87"/>
      <c r="J446" s="87"/>
      <c r="K446" s="87"/>
      <c r="L446" s="87"/>
      <c r="M446" s="98">
        <f>M447</f>
        <v>2441782.44</v>
      </c>
      <c r="N446" s="79"/>
    </row>
    <row r="447" spans="1:14" ht="38.25">
      <c r="A447" s="10" t="s">
        <v>235</v>
      </c>
      <c r="B447" s="89">
        <v>921</v>
      </c>
      <c r="C447" s="89" t="s">
        <v>53</v>
      </c>
      <c r="D447" s="89" t="s">
        <v>34</v>
      </c>
      <c r="E447" s="89" t="s">
        <v>210</v>
      </c>
      <c r="F447" s="99">
        <v>600</v>
      </c>
      <c r="G447" s="97">
        <f>G448</f>
        <v>2441782.44</v>
      </c>
      <c r="H447" s="87"/>
      <c r="I447" s="87"/>
      <c r="J447" s="87"/>
      <c r="K447" s="87"/>
      <c r="L447" s="87"/>
      <c r="M447" s="98">
        <f>M448</f>
        <v>2441782.44</v>
      </c>
      <c r="N447" s="79"/>
    </row>
    <row r="448" spans="1:14" ht="12.75">
      <c r="A448" s="10" t="s">
        <v>118</v>
      </c>
      <c r="B448" s="89">
        <v>921</v>
      </c>
      <c r="C448" s="89" t="s">
        <v>53</v>
      </c>
      <c r="D448" s="89" t="s">
        <v>34</v>
      </c>
      <c r="E448" s="89" t="s">
        <v>210</v>
      </c>
      <c r="F448" s="99">
        <v>610</v>
      </c>
      <c r="G448" s="97">
        <f>G449</f>
        <v>2441782.44</v>
      </c>
      <c r="H448" s="87"/>
      <c r="I448" s="87"/>
      <c r="J448" s="87"/>
      <c r="K448" s="87"/>
      <c r="L448" s="87"/>
      <c r="M448" s="98">
        <f>M449</f>
        <v>2441782.44</v>
      </c>
      <c r="N448" s="79"/>
    </row>
    <row r="449" spans="1:14" ht="51">
      <c r="A449" s="10" t="s">
        <v>40</v>
      </c>
      <c r="B449" s="89">
        <v>921</v>
      </c>
      <c r="C449" s="89" t="s">
        <v>53</v>
      </c>
      <c r="D449" s="89" t="s">
        <v>34</v>
      </c>
      <c r="E449" s="89" t="s">
        <v>210</v>
      </c>
      <c r="F449" s="99">
        <v>611</v>
      </c>
      <c r="G449" s="97">
        <v>2441782.44</v>
      </c>
      <c r="H449" s="87"/>
      <c r="I449" s="87"/>
      <c r="J449" s="87"/>
      <c r="K449" s="87"/>
      <c r="L449" s="87"/>
      <c r="M449" s="98">
        <v>2441782.44</v>
      </c>
      <c r="N449" s="79"/>
    </row>
    <row r="450" spans="1:14" ht="63.75">
      <c r="A450" s="100" t="s">
        <v>211</v>
      </c>
      <c r="B450" s="89">
        <v>921</v>
      </c>
      <c r="C450" s="89" t="s">
        <v>53</v>
      </c>
      <c r="D450" s="89" t="s">
        <v>34</v>
      </c>
      <c r="E450" s="89" t="s">
        <v>212</v>
      </c>
      <c r="F450" s="99"/>
      <c r="G450" s="97">
        <f>G451</f>
        <v>6063336.32</v>
      </c>
      <c r="H450" s="87"/>
      <c r="I450" s="87"/>
      <c r="J450" s="87"/>
      <c r="K450" s="87"/>
      <c r="L450" s="87"/>
      <c r="M450" s="98">
        <f>M451</f>
        <v>6063336.32</v>
      </c>
      <c r="N450" s="79"/>
    </row>
    <row r="451" spans="1:14" ht="38.25">
      <c r="A451" s="10" t="s">
        <v>235</v>
      </c>
      <c r="B451" s="89">
        <v>921</v>
      </c>
      <c r="C451" s="89" t="s">
        <v>53</v>
      </c>
      <c r="D451" s="89" t="s">
        <v>34</v>
      </c>
      <c r="E451" s="89" t="s">
        <v>212</v>
      </c>
      <c r="F451" s="99">
        <v>600</v>
      </c>
      <c r="G451" s="97">
        <f>G452</f>
        <v>6063336.32</v>
      </c>
      <c r="H451" s="87"/>
      <c r="I451" s="87"/>
      <c r="J451" s="87"/>
      <c r="K451" s="87"/>
      <c r="L451" s="87"/>
      <c r="M451" s="98">
        <f>M452</f>
        <v>6063336.32</v>
      </c>
      <c r="N451" s="79"/>
    </row>
    <row r="452" spans="1:14" ht="12.75">
      <c r="A452" s="10" t="s">
        <v>118</v>
      </c>
      <c r="B452" s="89">
        <v>921</v>
      </c>
      <c r="C452" s="89" t="s">
        <v>53</v>
      </c>
      <c r="D452" s="89" t="s">
        <v>34</v>
      </c>
      <c r="E452" s="89" t="s">
        <v>212</v>
      </c>
      <c r="F452" s="99">
        <v>610</v>
      </c>
      <c r="G452" s="97">
        <f>G453</f>
        <v>6063336.32</v>
      </c>
      <c r="H452" s="87"/>
      <c r="I452" s="87"/>
      <c r="J452" s="87"/>
      <c r="K452" s="87"/>
      <c r="L452" s="87"/>
      <c r="M452" s="98">
        <f>M453</f>
        <v>6063336.32</v>
      </c>
      <c r="N452" s="79"/>
    </row>
    <row r="453" spans="1:14" ht="51">
      <c r="A453" s="10" t="s">
        <v>40</v>
      </c>
      <c r="B453" s="89">
        <v>921</v>
      </c>
      <c r="C453" s="89" t="s">
        <v>53</v>
      </c>
      <c r="D453" s="89" t="s">
        <v>34</v>
      </c>
      <c r="E453" s="89" t="s">
        <v>212</v>
      </c>
      <c r="F453" s="99">
        <v>611</v>
      </c>
      <c r="G453" s="97">
        <v>6063336.32</v>
      </c>
      <c r="H453" s="87"/>
      <c r="I453" s="87"/>
      <c r="J453" s="87"/>
      <c r="K453" s="87"/>
      <c r="L453" s="87"/>
      <c r="M453" s="98">
        <v>6063336.32</v>
      </c>
      <c r="N453" s="79"/>
    </row>
    <row r="454" spans="1:14" ht="63.75">
      <c r="A454" s="100" t="s">
        <v>213</v>
      </c>
      <c r="B454" s="89">
        <v>921</v>
      </c>
      <c r="C454" s="89" t="s">
        <v>53</v>
      </c>
      <c r="D454" s="89" t="s">
        <v>34</v>
      </c>
      <c r="E454" s="89" t="s">
        <v>214</v>
      </c>
      <c r="F454" s="99"/>
      <c r="G454" s="97">
        <f>G455</f>
        <v>2663998</v>
      </c>
      <c r="H454" s="87"/>
      <c r="I454" s="87"/>
      <c r="J454" s="87"/>
      <c r="K454" s="87"/>
      <c r="L454" s="87"/>
      <c r="M454" s="98">
        <f>M455</f>
        <v>2663998</v>
      </c>
      <c r="N454" s="79"/>
    </row>
    <row r="455" spans="1:14" ht="38.25">
      <c r="A455" s="10" t="s">
        <v>235</v>
      </c>
      <c r="B455" s="89">
        <v>921</v>
      </c>
      <c r="C455" s="89" t="s">
        <v>53</v>
      </c>
      <c r="D455" s="89" t="s">
        <v>34</v>
      </c>
      <c r="E455" s="89" t="s">
        <v>214</v>
      </c>
      <c r="F455" s="99">
        <v>600</v>
      </c>
      <c r="G455" s="97">
        <f>G456</f>
        <v>2663998</v>
      </c>
      <c r="H455" s="87"/>
      <c r="I455" s="87"/>
      <c r="J455" s="87"/>
      <c r="K455" s="87"/>
      <c r="L455" s="87"/>
      <c r="M455" s="98">
        <f>M456</f>
        <v>2663998</v>
      </c>
      <c r="N455" s="79"/>
    </row>
    <row r="456" spans="1:14" ht="12.75">
      <c r="A456" s="10" t="s">
        <v>118</v>
      </c>
      <c r="B456" s="89">
        <v>921</v>
      </c>
      <c r="C456" s="89" t="s">
        <v>53</v>
      </c>
      <c r="D456" s="89" t="s">
        <v>34</v>
      </c>
      <c r="E456" s="89" t="s">
        <v>214</v>
      </c>
      <c r="F456" s="99">
        <v>610</v>
      </c>
      <c r="G456" s="97">
        <f>G457</f>
        <v>2663998</v>
      </c>
      <c r="H456" s="87"/>
      <c r="I456" s="87"/>
      <c r="J456" s="87"/>
      <c r="K456" s="87"/>
      <c r="L456" s="87"/>
      <c r="M456" s="98">
        <f>M457</f>
        <v>2663998</v>
      </c>
      <c r="N456" s="79"/>
    </row>
    <row r="457" spans="1:14" ht="51">
      <c r="A457" s="10" t="s">
        <v>40</v>
      </c>
      <c r="B457" s="89">
        <v>921</v>
      </c>
      <c r="C457" s="89" t="s">
        <v>53</v>
      </c>
      <c r="D457" s="89" t="s">
        <v>34</v>
      </c>
      <c r="E457" s="89" t="s">
        <v>214</v>
      </c>
      <c r="F457" s="99">
        <v>611</v>
      </c>
      <c r="G457" s="97">
        <v>2663998</v>
      </c>
      <c r="H457" s="87"/>
      <c r="I457" s="87"/>
      <c r="J457" s="87"/>
      <c r="K457" s="87"/>
      <c r="L457" s="87"/>
      <c r="M457" s="98">
        <v>2663998</v>
      </c>
      <c r="N457" s="79"/>
    </row>
    <row r="458" spans="1:14" ht="63.75">
      <c r="A458" s="100" t="s">
        <v>215</v>
      </c>
      <c r="B458" s="89">
        <v>921</v>
      </c>
      <c r="C458" s="89" t="s">
        <v>53</v>
      </c>
      <c r="D458" s="89" t="s">
        <v>34</v>
      </c>
      <c r="E458" s="89" t="s">
        <v>216</v>
      </c>
      <c r="F458" s="99"/>
      <c r="G458" s="97">
        <f>G459</f>
        <v>4147838.24</v>
      </c>
      <c r="H458" s="87"/>
      <c r="I458" s="87"/>
      <c r="J458" s="87"/>
      <c r="K458" s="87"/>
      <c r="L458" s="87"/>
      <c r="M458" s="98">
        <f>M459</f>
        <v>4147838.24</v>
      </c>
      <c r="N458" s="79"/>
    </row>
    <row r="459" spans="1:14" ht="38.25">
      <c r="A459" s="10" t="s">
        <v>235</v>
      </c>
      <c r="B459" s="89">
        <v>921</v>
      </c>
      <c r="C459" s="89" t="s">
        <v>53</v>
      </c>
      <c r="D459" s="89" t="s">
        <v>34</v>
      </c>
      <c r="E459" s="89" t="s">
        <v>216</v>
      </c>
      <c r="F459" s="99">
        <v>600</v>
      </c>
      <c r="G459" s="97">
        <f>G460</f>
        <v>4147838.24</v>
      </c>
      <c r="H459" s="87"/>
      <c r="I459" s="87"/>
      <c r="J459" s="87"/>
      <c r="K459" s="87"/>
      <c r="L459" s="87"/>
      <c r="M459" s="98">
        <f>M460</f>
        <v>4147838.24</v>
      </c>
      <c r="N459" s="79"/>
    </row>
    <row r="460" spans="1:14" ht="12.75">
      <c r="A460" s="10" t="s">
        <v>118</v>
      </c>
      <c r="B460" s="89">
        <v>921</v>
      </c>
      <c r="C460" s="89" t="s">
        <v>53</v>
      </c>
      <c r="D460" s="89" t="s">
        <v>34</v>
      </c>
      <c r="E460" s="89" t="s">
        <v>216</v>
      </c>
      <c r="F460" s="99">
        <v>610</v>
      </c>
      <c r="G460" s="97">
        <f>G461</f>
        <v>4147838.24</v>
      </c>
      <c r="H460" s="87"/>
      <c r="I460" s="87"/>
      <c r="J460" s="87"/>
      <c r="K460" s="87"/>
      <c r="L460" s="87"/>
      <c r="M460" s="98">
        <f>M461</f>
        <v>4147838.24</v>
      </c>
      <c r="N460" s="79"/>
    </row>
    <row r="461" spans="1:14" ht="51">
      <c r="A461" s="10" t="s">
        <v>40</v>
      </c>
      <c r="B461" s="89">
        <v>921</v>
      </c>
      <c r="C461" s="89" t="s">
        <v>53</v>
      </c>
      <c r="D461" s="89" t="s">
        <v>34</v>
      </c>
      <c r="E461" s="89" t="s">
        <v>216</v>
      </c>
      <c r="F461" s="99">
        <v>611</v>
      </c>
      <c r="G461" s="97">
        <v>4147838.24</v>
      </c>
      <c r="H461" s="87"/>
      <c r="I461" s="87"/>
      <c r="J461" s="87"/>
      <c r="K461" s="87"/>
      <c r="L461" s="87"/>
      <c r="M461" s="98">
        <v>4147838.24</v>
      </c>
      <c r="N461" s="79"/>
    </row>
    <row r="462" spans="1:14" ht="38.25">
      <c r="A462" s="100" t="s">
        <v>217</v>
      </c>
      <c r="B462" s="89">
        <v>921</v>
      </c>
      <c r="C462" s="89" t="s">
        <v>53</v>
      </c>
      <c r="D462" s="89" t="s">
        <v>34</v>
      </c>
      <c r="E462" s="89" t="s">
        <v>218</v>
      </c>
      <c r="F462" s="99"/>
      <c r="G462" s="97">
        <f>G463</f>
        <v>3867789.44</v>
      </c>
      <c r="H462" s="87"/>
      <c r="I462" s="87"/>
      <c r="J462" s="87"/>
      <c r="K462" s="98">
        <f aca="true" t="shared" si="16" ref="K462:M464">K463</f>
        <v>30231</v>
      </c>
      <c r="L462" s="98"/>
      <c r="M462" s="98">
        <f t="shared" si="16"/>
        <v>3898020.44</v>
      </c>
      <c r="N462" s="79"/>
    </row>
    <row r="463" spans="1:14" ht="38.25">
      <c r="A463" s="10" t="s">
        <v>235</v>
      </c>
      <c r="B463" s="89">
        <v>921</v>
      </c>
      <c r="C463" s="89" t="s">
        <v>53</v>
      </c>
      <c r="D463" s="89" t="s">
        <v>34</v>
      </c>
      <c r="E463" s="89" t="s">
        <v>218</v>
      </c>
      <c r="F463" s="99">
        <v>600</v>
      </c>
      <c r="G463" s="97">
        <f>G464</f>
        <v>3867789.44</v>
      </c>
      <c r="H463" s="87"/>
      <c r="I463" s="87"/>
      <c r="J463" s="87"/>
      <c r="K463" s="98">
        <f t="shared" si="16"/>
        <v>30231</v>
      </c>
      <c r="L463" s="98"/>
      <c r="M463" s="98">
        <f t="shared" si="16"/>
        <v>3898020.44</v>
      </c>
      <c r="N463" s="79"/>
    </row>
    <row r="464" spans="1:14" ht="12.75">
      <c r="A464" s="10" t="s">
        <v>118</v>
      </c>
      <c r="B464" s="89">
        <v>921</v>
      </c>
      <c r="C464" s="89" t="s">
        <v>53</v>
      </c>
      <c r="D464" s="89" t="s">
        <v>34</v>
      </c>
      <c r="E464" s="89" t="s">
        <v>218</v>
      </c>
      <c r="F464" s="99">
        <v>610</v>
      </c>
      <c r="G464" s="97">
        <f>G465</f>
        <v>3867789.44</v>
      </c>
      <c r="H464" s="87"/>
      <c r="I464" s="87"/>
      <c r="J464" s="87"/>
      <c r="K464" s="98">
        <f t="shared" si="16"/>
        <v>30231</v>
      </c>
      <c r="L464" s="98"/>
      <c r="M464" s="98">
        <f t="shared" si="16"/>
        <v>3898020.44</v>
      </c>
      <c r="N464" s="79"/>
    </row>
    <row r="465" spans="1:14" ht="51">
      <c r="A465" s="10" t="s">
        <v>40</v>
      </c>
      <c r="B465" s="89">
        <v>921</v>
      </c>
      <c r="C465" s="89" t="s">
        <v>53</v>
      </c>
      <c r="D465" s="89" t="s">
        <v>34</v>
      </c>
      <c r="E465" s="89" t="s">
        <v>218</v>
      </c>
      <c r="F465" s="99">
        <v>611</v>
      </c>
      <c r="G465" s="97">
        <v>3867789.44</v>
      </c>
      <c r="H465" s="87"/>
      <c r="I465" s="87"/>
      <c r="J465" s="87"/>
      <c r="K465" s="87">
        <v>30231</v>
      </c>
      <c r="L465" s="87"/>
      <c r="M465" s="98">
        <f>G465+H465+I465+J465+K465</f>
        <v>3898020.44</v>
      </c>
      <c r="N465" s="79"/>
    </row>
    <row r="466" spans="1:14" ht="76.5">
      <c r="A466" s="100" t="s">
        <v>219</v>
      </c>
      <c r="B466" s="89">
        <v>921</v>
      </c>
      <c r="C466" s="89" t="s">
        <v>53</v>
      </c>
      <c r="D466" s="89" t="s">
        <v>34</v>
      </c>
      <c r="E466" s="89" t="s">
        <v>130</v>
      </c>
      <c r="F466" s="99"/>
      <c r="G466" s="97">
        <f>G467</f>
        <v>16706819.64</v>
      </c>
      <c r="H466" s="87"/>
      <c r="I466" s="98">
        <f>I467</f>
        <v>61272</v>
      </c>
      <c r="J466" s="98"/>
      <c r="K466" s="98"/>
      <c r="L466" s="98"/>
      <c r="M466" s="98">
        <f>M467</f>
        <v>16768091.64</v>
      </c>
      <c r="N466" s="79"/>
    </row>
    <row r="467" spans="1:14" ht="38.25">
      <c r="A467" s="10" t="s">
        <v>235</v>
      </c>
      <c r="B467" s="89">
        <v>921</v>
      </c>
      <c r="C467" s="89" t="s">
        <v>53</v>
      </c>
      <c r="D467" s="89" t="s">
        <v>34</v>
      </c>
      <c r="E467" s="89" t="s">
        <v>130</v>
      </c>
      <c r="F467" s="99">
        <v>600</v>
      </c>
      <c r="G467" s="97">
        <f>G468</f>
        <v>16706819.64</v>
      </c>
      <c r="H467" s="87"/>
      <c r="I467" s="98">
        <f>I468</f>
        <v>61272</v>
      </c>
      <c r="J467" s="98"/>
      <c r="K467" s="98"/>
      <c r="L467" s="98"/>
      <c r="M467" s="98">
        <f>M468</f>
        <v>16768091.64</v>
      </c>
      <c r="N467" s="79"/>
    </row>
    <row r="468" spans="1:14" ht="12.75">
      <c r="A468" s="10" t="s">
        <v>118</v>
      </c>
      <c r="B468" s="89">
        <v>921</v>
      </c>
      <c r="C468" s="89" t="s">
        <v>53</v>
      </c>
      <c r="D468" s="89" t="s">
        <v>34</v>
      </c>
      <c r="E468" s="89" t="s">
        <v>130</v>
      </c>
      <c r="F468" s="99">
        <v>610</v>
      </c>
      <c r="G468" s="97">
        <f>G469</f>
        <v>16706819.64</v>
      </c>
      <c r="H468" s="87"/>
      <c r="I468" s="98">
        <f>I469</f>
        <v>61272</v>
      </c>
      <c r="J468" s="98"/>
      <c r="K468" s="98"/>
      <c r="L468" s="98"/>
      <c r="M468" s="98">
        <f>M469</f>
        <v>16768091.64</v>
      </c>
      <c r="N468" s="79"/>
    </row>
    <row r="469" spans="1:14" ht="51">
      <c r="A469" s="10" t="s">
        <v>40</v>
      </c>
      <c r="B469" s="89">
        <v>921</v>
      </c>
      <c r="C469" s="89" t="s">
        <v>53</v>
      </c>
      <c r="D469" s="89" t="s">
        <v>34</v>
      </c>
      <c r="E469" s="89" t="s">
        <v>130</v>
      </c>
      <c r="F469" s="99">
        <v>611</v>
      </c>
      <c r="G469" s="97">
        <v>16706819.64</v>
      </c>
      <c r="H469" s="87"/>
      <c r="I469" s="87">
        <v>61272</v>
      </c>
      <c r="J469" s="87"/>
      <c r="K469" s="87"/>
      <c r="L469" s="87"/>
      <c r="M469" s="98">
        <f>G469+H469+I469</f>
        <v>16768091.64</v>
      </c>
      <c r="N469" s="79"/>
    </row>
    <row r="470" spans="1:14" ht="76.5">
      <c r="A470" s="100" t="s">
        <v>220</v>
      </c>
      <c r="B470" s="89">
        <v>921</v>
      </c>
      <c r="C470" s="89" t="s">
        <v>53</v>
      </c>
      <c r="D470" s="89" t="s">
        <v>34</v>
      </c>
      <c r="E470" s="89" t="s">
        <v>132</v>
      </c>
      <c r="F470" s="99"/>
      <c r="G470" s="97">
        <f>G471</f>
        <v>14892490</v>
      </c>
      <c r="H470" s="87"/>
      <c r="I470" s="87"/>
      <c r="J470" s="87"/>
      <c r="K470" s="87"/>
      <c r="L470" s="87"/>
      <c r="M470" s="98">
        <f>M471</f>
        <v>14892490</v>
      </c>
      <c r="N470" s="79"/>
    </row>
    <row r="471" spans="1:14" ht="38.25">
      <c r="A471" s="10" t="s">
        <v>235</v>
      </c>
      <c r="B471" s="89">
        <v>921</v>
      </c>
      <c r="C471" s="89" t="s">
        <v>53</v>
      </c>
      <c r="D471" s="89" t="s">
        <v>34</v>
      </c>
      <c r="E471" s="89" t="s">
        <v>132</v>
      </c>
      <c r="F471" s="99">
        <v>600</v>
      </c>
      <c r="G471" s="97">
        <f>G472</f>
        <v>14892490</v>
      </c>
      <c r="H471" s="87"/>
      <c r="I471" s="87"/>
      <c r="J471" s="87"/>
      <c r="K471" s="87"/>
      <c r="L471" s="87"/>
      <c r="M471" s="98">
        <f>M472</f>
        <v>14892490</v>
      </c>
      <c r="N471" s="79"/>
    </row>
    <row r="472" spans="1:14" ht="12.75">
      <c r="A472" s="10" t="s">
        <v>118</v>
      </c>
      <c r="B472" s="89">
        <v>921</v>
      </c>
      <c r="C472" s="89" t="s">
        <v>53</v>
      </c>
      <c r="D472" s="89" t="s">
        <v>34</v>
      </c>
      <c r="E472" s="89" t="s">
        <v>132</v>
      </c>
      <c r="F472" s="99">
        <v>610</v>
      </c>
      <c r="G472" s="97">
        <f>G473</f>
        <v>14892490</v>
      </c>
      <c r="H472" s="87"/>
      <c r="I472" s="87"/>
      <c r="J472" s="87"/>
      <c r="K472" s="87"/>
      <c r="L472" s="87"/>
      <c r="M472" s="98">
        <f>M473</f>
        <v>14892490</v>
      </c>
      <c r="N472" s="79"/>
    </row>
    <row r="473" spans="1:14" ht="51">
      <c r="A473" s="10" t="s">
        <v>40</v>
      </c>
      <c r="B473" s="89">
        <v>921</v>
      </c>
      <c r="C473" s="89" t="s">
        <v>53</v>
      </c>
      <c r="D473" s="89" t="s">
        <v>34</v>
      </c>
      <c r="E473" s="89" t="s">
        <v>132</v>
      </c>
      <c r="F473" s="99">
        <v>611</v>
      </c>
      <c r="G473" s="97">
        <v>14892490</v>
      </c>
      <c r="H473" s="87"/>
      <c r="I473" s="87"/>
      <c r="J473" s="87"/>
      <c r="K473" s="87"/>
      <c r="L473" s="87"/>
      <c r="M473" s="98">
        <v>14892490</v>
      </c>
      <c r="N473" s="79"/>
    </row>
    <row r="474" spans="1:14" ht="38.25">
      <c r="A474" s="100" t="s">
        <v>222</v>
      </c>
      <c r="B474" s="89">
        <v>921</v>
      </c>
      <c r="C474" s="89" t="s">
        <v>53</v>
      </c>
      <c r="D474" s="89" t="s">
        <v>34</v>
      </c>
      <c r="E474" s="89" t="s">
        <v>221</v>
      </c>
      <c r="F474" s="99"/>
      <c r="G474" s="97">
        <f>G475</f>
        <v>5997011.44</v>
      </c>
      <c r="H474" s="87"/>
      <c r="I474" s="87"/>
      <c r="J474" s="87"/>
      <c r="K474" s="87"/>
      <c r="L474" s="87"/>
      <c r="M474" s="98">
        <f>M475</f>
        <v>5997011.44</v>
      </c>
      <c r="N474" s="79"/>
    </row>
    <row r="475" spans="1:14" ht="38.25">
      <c r="A475" s="10" t="s">
        <v>235</v>
      </c>
      <c r="B475" s="89">
        <v>921</v>
      </c>
      <c r="C475" s="89" t="s">
        <v>53</v>
      </c>
      <c r="D475" s="89" t="s">
        <v>34</v>
      </c>
      <c r="E475" s="89" t="s">
        <v>221</v>
      </c>
      <c r="F475" s="99">
        <v>600</v>
      </c>
      <c r="G475" s="97">
        <f>G476</f>
        <v>5997011.44</v>
      </c>
      <c r="H475" s="87"/>
      <c r="I475" s="87"/>
      <c r="J475" s="87"/>
      <c r="K475" s="87"/>
      <c r="L475" s="87"/>
      <c r="M475" s="98">
        <f>M476</f>
        <v>5997011.44</v>
      </c>
      <c r="N475" s="79"/>
    </row>
    <row r="476" spans="1:14" ht="12.75">
      <c r="A476" s="10" t="s">
        <v>118</v>
      </c>
      <c r="B476" s="89">
        <v>921</v>
      </c>
      <c r="C476" s="89" t="s">
        <v>53</v>
      </c>
      <c r="D476" s="89" t="s">
        <v>34</v>
      </c>
      <c r="E476" s="89" t="s">
        <v>221</v>
      </c>
      <c r="F476" s="99">
        <v>610</v>
      </c>
      <c r="G476" s="97">
        <f>G477</f>
        <v>5997011.44</v>
      </c>
      <c r="H476" s="87"/>
      <c r="I476" s="87"/>
      <c r="J476" s="87"/>
      <c r="K476" s="87"/>
      <c r="L476" s="87"/>
      <c r="M476" s="98">
        <f>M477</f>
        <v>5997011.44</v>
      </c>
      <c r="N476" s="79"/>
    </row>
    <row r="477" spans="1:14" ht="51">
      <c r="A477" s="10" t="s">
        <v>40</v>
      </c>
      <c r="B477" s="89">
        <v>921</v>
      </c>
      <c r="C477" s="89" t="s">
        <v>53</v>
      </c>
      <c r="D477" s="89" t="s">
        <v>34</v>
      </c>
      <c r="E477" s="89" t="s">
        <v>221</v>
      </c>
      <c r="F477" s="99">
        <v>611</v>
      </c>
      <c r="G477" s="97">
        <v>5997011.44</v>
      </c>
      <c r="H477" s="87"/>
      <c r="I477" s="87"/>
      <c r="J477" s="87"/>
      <c r="K477" s="87"/>
      <c r="L477" s="87"/>
      <c r="M477" s="98">
        <v>5997011.44</v>
      </c>
      <c r="N477" s="79"/>
    </row>
    <row r="478" spans="1:14" ht="38.25">
      <c r="A478" s="10" t="s">
        <v>134</v>
      </c>
      <c r="B478" s="89">
        <v>921</v>
      </c>
      <c r="C478" s="89" t="s">
        <v>53</v>
      </c>
      <c r="D478" s="89" t="s">
        <v>34</v>
      </c>
      <c r="E478" s="89" t="s">
        <v>135</v>
      </c>
      <c r="F478" s="99"/>
      <c r="G478" s="97">
        <f>G479</f>
        <v>177906971</v>
      </c>
      <c r="H478" s="87"/>
      <c r="I478" s="87"/>
      <c r="J478" s="87"/>
      <c r="K478" s="87"/>
      <c r="L478" s="87"/>
      <c r="M478" s="98">
        <f>M479</f>
        <v>177906971</v>
      </c>
      <c r="N478" s="79"/>
    </row>
    <row r="479" spans="1:14" ht="38.25">
      <c r="A479" s="10" t="s">
        <v>235</v>
      </c>
      <c r="B479" s="89">
        <v>921</v>
      </c>
      <c r="C479" s="89" t="s">
        <v>53</v>
      </c>
      <c r="D479" s="89" t="s">
        <v>34</v>
      </c>
      <c r="E479" s="89" t="s">
        <v>135</v>
      </c>
      <c r="F479" s="99" t="s">
        <v>39</v>
      </c>
      <c r="G479" s="97">
        <f>G480</f>
        <v>177906971</v>
      </c>
      <c r="H479" s="87"/>
      <c r="I479" s="87"/>
      <c r="J479" s="87"/>
      <c r="K479" s="87"/>
      <c r="L479" s="87"/>
      <c r="M479" s="98">
        <f>M480</f>
        <v>177906971</v>
      </c>
      <c r="N479" s="79"/>
    </row>
    <row r="480" spans="1:14" ht="12.75">
      <c r="A480" s="10" t="s">
        <v>118</v>
      </c>
      <c r="B480" s="89">
        <v>921</v>
      </c>
      <c r="C480" s="89" t="s">
        <v>53</v>
      </c>
      <c r="D480" s="89" t="s">
        <v>34</v>
      </c>
      <c r="E480" s="89" t="s">
        <v>135</v>
      </c>
      <c r="F480" s="99">
        <v>610</v>
      </c>
      <c r="G480" s="97">
        <f>G481</f>
        <v>177906971</v>
      </c>
      <c r="H480" s="87"/>
      <c r="I480" s="87"/>
      <c r="J480" s="87"/>
      <c r="K480" s="87"/>
      <c r="L480" s="87"/>
      <c r="M480" s="98">
        <f>M481</f>
        <v>177906971</v>
      </c>
      <c r="N480" s="79"/>
    </row>
    <row r="481" spans="1:14" ht="51">
      <c r="A481" s="10" t="s">
        <v>40</v>
      </c>
      <c r="B481" s="89">
        <v>921</v>
      </c>
      <c r="C481" s="89" t="s">
        <v>53</v>
      </c>
      <c r="D481" s="89" t="s">
        <v>34</v>
      </c>
      <c r="E481" s="89" t="s">
        <v>135</v>
      </c>
      <c r="F481" s="99" t="s">
        <v>41</v>
      </c>
      <c r="G481" s="97">
        <v>177906971</v>
      </c>
      <c r="H481" s="87"/>
      <c r="I481" s="87"/>
      <c r="J481" s="87"/>
      <c r="K481" s="87"/>
      <c r="L481" s="87"/>
      <c r="M481" s="98">
        <v>177906971</v>
      </c>
      <c r="N481" s="79"/>
    </row>
    <row r="482" spans="1:14" ht="38.25">
      <c r="A482" s="10" t="s">
        <v>76</v>
      </c>
      <c r="B482" s="89">
        <v>921</v>
      </c>
      <c r="C482" s="89" t="s">
        <v>53</v>
      </c>
      <c r="D482" s="89" t="s">
        <v>34</v>
      </c>
      <c r="E482" s="89" t="s">
        <v>129</v>
      </c>
      <c r="F482" s="99"/>
      <c r="G482" s="97">
        <f>G483</f>
        <v>6527014</v>
      </c>
      <c r="H482" s="87"/>
      <c r="I482" s="87"/>
      <c r="J482" s="87"/>
      <c r="K482" s="87"/>
      <c r="L482" s="87"/>
      <c r="M482" s="98">
        <f>M483</f>
        <v>6527014</v>
      </c>
      <c r="N482" s="79"/>
    </row>
    <row r="483" spans="1:14" ht="38.25">
      <c r="A483" s="10" t="s">
        <v>235</v>
      </c>
      <c r="B483" s="89">
        <v>921</v>
      </c>
      <c r="C483" s="89" t="s">
        <v>53</v>
      </c>
      <c r="D483" s="89" t="s">
        <v>34</v>
      </c>
      <c r="E483" s="89" t="s">
        <v>129</v>
      </c>
      <c r="F483" s="99" t="s">
        <v>39</v>
      </c>
      <c r="G483" s="97">
        <f>G484</f>
        <v>6527014</v>
      </c>
      <c r="H483" s="87"/>
      <c r="I483" s="87"/>
      <c r="J483" s="87"/>
      <c r="K483" s="87"/>
      <c r="L483" s="87"/>
      <c r="M483" s="98">
        <f>M484</f>
        <v>6527014</v>
      </c>
      <c r="N483" s="79"/>
    </row>
    <row r="484" spans="1:14" ht="12.75">
      <c r="A484" s="10" t="s">
        <v>118</v>
      </c>
      <c r="B484" s="89">
        <v>921</v>
      </c>
      <c r="C484" s="89" t="s">
        <v>53</v>
      </c>
      <c r="D484" s="89" t="s">
        <v>34</v>
      </c>
      <c r="E484" s="89" t="s">
        <v>129</v>
      </c>
      <c r="F484" s="99">
        <v>610</v>
      </c>
      <c r="G484" s="97">
        <f>G485</f>
        <v>6527014</v>
      </c>
      <c r="H484" s="87"/>
      <c r="I484" s="87"/>
      <c r="J484" s="87"/>
      <c r="K484" s="87"/>
      <c r="L484" s="87"/>
      <c r="M484" s="98">
        <f>M485</f>
        <v>6527014</v>
      </c>
      <c r="N484" s="79"/>
    </row>
    <row r="485" spans="1:14" ht="51">
      <c r="A485" s="10" t="s">
        <v>40</v>
      </c>
      <c r="B485" s="89">
        <v>921</v>
      </c>
      <c r="C485" s="89" t="s">
        <v>53</v>
      </c>
      <c r="D485" s="89" t="s">
        <v>34</v>
      </c>
      <c r="E485" s="89" t="s">
        <v>129</v>
      </c>
      <c r="F485" s="99" t="s">
        <v>41</v>
      </c>
      <c r="G485" s="97">
        <v>6527014</v>
      </c>
      <c r="H485" s="87"/>
      <c r="I485" s="87"/>
      <c r="J485" s="87"/>
      <c r="K485" s="87"/>
      <c r="L485" s="87"/>
      <c r="M485" s="98">
        <v>6527014</v>
      </c>
      <c r="N485" s="79"/>
    </row>
    <row r="486" spans="1:14" ht="24">
      <c r="A486" s="111" t="s">
        <v>301</v>
      </c>
      <c r="B486" s="89">
        <v>921</v>
      </c>
      <c r="C486" s="89" t="s">
        <v>53</v>
      </c>
      <c r="D486" s="89" t="s">
        <v>34</v>
      </c>
      <c r="E486" s="89" t="s">
        <v>302</v>
      </c>
      <c r="F486" s="99"/>
      <c r="G486" s="97"/>
      <c r="H486" s="87"/>
      <c r="I486" s="87"/>
      <c r="J486" s="87"/>
      <c r="K486" s="98">
        <f aca="true" t="shared" si="17" ref="K486:M488">K487</f>
        <v>3824900</v>
      </c>
      <c r="L486" s="98"/>
      <c r="M486" s="98">
        <f t="shared" si="17"/>
        <v>3824900</v>
      </c>
      <c r="N486" s="79"/>
    </row>
    <row r="487" spans="1:14" ht="38.25">
      <c r="A487" s="10" t="s">
        <v>235</v>
      </c>
      <c r="B487" s="89">
        <v>921</v>
      </c>
      <c r="C487" s="89" t="s">
        <v>53</v>
      </c>
      <c r="D487" s="89" t="s">
        <v>34</v>
      </c>
      <c r="E487" s="89" t="s">
        <v>302</v>
      </c>
      <c r="F487" s="99">
        <v>600</v>
      </c>
      <c r="G487" s="97"/>
      <c r="H487" s="87"/>
      <c r="I487" s="87"/>
      <c r="J487" s="87"/>
      <c r="K487" s="98">
        <f t="shared" si="17"/>
        <v>3824900</v>
      </c>
      <c r="L487" s="98"/>
      <c r="M487" s="98">
        <f t="shared" si="17"/>
        <v>3824900</v>
      </c>
      <c r="N487" s="79"/>
    </row>
    <row r="488" spans="1:14" ht="12.75">
      <c r="A488" s="10" t="s">
        <v>118</v>
      </c>
      <c r="B488" s="89">
        <v>921</v>
      </c>
      <c r="C488" s="89" t="s">
        <v>53</v>
      </c>
      <c r="D488" s="89" t="s">
        <v>34</v>
      </c>
      <c r="E488" s="89" t="s">
        <v>302</v>
      </c>
      <c r="F488" s="99">
        <v>610</v>
      </c>
      <c r="G488" s="97"/>
      <c r="H488" s="87"/>
      <c r="I488" s="87"/>
      <c r="J488" s="87"/>
      <c r="K488" s="98">
        <f t="shared" si="17"/>
        <v>3824900</v>
      </c>
      <c r="L488" s="98"/>
      <c r="M488" s="98">
        <f t="shared" si="17"/>
        <v>3824900</v>
      </c>
      <c r="N488" s="79"/>
    </row>
    <row r="489" spans="1:14" ht="12.75">
      <c r="A489" s="10" t="s">
        <v>264</v>
      </c>
      <c r="B489" s="89">
        <v>921</v>
      </c>
      <c r="C489" s="89" t="s">
        <v>53</v>
      </c>
      <c r="D489" s="89" t="s">
        <v>34</v>
      </c>
      <c r="E489" s="89" t="s">
        <v>302</v>
      </c>
      <c r="F489" s="99">
        <v>612</v>
      </c>
      <c r="G489" s="97"/>
      <c r="H489" s="87"/>
      <c r="I489" s="87"/>
      <c r="J489" s="87"/>
      <c r="K489" s="87">
        <v>3824900</v>
      </c>
      <c r="L489" s="87"/>
      <c r="M489" s="98">
        <f>G489+H489+I489+J489+K489</f>
        <v>3824900</v>
      </c>
      <c r="N489" s="79"/>
    </row>
    <row r="490" spans="1:14" ht="63.75">
      <c r="A490" s="10" t="s">
        <v>79</v>
      </c>
      <c r="B490" s="89">
        <v>921</v>
      </c>
      <c r="C490" s="89" t="s">
        <v>53</v>
      </c>
      <c r="D490" s="89" t="s">
        <v>34</v>
      </c>
      <c r="E490" s="89" t="s">
        <v>133</v>
      </c>
      <c r="F490" s="99"/>
      <c r="G490" s="97">
        <f>G491</f>
        <v>672707</v>
      </c>
      <c r="H490" s="87"/>
      <c r="I490" s="87"/>
      <c r="J490" s="87"/>
      <c r="K490" s="87"/>
      <c r="L490" s="87"/>
      <c r="M490" s="98">
        <f>M491</f>
        <v>672707</v>
      </c>
      <c r="N490" s="79"/>
    </row>
    <row r="491" spans="1:14" ht="38.25">
      <c r="A491" s="10" t="s">
        <v>235</v>
      </c>
      <c r="B491" s="89">
        <v>921</v>
      </c>
      <c r="C491" s="89" t="s">
        <v>53</v>
      </c>
      <c r="D491" s="89" t="s">
        <v>34</v>
      </c>
      <c r="E491" s="89" t="s">
        <v>133</v>
      </c>
      <c r="F491" s="99" t="s">
        <v>39</v>
      </c>
      <c r="G491" s="97">
        <f>G492</f>
        <v>672707</v>
      </c>
      <c r="H491" s="87"/>
      <c r="I491" s="87"/>
      <c r="J491" s="87"/>
      <c r="K491" s="87"/>
      <c r="L491" s="87"/>
      <c r="M491" s="98">
        <f>M492</f>
        <v>672707</v>
      </c>
      <c r="N491" s="79"/>
    </row>
    <row r="492" spans="1:14" ht="12.75">
      <c r="A492" s="10" t="s">
        <v>118</v>
      </c>
      <c r="B492" s="89">
        <v>921</v>
      </c>
      <c r="C492" s="89" t="s">
        <v>53</v>
      </c>
      <c r="D492" s="89" t="s">
        <v>34</v>
      </c>
      <c r="E492" s="89" t="s">
        <v>133</v>
      </c>
      <c r="F492" s="99">
        <v>610</v>
      </c>
      <c r="G492" s="97">
        <f>G493</f>
        <v>672707</v>
      </c>
      <c r="H492" s="87"/>
      <c r="I492" s="87"/>
      <c r="J492" s="87"/>
      <c r="K492" s="87"/>
      <c r="L492" s="87"/>
      <c r="M492" s="98">
        <f>M493</f>
        <v>672707</v>
      </c>
      <c r="N492" s="79"/>
    </row>
    <row r="493" spans="1:14" ht="51">
      <c r="A493" s="10" t="s">
        <v>40</v>
      </c>
      <c r="B493" s="89">
        <v>921</v>
      </c>
      <c r="C493" s="89" t="s">
        <v>53</v>
      </c>
      <c r="D493" s="89" t="s">
        <v>34</v>
      </c>
      <c r="E493" s="89" t="s">
        <v>133</v>
      </c>
      <c r="F493" s="99" t="s">
        <v>41</v>
      </c>
      <c r="G493" s="97">
        <v>672707</v>
      </c>
      <c r="H493" s="87"/>
      <c r="I493" s="87"/>
      <c r="J493" s="87"/>
      <c r="K493" s="87"/>
      <c r="L493" s="87"/>
      <c r="M493" s="98">
        <v>672707</v>
      </c>
      <c r="N493" s="79"/>
    </row>
    <row r="494" spans="1:14" ht="38.25">
      <c r="A494" s="10" t="s">
        <v>235</v>
      </c>
      <c r="B494" s="89">
        <v>921</v>
      </c>
      <c r="C494" s="89" t="s">
        <v>53</v>
      </c>
      <c r="D494" s="89" t="s">
        <v>34</v>
      </c>
      <c r="E494" s="89" t="s">
        <v>310</v>
      </c>
      <c r="F494" s="99">
        <v>600</v>
      </c>
      <c r="G494" s="97"/>
      <c r="H494" s="87"/>
      <c r="I494" s="87"/>
      <c r="J494" s="87"/>
      <c r="K494" s="87"/>
      <c r="L494" s="98">
        <f>L495</f>
        <v>504000</v>
      </c>
      <c r="M494" s="98">
        <f>M495</f>
        <v>504000</v>
      </c>
      <c r="N494" s="79"/>
    </row>
    <row r="495" spans="1:14" ht="12.75">
      <c r="A495" s="10" t="s">
        <v>118</v>
      </c>
      <c r="B495" s="89">
        <v>921</v>
      </c>
      <c r="C495" s="89" t="s">
        <v>53</v>
      </c>
      <c r="D495" s="89" t="s">
        <v>34</v>
      </c>
      <c r="E495" s="89" t="s">
        <v>310</v>
      </c>
      <c r="F495" s="99">
        <v>610</v>
      </c>
      <c r="G495" s="97"/>
      <c r="H495" s="87"/>
      <c r="I495" s="87"/>
      <c r="J495" s="87"/>
      <c r="K495" s="87"/>
      <c r="L495" s="98">
        <f>L496</f>
        <v>504000</v>
      </c>
      <c r="M495" s="98">
        <f>M496</f>
        <v>504000</v>
      </c>
      <c r="N495" s="79"/>
    </row>
    <row r="496" spans="1:14" ht="12.75">
      <c r="A496" s="10" t="s">
        <v>264</v>
      </c>
      <c r="B496" s="89">
        <v>921</v>
      </c>
      <c r="C496" s="89" t="s">
        <v>53</v>
      </c>
      <c r="D496" s="89" t="s">
        <v>34</v>
      </c>
      <c r="E496" s="89" t="s">
        <v>310</v>
      </c>
      <c r="F496" s="99">
        <v>612</v>
      </c>
      <c r="G496" s="97"/>
      <c r="H496" s="87"/>
      <c r="I496" s="87"/>
      <c r="J496" s="87"/>
      <c r="K496" s="87"/>
      <c r="L496" s="87">
        <v>504000</v>
      </c>
      <c r="M496" s="98">
        <f>L496</f>
        <v>504000</v>
      </c>
      <c r="N496" s="79"/>
    </row>
    <row r="497" spans="1:14" ht="12.75">
      <c r="A497" s="10" t="s">
        <v>269</v>
      </c>
      <c r="B497" s="89">
        <v>921</v>
      </c>
      <c r="C497" s="89" t="s">
        <v>53</v>
      </c>
      <c r="D497" s="89" t="s">
        <v>34</v>
      </c>
      <c r="E497" s="110" t="s">
        <v>270</v>
      </c>
      <c r="F497" s="99"/>
      <c r="G497" s="97"/>
      <c r="H497" s="98">
        <f>H498</f>
        <v>418887.84</v>
      </c>
      <c r="I497" s="98"/>
      <c r="J497" s="98"/>
      <c r="K497" s="98"/>
      <c r="L497" s="98"/>
      <c r="M497" s="98">
        <f>M498</f>
        <v>418887.84</v>
      </c>
      <c r="N497" s="79"/>
    </row>
    <row r="498" spans="1:14" ht="38.25">
      <c r="A498" s="10" t="s">
        <v>235</v>
      </c>
      <c r="B498" s="89">
        <v>921</v>
      </c>
      <c r="C498" s="89" t="s">
        <v>53</v>
      </c>
      <c r="D498" s="89" t="s">
        <v>34</v>
      </c>
      <c r="E498" s="89" t="s">
        <v>270</v>
      </c>
      <c r="F498" s="99">
        <v>600</v>
      </c>
      <c r="G498" s="97"/>
      <c r="H498" s="98">
        <f>H499</f>
        <v>418887.84</v>
      </c>
      <c r="I498" s="98"/>
      <c r="J498" s="98"/>
      <c r="K498" s="98"/>
      <c r="L498" s="98"/>
      <c r="M498" s="98">
        <f>M499</f>
        <v>418887.84</v>
      </c>
      <c r="N498" s="79"/>
    </row>
    <row r="499" spans="1:14" ht="12.75">
      <c r="A499" s="10" t="s">
        <v>118</v>
      </c>
      <c r="B499" s="89">
        <v>921</v>
      </c>
      <c r="C499" s="89" t="s">
        <v>53</v>
      </c>
      <c r="D499" s="89" t="s">
        <v>34</v>
      </c>
      <c r="E499" s="89" t="s">
        <v>270</v>
      </c>
      <c r="F499" s="99">
        <v>610</v>
      </c>
      <c r="G499" s="97"/>
      <c r="H499" s="98">
        <f>H500</f>
        <v>418887.84</v>
      </c>
      <c r="I499" s="98"/>
      <c r="J499" s="98"/>
      <c r="K499" s="98"/>
      <c r="L499" s="98"/>
      <c r="M499" s="98">
        <f>M500</f>
        <v>418887.84</v>
      </c>
      <c r="N499" s="79"/>
    </row>
    <row r="500" spans="1:14" ht="12.75">
      <c r="A500" s="10" t="s">
        <v>264</v>
      </c>
      <c r="B500" s="89">
        <v>921</v>
      </c>
      <c r="C500" s="89" t="s">
        <v>53</v>
      </c>
      <c r="D500" s="89" t="s">
        <v>34</v>
      </c>
      <c r="E500" s="89" t="s">
        <v>270</v>
      </c>
      <c r="F500" s="99">
        <v>612</v>
      </c>
      <c r="G500" s="97"/>
      <c r="H500" s="87">
        <v>418887.84</v>
      </c>
      <c r="I500" s="87"/>
      <c r="J500" s="87"/>
      <c r="K500" s="87"/>
      <c r="L500" s="87"/>
      <c r="M500" s="98">
        <f>G500+H500</f>
        <v>418887.84</v>
      </c>
      <c r="N500" s="79"/>
    </row>
    <row r="501" spans="1:14" ht="12.75">
      <c r="A501" s="91" t="s">
        <v>69</v>
      </c>
      <c r="B501" s="92">
        <v>921</v>
      </c>
      <c r="C501" s="92" t="s">
        <v>53</v>
      </c>
      <c r="D501" s="92" t="s">
        <v>46</v>
      </c>
      <c r="E501" s="89"/>
      <c r="F501" s="99"/>
      <c r="G501" s="97">
        <f>G502+G513+G517+G521+G530</f>
        <v>28686664</v>
      </c>
      <c r="H501" s="98">
        <f>H502+H513+H517+H521+H530</f>
        <v>2415.68</v>
      </c>
      <c r="I501" s="98">
        <f>I502+I513+I517+I521+I530</f>
        <v>1023000</v>
      </c>
      <c r="J501" s="98"/>
      <c r="K501" s="98">
        <f>K502+K513+K517+K521+K530</f>
        <v>1665297</v>
      </c>
      <c r="L501" s="98">
        <f>L502+L513+L517+L521+L530+L526</f>
        <v>234298</v>
      </c>
      <c r="M501" s="98">
        <f>M502+M513+M517+M521+M530+M526</f>
        <v>31611674.68</v>
      </c>
      <c r="N501" s="79"/>
    </row>
    <row r="502" spans="1:14" ht="25.5">
      <c r="A502" s="100" t="s">
        <v>144</v>
      </c>
      <c r="B502" s="89">
        <v>921</v>
      </c>
      <c r="C502" s="89" t="s">
        <v>53</v>
      </c>
      <c r="D502" s="89" t="s">
        <v>46</v>
      </c>
      <c r="E502" s="89" t="s">
        <v>223</v>
      </c>
      <c r="F502" s="96" t="s">
        <v>0</v>
      </c>
      <c r="G502" s="97">
        <f>G503+G507+G509</f>
        <v>4676000</v>
      </c>
      <c r="H502" s="98">
        <f>H503+H507+H509</f>
        <v>2415.68</v>
      </c>
      <c r="I502" s="98"/>
      <c r="J502" s="98"/>
      <c r="K502" s="98"/>
      <c r="L502" s="98"/>
      <c r="M502" s="98">
        <f>M503+M507+M509</f>
        <v>4678415.68</v>
      </c>
      <c r="N502" s="79"/>
    </row>
    <row r="503" spans="1:14" ht="63.75">
      <c r="A503" s="10" t="s">
        <v>20</v>
      </c>
      <c r="B503" s="89">
        <v>921</v>
      </c>
      <c r="C503" s="89" t="s">
        <v>53</v>
      </c>
      <c r="D503" s="89" t="s">
        <v>46</v>
      </c>
      <c r="E503" s="89" t="s">
        <v>223</v>
      </c>
      <c r="F503" s="99" t="s">
        <v>21</v>
      </c>
      <c r="G503" s="97">
        <f>G504</f>
        <v>4312078</v>
      </c>
      <c r="H503" s="98">
        <f>H504</f>
        <v>2415.68</v>
      </c>
      <c r="I503" s="98"/>
      <c r="J503" s="98"/>
      <c r="K503" s="98"/>
      <c r="L503" s="98"/>
      <c r="M503" s="98">
        <f>M504</f>
        <v>4314493.68</v>
      </c>
      <c r="N503" s="79"/>
    </row>
    <row r="504" spans="1:14" ht="25.5">
      <c r="A504" s="10" t="s">
        <v>22</v>
      </c>
      <c r="B504" s="89">
        <v>921</v>
      </c>
      <c r="C504" s="89" t="s">
        <v>53</v>
      </c>
      <c r="D504" s="89" t="s">
        <v>46</v>
      </c>
      <c r="E504" s="89" t="s">
        <v>223</v>
      </c>
      <c r="F504" s="99" t="s">
        <v>23</v>
      </c>
      <c r="G504" s="97">
        <f>G505+G506</f>
        <v>4312078</v>
      </c>
      <c r="H504" s="98">
        <f>H505+H506</f>
        <v>2415.68</v>
      </c>
      <c r="I504" s="98"/>
      <c r="J504" s="98"/>
      <c r="K504" s="98"/>
      <c r="L504" s="98"/>
      <c r="M504" s="98">
        <f>M505+M506</f>
        <v>4314493.68</v>
      </c>
      <c r="N504" s="79"/>
    </row>
    <row r="505" spans="1:14" ht="25.5">
      <c r="A505" s="10" t="s">
        <v>22</v>
      </c>
      <c r="B505" s="89">
        <v>921</v>
      </c>
      <c r="C505" s="89" t="s">
        <v>53</v>
      </c>
      <c r="D505" s="89" t="s">
        <v>46</v>
      </c>
      <c r="E505" s="89" t="s">
        <v>223</v>
      </c>
      <c r="F505" s="99">
        <v>121</v>
      </c>
      <c r="G505" s="97">
        <v>4169978</v>
      </c>
      <c r="H505" s="87">
        <v>2415.68</v>
      </c>
      <c r="I505" s="87"/>
      <c r="J505" s="87"/>
      <c r="K505" s="87"/>
      <c r="L505" s="87"/>
      <c r="M505" s="98">
        <f>G505+H505</f>
        <v>4172393.68</v>
      </c>
      <c r="N505" s="79"/>
    </row>
    <row r="506" spans="1:14" ht="38.25">
      <c r="A506" s="10" t="s">
        <v>143</v>
      </c>
      <c r="B506" s="89">
        <v>921</v>
      </c>
      <c r="C506" s="89" t="s">
        <v>53</v>
      </c>
      <c r="D506" s="89" t="s">
        <v>46</v>
      </c>
      <c r="E506" s="89" t="s">
        <v>223</v>
      </c>
      <c r="F506" s="99">
        <v>122</v>
      </c>
      <c r="G506" s="97">
        <v>142100</v>
      </c>
      <c r="H506" s="87"/>
      <c r="I506" s="87"/>
      <c r="J506" s="87"/>
      <c r="K506" s="87"/>
      <c r="L506" s="87"/>
      <c r="M506" s="98">
        <v>142100</v>
      </c>
      <c r="N506" s="79"/>
    </row>
    <row r="507" spans="1:14" ht="25.5">
      <c r="A507" s="10" t="s">
        <v>24</v>
      </c>
      <c r="B507" s="89">
        <v>921</v>
      </c>
      <c r="C507" s="89" t="s">
        <v>53</v>
      </c>
      <c r="D507" s="89" t="s">
        <v>46</v>
      </c>
      <c r="E507" s="89" t="s">
        <v>223</v>
      </c>
      <c r="F507" s="99" t="s">
        <v>25</v>
      </c>
      <c r="G507" s="97">
        <f>G508</f>
        <v>360722</v>
      </c>
      <c r="H507" s="87"/>
      <c r="I507" s="87"/>
      <c r="J507" s="87"/>
      <c r="K507" s="87"/>
      <c r="L507" s="87"/>
      <c r="M507" s="98">
        <f>M508</f>
        <v>360722</v>
      </c>
      <c r="N507" s="79"/>
    </row>
    <row r="508" spans="1:14" ht="38.25">
      <c r="A508" s="10" t="s">
        <v>26</v>
      </c>
      <c r="B508" s="89">
        <v>921</v>
      </c>
      <c r="C508" s="89" t="s">
        <v>53</v>
      </c>
      <c r="D508" s="89" t="s">
        <v>46</v>
      </c>
      <c r="E508" s="89" t="s">
        <v>223</v>
      </c>
      <c r="F508" s="99" t="s">
        <v>27</v>
      </c>
      <c r="G508" s="97">
        <v>360722</v>
      </c>
      <c r="H508" s="87"/>
      <c r="I508" s="87"/>
      <c r="J508" s="87"/>
      <c r="K508" s="87"/>
      <c r="L508" s="87"/>
      <c r="M508" s="98">
        <v>360722</v>
      </c>
      <c r="N508" s="79"/>
    </row>
    <row r="509" spans="1:14" ht="12.75">
      <c r="A509" s="10" t="s">
        <v>28</v>
      </c>
      <c r="B509" s="89">
        <v>921</v>
      </c>
      <c r="C509" s="89" t="s">
        <v>53</v>
      </c>
      <c r="D509" s="89" t="s">
        <v>46</v>
      </c>
      <c r="E509" s="89" t="s">
        <v>223</v>
      </c>
      <c r="F509" s="99" t="s">
        <v>29</v>
      </c>
      <c r="G509" s="97">
        <f>G510</f>
        <v>3200</v>
      </c>
      <c r="H509" s="87"/>
      <c r="I509" s="87"/>
      <c r="J509" s="87"/>
      <c r="K509" s="87"/>
      <c r="L509" s="87"/>
      <c r="M509" s="98">
        <f>M510</f>
        <v>3200</v>
      </c>
      <c r="N509" s="79"/>
    </row>
    <row r="510" spans="1:14" ht="12.75">
      <c r="A510" s="10" t="s">
        <v>102</v>
      </c>
      <c r="B510" s="89">
        <v>921</v>
      </c>
      <c r="C510" s="89" t="s">
        <v>53</v>
      </c>
      <c r="D510" s="89" t="s">
        <v>46</v>
      </c>
      <c r="E510" s="89" t="s">
        <v>223</v>
      </c>
      <c r="F510" s="99">
        <v>850</v>
      </c>
      <c r="G510" s="97">
        <f>G511+G512</f>
        <v>3200</v>
      </c>
      <c r="H510" s="87"/>
      <c r="I510" s="87"/>
      <c r="J510" s="87"/>
      <c r="K510" s="87"/>
      <c r="L510" s="87"/>
      <c r="M510" s="98">
        <f>M511+M512</f>
        <v>3200</v>
      </c>
      <c r="N510" s="79"/>
    </row>
    <row r="511" spans="1:14" ht="25.5" hidden="1">
      <c r="A511" s="10" t="s">
        <v>30</v>
      </c>
      <c r="B511" s="89">
        <v>921</v>
      </c>
      <c r="C511" s="89" t="s">
        <v>53</v>
      </c>
      <c r="D511" s="89" t="s">
        <v>46</v>
      </c>
      <c r="E511" s="89" t="s">
        <v>223</v>
      </c>
      <c r="F511" s="99" t="s">
        <v>31</v>
      </c>
      <c r="G511" s="97">
        <v>0</v>
      </c>
      <c r="H511" s="87"/>
      <c r="I511" s="87"/>
      <c r="J511" s="87"/>
      <c r="K511" s="87"/>
      <c r="L511" s="87"/>
      <c r="M511" s="98">
        <v>0</v>
      </c>
      <c r="N511" s="79"/>
    </row>
    <row r="512" spans="1:14" ht="12.75">
      <c r="A512" s="10" t="s">
        <v>32</v>
      </c>
      <c r="B512" s="89">
        <v>921</v>
      </c>
      <c r="C512" s="89" t="s">
        <v>53</v>
      </c>
      <c r="D512" s="89" t="s">
        <v>46</v>
      </c>
      <c r="E512" s="89" t="s">
        <v>223</v>
      </c>
      <c r="F512" s="99" t="s">
        <v>33</v>
      </c>
      <c r="G512" s="97">
        <v>3200</v>
      </c>
      <c r="H512" s="87"/>
      <c r="I512" s="87"/>
      <c r="J512" s="87"/>
      <c r="K512" s="87"/>
      <c r="L512" s="87"/>
      <c r="M512" s="98">
        <v>3200</v>
      </c>
      <c r="N512" s="79"/>
    </row>
    <row r="513" spans="1:14" ht="89.25">
      <c r="A513" s="100" t="s">
        <v>224</v>
      </c>
      <c r="B513" s="89">
        <v>921</v>
      </c>
      <c r="C513" s="89" t="s">
        <v>53</v>
      </c>
      <c r="D513" s="89" t="s">
        <v>46</v>
      </c>
      <c r="E513" s="89" t="s">
        <v>225</v>
      </c>
      <c r="F513" s="96" t="s">
        <v>0</v>
      </c>
      <c r="G513" s="97">
        <f>G514</f>
        <v>1212843</v>
      </c>
      <c r="H513" s="87"/>
      <c r="I513" s="87"/>
      <c r="J513" s="87"/>
      <c r="K513" s="87"/>
      <c r="L513" s="87"/>
      <c r="M513" s="98">
        <f>M514</f>
        <v>1212843</v>
      </c>
      <c r="N513" s="79"/>
    </row>
    <row r="514" spans="1:14" ht="38.25">
      <c r="A514" s="10" t="s">
        <v>235</v>
      </c>
      <c r="B514" s="89">
        <v>921</v>
      </c>
      <c r="C514" s="89" t="s">
        <v>53</v>
      </c>
      <c r="D514" s="89" t="s">
        <v>46</v>
      </c>
      <c r="E514" s="89" t="s">
        <v>225</v>
      </c>
      <c r="F514" s="99" t="s">
        <v>39</v>
      </c>
      <c r="G514" s="97">
        <f>G515</f>
        <v>1212843</v>
      </c>
      <c r="H514" s="87"/>
      <c r="I514" s="87"/>
      <c r="J514" s="87"/>
      <c r="K514" s="87"/>
      <c r="L514" s="87"/>
      <c r="M514" s="98">
        <f>M515</f>
        <v>1212843</v>
      </c>
      <c r="N514" s="79"/>
    </row>
    <row r="515" spans="1:14" ht="12.75">
      <c r="A515" s="10" t="s">
        <v>118</v>
      </c>
      <c r="B515" s="89">
        <v>921</v>
      </c>
      <c r="C515" s="89" t="s">
        <v>53</v>
      </c>
      <c r="D515" s="89" t="s">
        <v>46</v>
      </c>
      <c r="E515" s="89" t="s">
        <v>225</v>
      </c>
      <c r="F515" s="99">
        <v>610</v>
      </c>
      <c r="G515" s="97">
        <f>G516</f>
        <v>1212843</v>
      </c>
      <c r="H515" s="87"/>
      <c r="I515" s="87"/>
      <c r="J515" s="87"/>
      <c r="K515" s="87"/>
      <c r="L515" s="87"/>
      <c r="M515" s="98">
        <f>M516</f>
        <v>1212843</v>
      </c>
      <c r="N515" s="79"/>
    </row>
    <row r="516" spans="1:14" ht="51">
      <c r="A516" s="10" t="s">
        <v>40</v>
      </c>
      <c r="B516" s="89">
        <v>921</v>
      </c>
      <c r="C516" s="89" t="s">
        <v>53</v>
      </c>
      <c r="D516" s="89" t="s">
        <v>46</v>
      </c>
      <c r="E516" s="89" t="s">
        <v>225</v>
      </c>
      <c r="F516" s="99" t="s">
        <v>41</v>
      </c>
      <c r="G516" s="97">
        <v>1212843</v>
      </c>
      <c r="H516" s="87"/>
      <c r="I516" s="87"/>
      <c r="J516" s="87"/>
      <c r="K516" s="87"/>
      <c r="L516" s="87"/>
      <c r="M516" s="98">
        <v>1212843</v>
      </c>
      <c r="N516" s="79"/>
    </row>
    <row r="517" spans="1:14" ht="63.75">
      <c r="A517" s="100" t="s">
        <v>226</v>
      </c>
      <c r="B517" s="89">
        <v>921</v>
      </c>
      <c r="C517" s="89" t="s">
        <v>53</v>
      </c>
      <c r="D517" s="89" t="s">
        <v>46</v>
      </c>
      <c r="E517" s="89" t="s">
        <v>227</v>
      </c>
      <c r="F517" s="99"/>
      <c r="G517" s="97">
        <f>G518</f>
        <v>21241220</v>
      </c>
      <c r="H517" s="87"/>
      <c r="I517" s="87"/>
      <c r="J517" s="87"/>
      <c r="K517" s="87"/>
      <c r="L517" s="87"/>
      <c r="M517" s="98">
        <f>M518</f>
        <v>21241220</v>
      </c>
      <c r="N517" s="79"/>
    </row>
    <row r="518" spans="1:14" ht="38.25">
      <c r="A518" s="10" t="s">
        <v>235</v>
      </c>
      <c r="B518" s="89">
        <v>921</v>
      </c>
      <c r="C518" s="89" t="s">
        <v>53</v>
      </c>
      <c r="D518" s="89" t="s">
        <v>46</v>
      </c>
      <c r="E518" s="89" t="s">
        <v>227</v>
      </c>
      <c r="F518" s="99" t="s">
        <v>39</v>
      </c>
      <c r="G518" s="97">
        <f>G519</f>
        <v>21241220</v>
      </c>
      <c r="H518" s="87"/>
      <c r="I518" s="87"/>
      <c r="J518" s="87"/>
      <c r="K518" s="87"/>
      <c r="L518" s="87"/>
      <c r="M518" s="98">
        <f>M519</f>
        <v>21241220</v>
      </c>
      <c r="N518" s="79"/>
    </row>
    <row r="519" spans="1:14" ht="12.75">
      <c r="A519" s="10" t="s">
        <v>118</v>
      </c>
      <c r="B519" s="89">
        <v>921</v>
      </c>
      <c r="C519" s="89" t="s">
        <v>53</v>
      </c>
      <c r="D519" s="89" t="s">
        <v>46</v>
      </c>
      <c r="E519" s="89" t="s">
        <v>227</v>
      </c>
      <c r="F519" s="99">
        <v>610</v>
      </c>
      <c r="G519" s="97">
        <f>G520</f>
        <v>21241220</v>
      </c>
      <c r="H519" s="87"/>
      <c r="I519" s="87"/>
      <c r="J519" s="87"/>
      <c r="K519" s="87"/>
      <c r="L519" s="87"/>
      <c r="M519" s="98">
        <f>M520</f>
        <v>21241220</v>
      </c>
      <c r="N519" s="79"/>
    </row>
    <row r="520" spans="1:14" ht="51">
      <c r="A520" s="10" t="s">
        <v>40</v>
      </c>
      <c r="B520" s="89">
        <v>921</v>
      </c>
      <c r="C520" s="89" t="s">
        <v>53</v>
      </c>
      <c r="D520" s="89" t="s">
        <v>46</v>
      </c>
      <c r="E520" s="89" t="s">
        <v>227</v>
      </c>
      <c r="F520" s="99" t="s">
        <v>41</v>
      </c>
      <c r="G520" s="97">
        <v>21241220</v>
      </c>
      <c r="H520" s="87"/>
      <c r="I520" s="87"/>
      <c r="J520" s="87"/>
      <c r="K520" s="87"/>
      <c r="L520" s="87"/>
      <c r="M520" s="98">
        <v>21241220</v>
      </c>
      <c r="N520" s="79"/>
    </row>
    <row r="521" spans="1:14" ht="25.5">
      <c r="A521" s="100" t="s">
        <v>228</v>
      </c>
      <c r="B521" s="89">
        <v>921</v>
      </c>
      <c r="C521" s="89" t="s">
        <v>53</v>
      </c>
      <c r="D521" s="89" t="s">
        <v>46</v>
      </c>
      <c r="E521" s="89" t="s">
        <v>229</v>
      </c>
      <c r="F521" s="99"/>
      <c r="G521" s="97">
        <f aca="true" t="shared" si="18" ref="G521:M522">G522</f>
        <v>1503221</v>
      </c>
      <c r="H521" s="98">
        <f t="shared" si="18"/>
        <v>0</v>
      </c>
      <c r="I521" s="98">
        <f t="shared" si="18"/>
        <v>1023000</v>
      </c>
      <c r="J521" s="98"/>
      <c r="K521" s="98">
        <f t="shared" si="18"/>
        <v>1665297</v>
      </c>
      <c r="L521" s="98">
        <f t="shared" si="18"/>
        <v>234298</v>
      </c>
      <c r="M521" s="98">
        <f t="shared" si="18"/>
        <v>4425816</v>
      </c>
      <c r="N521" s="79"/>
    </row>
    <row r="522" spans="1:14" ht="38.25">
      <c r="A522" s="10" t="s">
        <v>235</v>
      </c>
      <c r="B522" s="89">
        <v>921</v>
      </c>
      <c r="C522" s="89" t="s">
        <v>53</v>
      </c>
      <c r="D522" s="89" t="s">
        <v>46</v>
      </c>
      <c r="E522" s="89" t="s">
        <v>229</v>
      </c>
      <c r="F522" s="99" t="s">
        <v>39</v>
      </c>
      <c r="G522" s="97">
        <f t="shared" si="18"/>
        <v>1503221</v>
      </c>
      <c r="H522" s="98">
        <f t="shared" si="18"/>
        <v>0</v>
      </c>
      <c r="I522" s="98">
        <f t="shared" si="18"/>
        <v>1023000</v>
      </c>
      <c r="J522" s="98"/>
      <c r="K522" s="98">
        <f t="shared" si="18"/>
        <v>1665297</v>
      </c>
      <c r="L522" s="98">
        <f t="shared" si="18"/>
        <v>234298</v>
      </c>
      <c r="M522" s="98">
        <f t="shared" si="18"/>
        <v>4425816</v>
      </c>
      <c r="N522" s="79"/>
    </row>
    <row r="523" spans="1:14" ht="12.75">
      <c r="A523" s="10" t="s">
        <v>118</v>
      </c>
      <c r="B523" s="89">
        <v>921</v>
      </c>
      <c r="C523" s="89" t="s">
        <v>53</v>
      </c>
      <c r="D523" s="89" t="s">
        <v>46</v>
      </c>
      <c r="E523" s="89" t="s">
        <v>229</v>
      </c>
      <c r="F523" s="99">
        <v>610</v>
      </c>
      <c r="G523" s="97">
        <f>G524</f>
        <v>1503221</v>
      </c>
      <c r="H523" s="98">
        <f>H524+H525</f>
        <v>0</v>
      </c>
      <c r="I523" s="98">
        <f>I524+I525</f>
        <v>1023000</v>
      </c>
      <c r="J523" s="98"/>
      <c r="K523" s="98">
        <f>K524+K525</f>
        <v>1665297</v>
      </c>
      <c r="L523" s="98">
        <f>L524+L525</f>
        <v>234298</v>
      </c>
      <c r="M523" s="98">
        <f>M524+M525</f>
        <v>4425816</v>
      </c>
      <c r="N523" s="79"/>
    </row>
    <row r="524" spans="1:14" ht="51" hidden="1">
      <c r="A524" s="10" t="s">
        <v>40</v>
      </c>
      <c r="B524" s="89">
        <v>921</v>
      </c>
      <c r="C524" s="89" t="s">
        <v>53</v>
      </c>
      <c r="D524" s="89" t="s">
        <v>46</v>
      </c>
      <c r="E524" s="89" t="s">
        <v>229</v>
      </c>
      <c r="F524" s="99" t="s">
        <v>41</v>
      </c>
      <c r="G524" s="97">
        <v>1503221</v>
      </c>
      <c r="H524" s="87">
        <v>-1503221</v>
      </c>
      <c r="I524" s="87"/>
      <c r="J524" s="87"/>
      <c r="K524" s="87"/>
      <c r="L524" s="87"/>
      <c r="M524" s="98">
        <f>G524+H524</f>
        <v>0</v>
      </c>
      <c r="N524" s="79"/>
    </row>
    <row r="525" spans="1:14" ht="12.75">
      <c r="A525" s="10" t="s">
        <v>264</v>
      </c>
      <c r="B525" s="89">
        <v>921</v>
      </c>
      <c r="C525" s="89" t="s">
        <v>53</v>
      </c>
      <c r="D525" s="89" t="s">
        <v>46</v>
      </c>
      <c r="E525" s="89" t="s">
        <v>229</v>
      </c>
      <c r="F525" s="99">
        <v>612</v>
      </c>
      <c r="G525" s="97"/>
      <c r="H525" s="87">
        <v>1503221</v>
      </c>
      <c r="I525" s="87">
        <v>1023000</v>
      </c>
      <c r="J525" s="87"/>
      <c r="K525" s="87">
        <v>1665297</v>
      </c>
      <c r="L525" s="87">
        <v>234298</v>
      </c>
      <c r="M525" s="98">
        <f>G525+H525+I525+J525+K525+L525</f>
        <v>4425816</v>
      </c>
      <c r="N525" s="79"/>
    </row>
    <row r="526" spans="1:14" ht="24">
      <c r="A526" s="112" t="s">
        <v>307</v>
      </c>
      <c r="B526" s="89">
        <v>921</v>
      </c>
      <c r="C526" s="89" t="s">
        <v>53</v>
      </c>
      <c r="D526" s="89" t="s">
        <v>46</v>
      </c>
      <c r="E526" s="89" t="s">
        <v>308</v>
      </c>
      <c r="F526" s="99"/>
      <c r="G526" s="97"/>
      <c r="H526" s="87"/>
      <c r="I526" s="87"/>
      <c r="J526" s="87"/>
      <c r="K526" s="87"/>
      <c r="L526" s="87"/>
      <c r="M526" s="98">
        <f>M527</f>
        <v>0</v>
      </c>
      <c r="N526" s="79"/>
    </row>
    <row r="527" spans="1:14" ht="38.25">
      <c r="A527" s="10" t="s">
        <v>235</v>
      </c>
      <c r="B527" s="89">
        <v>921</v>
      </c>
      <c r="C527" s="89" t="s">
        <v>53</v>
      </c>
      <c r="D527" s="89" t="s">
        <v>46</v>
      </c>
      <c r="E527" s="89" t="s">
        <v>308</v>
      </c>
      <c r="F527" s="99">
        <v>600</v>
      </c>
      <c r="G527" s="97"/>
      <c r="H527" s="87"/>
      <c r="I527" s="87"/>
      <c r="J527" s="87"/>
      <c r="K527" s="87"/>
      <c r="L527" s="87"/>
      <c r="M527" s="98">
        <f>M528</f>
        <v>0</v>
      </c>
      <c r="N527" s="79"/>
    </row>
    <row r="528" spans="1:14" ht="12.75">
      <c r="A528" s="10" t="s">
        <v>118</v>
      </c>
      <c r="B528" s="89">
        <v>921</v>
      </c>
      <c r="C528" s="89" t="s">
        <v>53</v>
      </c>
      <c r="D528" s="89" t="s">
        <v>46</v>
      </c>
      <c r="E528" s="89" t="s">
        <v>308</v>
      </c>
      <c r="F528" s="99">
        <v>610</v>
      </c>
      <c r="G528" s="97"/>
      <c r="H528" s="87"/>
      <c r="I528" s="87"/>
      <c r="J528" s="87"/>
      <c r="K528" s="87"/>
      <c r="L528" s="87"/>
      <c r="M528" s="98">
        <f>M529</f>
        <v>0</v>
      </c>
      <c r="N528" s="79"/>
    </row>
    <row r="529" spans="1:14" ht="12.75">
      <c r="A529" s="10" t="s">
        <v>264</v>
      </c>
      <c r="B529" s="89">
        <v>921</v>
      </c>
      <c r="C529" s="89" t="s">
        <v>53</v>
      </c>
      <c r="D529" s="89" t="s">
        <v>46</v>
      </c>
      <c r="E529" s="89" t="s">
        <v>308</v>
      </c>
      <c r="F529" s="99">
        <v>612</v>
      </c>
      <c r="G529" s="97"/>
      <c r="H529" s="87"/>
      <c r="I529" s="87"/>
      <c r="J529" s="87"/>
      <c r="K529" s="87"/>
      <c r="L529" s="87">
        <v>0</v>
      </c>
      <c r="M529" s="98">
        <f>L529</f>
        <v>0</v>
      </c>
      <c r="N529" s="79"/>
    </row>
    <row r="530" spans="1:14" ht="25.5">
      <c r="A530" s="100" t="s">
        <v>191</v>
      </c>
      <c r="B530" s="89">
        <v>921</v>
      </c>
      <c r="C530" s="89" t="s">
        <v>53</v>
      </c>
      <c r="D530" s="89" t="s">
        <v>46</v>
      </c>
      <c r="E530" s="89" t="s">
        <v>190</v>
      </c>
      <c r="F530" s="99"/>
      <c r="G530" s="97">
        <f>G531</f>
        <v>53380</v>
      </c>
      <c r="H530" s="87"/>
      <c r="I530" s="87"/>
      <c r="J530" s="87"/>
      <c r="K530" s="87"/>
      <c r="L530" s="87"/>
      <c r="M530" s="98">
        <f>M531</f>
        <v>53380</v>
      </c>
      <c r="N530" s="79"/>
    </row>
    <row r="531" spans="1:14" ht="25.5">
      <c r="A531" s="10" t="s">
        <v>24</v>
      </c>
      <c r="B531" s="89">
        <v>921</v>
      </c>
      <c r="C531" s="89" t="s">
        <v>53</v>
      </c>
      <c r="D531" s="89" t="s">
        <v>46</v>
      </c>
      <c r="E531" s="89" t="s">
        <v>190</v>
      </c>
      <c r="F531" s="99" t="s">
        <v>25</v>
      </c>
      <c r="G531" s="97">
        <f>G532</f>
        <v>53380</v>
      </c>
      <c r="H531" s="87"/>
      <c r="I531" s="87"/>
      <c r="J531" s="87"/>
      <c r="K531" s="87"/>
      <c r="L531" s="87"/>
      <c r="M531" s="98">
        <f>M532</f>
        <v>53380</v>
      </c>
      <c r="N531" s="79"/>
    </row>
    <row r="532" spans="1:14" ht="38.25">
      <c r="A532" s="10" t="s">
        <v>26</v>
      </c>
      <c r="B532" s="89">
        <v>921</v>
      </c>
      <c r="C532" s="89" t="s">
        <v>53</v>
      </c>
      <c r="D532" s="89" t="s">
        <v>46</v>
      </c>
      <c r="E532" s="89" t="s">
        <v>190</v>
      </c>
      <c r="F532" s="99" t="s">
        <v>27</v>
      </c>
      <c r="G532" s="97">
        <v>53380</v>
      </c>
      <c r="H532" s="87"/>
      <c r="I532" s="87"/>
      <c r="J532" s="87"/>
      <c r="K532" s="87"/>
      <c r="L532" s="87"/>
      <c r="M532" s="98">
        <v>53380</v>
      </c>
      <c r="N532" s="79"/>
    </row>
    <row r="533" spans="1:14" ht="12.75">
      <c r="A533" s="91" t="s">
        <v>64</v>
      </c>
      <c r="B533" s="92">
        <v>921</v>
      </c>
      <c r="C533" s="92" t="s">
        <v>48</v>
      </c>
      <c r="D533" s="89"/>
      <c r="E533" s="89"/>
      <c r="F533" s="99"/>
      <c r="G533" s="50">
        <v>3745492</v>
      </c>
      <c r="H533" s="87"/>
      <c r="I533" s="87"/>
      <c r="J533" s="87"/>
      <c r="K533" s="87"/>
      <c r="L533" s="87"/>
      <c r="M533" s="12">
        <v>3745492</v>
      </c>
      <c r="N533" s="79"/>
    </row>
    <row r="534" spans="1:14" ht="12.75">
      <c r="A534" s="91" t="s">
        <v>80</v>
      </c>
      <c r="B534" s="92">
        <v>921</v>
      </c>
      <c r="C534" s="92" t="s">
        <v>48</v>
      </c>
      <c r="D534" s="92" t="s">
        <v>36</v>
      </c>
      <c r="E534" s="94" t="s">
        <v>0</v>
      </c>
      <c r="F534" s="99"/>
      <c r="G534" s="50">
        <v>3745492</v>
      </c>
      <c r="H534" s="87"/>
      <c r="I534" s="87"/>
      <c r="J534" s="87"/>
      <c r="K534" s="87"/>
      <c r="L534" s="87"/>
      <c r="M534" s="12">
        <v>3745492</v>
      </c>
      <c r="N534" s="79"/>
    </row>
    <row r="535" spans="1:14" ht="63.75">
      <c r="A535" s="10" t="s">
        <v>81</v>
      </c>
      <c r="B535" s="89">
        <v>921</v>
      </c>
      <c r="C535" s="89" t="s">
        <v>48</v>
      </c>
      <c r="D535" s="89" t="s">
        <v>36</v>
      </c>
      <c r="E535" s="89" t="s">
        <v>136</v>
      </c>
      <c r="F535" s="99"/>
      <c r="G535" s="97">
        <f>G536</f>
        <v>3745492</v>
      </c>
      <c r="H535" s="87"/>
      <c r="I535" s="87"/>
      <c r="J535" s="87"/>
      <c r="K535" s="87"/>
      <c r="L535" s="87"/>
      <c r="M535" s="98">
        <f>M536</f>
        <v>3745492</v>
      </c>
      <c r="N535" s="79"/>
    </row>
    <row r="536" spans="1:14" ht="25.5">
      <c r="A536" s="10" t="s">
        <v>61</v>
      </c>
      <c r="B536" s="89">
        <v>921</v>
      </c>
      <c r="C536" s="89" t="s">
        <v>48</v>
      </c>
      <c r="D536" s="89" t="s">
        <v>36</v>
      </c>
      <c r="E536" s="89" t="s">
        <v>136</v>
      </c>
      <c r="F536" s="99">
        <v>300</v>
      </c>
      <c r="G536" s="97">
        <f>G537</f>
        <v>3745492</v>
      </c>
      <c r="H536" s="87"/>
      <c r="I536" s="87"/>
      <c r="J536" s="87"/>
      <c r="K536" s="87"/>
      <c r="L536" s="87"/>
      <c r="M536" s="98">
        <f>M537</f>
        <v>3745492</v>
      </c>
      <c r="N536" s="79"/>
    </row>
    <row r="537" spans="1:14" ht="25.5">
      <c r="A537" s="10" t="s">
        <v>123</v>
      </c>
      <c r="B537" s="89">
        <v>921</v>
      </c>
      <c r="C537" s="89" t="s">
        <v>48</v>
      </c>
      <c r="D537" s="89" t="s">
        <v>36</v>
      </c>
      <c r="E537" s="89" t="s">
        <v>136</v>
      </c>
      <c r="F537" s="99">
        <v>310</v>
      </c>
      <c r="G537" s="97">
        <f>G538</f>
        <v>3745492</v>
      </c>
      <c r="H537" s="87"/>
      <c r="I537" s="87"/>
      <c r="J537" s="87"/>
      <c r="K537" s="87"/>
      <c r="L537" s="87"/>
      <c r="M537" s="98">
        <f>M538</f>
        <v>3745492</v>
      </c>
      <c r="N537" s="79"/>
    </row>
    <row r="538" spans="1:14" ht="38.25">
      <c r="A538" s="10" t="s">
        <v>68</v>
      </c>
      <c r="B538" s="89">
        <v>921</v>
      </c>
      <c r="C538" s="89" t="s">
        <v>48</v>
      </c>
      <c r="D538" s="89" t="s">
        <v>36</v>
      </c>
      <c r="E538" s="89" t="s">
        <v>136</v>
      </c>
      <c r="F538" s="99">
        <v>313</v>
      </c>
      <c r="G538" s="97">
        <v>3745492</v>
      </c>
      <c r="H538" s="87"/>
      <c r="I538" s="87"/>
      <c r="J538" s="87"/>
      <c r="K538" s="87"/>
      <c r="L538" s="87"/>
      <c r="M538" s="98">
        <v>3745492</v>
      </c>
      <c r="N538" s="79"/>
    </row>
    <row r="539" spans="1:14" ht="25.5">
      <c r="A539" s="91" t="s">
        <v>137</v>
      </c>
      <c r="B539" s="92">
        <v>961</v>
      </c>
      <c r="C539" s="94" t="s">
        <v>0</v>
      </c>
      <c r="D539" s="89"/>
      <c r="E539" s="89"/>
      <c r="F539" s="99"/>
      <c r="G539" s="50">
        <f>G540+G562</f>
        <v>15256722.530000001</v>
      </c>
      <c r="H539" s="12">
        <f>H540+H562</f>
        <v>184973</v>
      </c>
      <c r="I539" s="12"/>
      <c r="J539" s="12"/>
      <c r="K539" s="12">
        <f>K540+K562</f>
        <v>-225673</v>
      </c>
      <c r="L539" s="12">
        <f>L540+L562+L557</f>
        <v>21486</v>
      </c>
      <c r="M539" s="12">
        <f>M540+M562+M557</f>
        <v>15237508.530000001</v>
      </c>
      <c r="N539" s="79"/>
    </row>
    <row r="540" spans="1:14" ht="12.75">
      <c r="A540" s="91" t="s">
        <v>16</v>
      </c>
      <c r="B540" s="92">
        <v>961</v>
      </c>
      <c r="C540" s="92" t="s">
        <v>17</v>
      </c>
      <c r="D540" s="89"/>
      <c r="E540" s="89"/>
      <c r="F540" s="99"/>
      <c r="G540" s="50">
        <f>G541+G553</f>
        <v>7284900</v>
      </c>
      <c r="H540" s="12">
        <f>H541+H553</f>
        <v>184973</v>
      </c>
      <c r="I540" s="12"/>
      <c r="J540" s="12"/>
      <c r="K540" s="12">
        <f>K541+K553</f>
        <v>-225673</v>
      </c>
      <c r="L540" s="12"/>
      <c r="M540" s="12">
        <f>M541+M553</f>
        <v>7244200</v>
      </c>
      <c r="N540" s="79"/>
    </row>
    <row r="541" spans="1:14" ht="38.25">
      <c r="A541" s="91" t="s">
        <v>82</v>
      </c>
      <c r="B541" s="92">
        <v>961</v>
      </c>
      <c r="C541" s="92" t="s">
        <v>17</v>
      </c>
      <c r="D541" s="92" t="s">
        <v>58</v>
      </c>
      <c r="E541" s="94" t="s">
        <v>0</v>
      </c>
      <c r="F541" s="95" t="s">
        <v>0</v>
      </c>
      <c r="G541" s="50">
        <f>G542</f>
        <v>7239000</v>
      </c>
      <c r="H541" s="12">
        <f>H542</f>
        <v>184973</v>
      </c>
      <c r="I541" s="12"/>
      <c r="J541" s="12"/>
      <c r="K541" s="12">
        <f>K542</f>
        <v>-225673</v>
      </c>
      <c r="L541" s="12"/>
      <c r="M541" s="12">
        <f>M542</f>
        <v>7198300</v>
      </c>
      <c r="N541" s="79"/>
    </row>
    <row r="542" spans="1:14" ht="25.5">
      <c r="A542" s="100" t="s">
        <v>144</v>
      </c>
      <c r="B542" s="89">
        <v>961</v>
      </c>
      <c r="C542" s="89" t="s">
        <v>17</v>
      </c>
      <c r="D542" s="89" t="s">
        <v>58</v>
      </c>
      <c r="E542" s="113" t="s">
        <v>230</v>
      </c>
      <c r="F542" s="96" t="s">
        <v>0</v>
      </c>
      <c r="G542" s="97">
        <f>G543+G547+G549</f>
        <v>7239000</v>
      </c>
      <c r="H542" s="98">
        <f>H543+H547+H549</f>
        <v>184973</v>
      </c>
      <c r="I542" s="98"/>
      <c r="J542" s="98"/>
      <c r="K542" s="98">
        <f>K543+K547+K549</f>
        <v>-225673</v>
      </c>
      <c r="L542" s="98"/>
      <c r="M542" s="98">
        <f>M543+M547+M549</f>
        <v>7198300</v>
      </c>
      <c r="N542" s="79"/>
    </row>
    <row r="543" spans="1:14" ht="63.75">
      <c r="A543" s="10" t="s">
        <v>20</v>
      </c>
      <c r="B543" s="89">
        <v>961</v>
      </c>
      <c r="C543" s="89" t="s">
        <v>17</v>
      </c>
      <c r="D543" s="89" t="s">
        <v>58</v>
      </c>
      <c r="E543" s="113" t="s">
        <v>230</v>
      </c>
      <c r="F543" s="99" t="s">
        <v>21</v>
      </c>
      <c r="G543" s="97">
        <f>G544</f>
        <v>6443341</v>
      </c>
      <c r="H543" s="98">
        <f>H544</f>
        <v>184973</v>
      </c>
      <c r="I543" s="98"/>
      <c r="J543" s="98"/>
      <c r="K543" s="98">
        <f>K544</f>
        <v>-225673</v>
      </c>
      <c r="L543" s="98"/>
      <c r="M543" s="98">
        <f>M544</f>
        <v>6402641</v>
      </c>
      <c r="N543" s="79"/>
    </row>
    <row r="544" spans="1:14" ht="25.5">
      <c r="A544" s="10" t="s">
        <v>22</v>
      </c>
      <c r="B544" s="89">
        <v>961</v>
      </c>
      <c r="C544" s="89" t="s">
        <v>17</v>
      </c>
      <c r="D544" s="89" t="s">
        <v>58</v>
      </c>
      <c r="E544" s="113" t="s">
        <v>230</v>
      </c>
      <c r="F544" s="99" t="s">
        <v>23</v>
      </c>
      <c r="G544" s="97">
        <f>G545+G546</f>
        <v>6443341</v>
      </c>
      <c r="H544" s="98">
        <f>H545+H546</f>
        <v>184973</v>
      </c>
      <c r="I544" s="98"/>
      <c r="J544" s="98"/>
      <c r="K544" s="98">
        <f>K545+K546</f>
        <v>-225673</v>
      </c>
      <c r="L544" s="98"/>
      <c r="M544" s="98">
        <f>M545+M546</f>
        <v>6402641</v>
      </c>
      <c r="N544" s="79"/>
    </row>
    <row r="545" spans="1:14" ht="38.25">
      <c r="A545" s="10" t="s">
        <v>233</v>
      </c>
      <c r="B545" s="89">
        <v>961</v>
      </c>
      <c r="C545" s="89" t="s">
        <v>17</v>
      </c>
      <c r="D545" s="89" t="s">
        <v>58</v>
      </c>
      <c r="E545" s="113" t="s">
        <v>230</v>
      </c>
      <c r="F545" s="99">
        <v>121</v>
      </c>
      <c r="G545" s="97">
        <v>6213726</v>
      </c>
      <c r="H545" s="87">
        <v>184973</v>
      </c>
      <c r="I545" s="87"/>
      <c r="J545" s="87"/>
      <c r="K545" s="87">
        <v>-225673</v>
      </c>
      <c r="L545" s="87"/>
      <c r="M545" s="98">
        <f>G545+H545+I545+J545+K545</f>
        <v>6173026</v>
      </c>
      <c r="N545" s="79"/>
    </row>
    <row r="546" spans="1:14" ht="38.25">
      <c r="A546" s="10" t="s">
        <v>143</v>
      </c>
      <c r="B546" s="89">
        <v>961</v>
      </c>
      <c r="C546" s="89" t="s">
        <v>17</v>
      </c>
      <c r="D546" s="89" t="s">
        <v>58</v>
      </c>
      <c r="E546" s="113" t="s">
        <v>230</v>
      </c>
      <c r="F546" s="99">
        <v>122</v>
      </c>
      <c r="G546" s="97">
        <v>229615</v>
      </c>
      <c r="H546" s="87"/>
      <c r="I546" s="87"/>
      <c r="J546" s="87"/>
      <c r="K546" s="87"/>
      <c r="L546" s="87"/>
      <c r="M546" s="98">
        <v>229615</v>
      </c>
      <c r="N546" s="79"/>
    </row>
    <row r="547" spans="1:14" ht="25.5">
      <c r="A547" s="10" t="s">
        <v>24</v>
      </c>
      <c r="B547" s="89">
        <v>961</v>
      </c>
      <c r="C547" s="89" t="s">
        <v>17</v>
      </c>
      <c r="D547" s="89" t="s">
        <v>58</v>
      </c>
      <c r="E547" s="113" t="s">
        <v>230</v>
      </c>
      <c r="F547" s="99" t="s">
        <v>25</v>
      </c>
      <c r="G547" s="97">
        <f>G548</f>
        <v>782555</v>
      </c>
      <c r="H547" s="87"/>
      <c r="I547" s="87"/>
      <c r="J547" s="87"/>
      <c r="K547" s="87"/>
      <c r="L547" s="87"/>
      <c r="M547" s="98">
        <f>M548</f>
        <v>782555</v>
      </c>
      <c r="N547" s="79"/>
    </row>
    <row r="548" spans="1:14" ht="38.25">
      <c r="A548" s="10" t="s">
        <v>26</v>
      </c>
      <c r="B548" s="89">
        <v>961</v>
      </c>
      <c r="C548" s="89" t="s">
        <v>17</v>
      </c>
      <c r="D548" s="89" t="s">
        <v>58</v>
      </c>
      <c r="E548" s="113" t="s">
        <v>230</v>
      </c>
      <c r="F548" s="99" t="s">
        <v>27</v>
      </c>
      <c r="G548" s="97">
        <v>782555</v>
      </c>
      <c r="H548" s="87"/>
      <c r="I548" s="87"/>
      <c r="J548" s="87"/>
      <c r="K548" s="87"/>
      <c r="L548" s="87"/>
      <c r="M548" s="98">
        <v>782555</v>
      </c>
      <c r="N548" s="79"/>
    </row>
    <row r="549" spans="1:14" ht="12.75">
      <c r="A549" s="10" t="s">
        <v>28</v>
      </c>
      <c r="B549" s="89">
        <v>961</v>
      </c>
      <c r="C549" s="89" t="s">
        <v>17</v>
      </c>
      <c r="D549" s="89" t="s">
        <v>58</v>
      </c>
      <c r="E549" s="113" t="s">
        <v>230</v>
      </c>
      <c r="F549" s="99" t="s">
        <v>29</v>
      </c>
      <c r="G549" s="97">
        <f>G550</f>
        <v>13104</v>
      </c>
      <c r="H549" s="87"/>
      <c r="I549" s="87"/>
      <c r="J549" s="87"/>
      <c r="K549" s="87"/>
      <c r="L549" s="87"/>
      <c r="M549" s="98">
        <f>M550</f>
        <v>13104</v>
      </c>
      <c r="N549" s="79"/>
    </row>
    <row r="550" spans="1:14" ht="12.75">
      <c r="A550" s="10" t="s">
        <v>102</v>
      </c>
      <c r="B550" s="89">
        <v>961</v>
      </c>
      <c r="C550" s="89" t="s">
        <v>17</v>
      </c>
      <c r="D550" s="89" t="s">
        <v>58</v>
      </c>
      <c r="E550" s="113" t="s">
        <v>230</v>
      </c>
      <c r="F550" s="99">
        <v>850</v>
      </c>
      <c r="G550" s="97">
        <f>G551+G552</f>
        <v>13104</v>
      </c>
      <c r="H550" s="87"/>
      <c r="I550" s="87"/>
      <c r="J550" s="87"/>
      <c r="K550" s="87"/>
      <c r="L550" s="87"/>
      <c r="M550" s="98">
        <f>M551+M552</f>
        <v>13104</v>
      </c>
      <c r="N550" s="79"/>
    </row>
    <row r="551" spans="1:14" ht="25.5">
      <c r="A551" s="10" t="s">
        <v>30</v>
      </c>
      <c r="B551" s="89">
        <v>961</v>
      </c>
      <c r="C551" s="89" t="s">
        <v>17</v>
      </c>
      <c r="D551" s="89" t="s">
        <v>58</v>
      </c>
      <c r="E551" s="113" t="s">
        <v>230</v>
      </c>
      <c r="F551" s="99" t="s">
        <v>31</v>
      </c>
      <c r="G551" s="97">
        <v>6100</v>
      </c>
      <c r="H551" s="87"/>
      <c r="I551" s="87"/>
      <c r="J551" s="87"/>
      <c r="K551" s="87"/>
      <c r="L551" s="87"/>
      <c r="M551" s="98">
        <v>6100</v>
      </c>
      <c r="N551" s="79"/>
    </row>
    <row r="552" spans="1:14" ht="12.75">
      <c r="A552" s="10" t="s">
        <v>32</v>
      </c>
      <c r="B552" s="89">
        <v>961</v>
      </c>
      <c r="C552" s="89" t="s">
        <v>17</v>
      </c>
      <c r="D552" s="89" t="s">
        <v>58</v>
      </c>
      <c r="E552" s="113" t="s">
        <v>230</v>
      </c>
      <c r="F552" s="99" t="s">
        <v>33</v>
      </c>
      <c r="G552" s="97">
        <v>7004</v>
      </c>
      <c r="H552" s="87"/>
      <c r="I552" s="87"/>
      <c r="J552" s="87"/>
      <c r="K552" s="87"/>
      <c r="L552" s="87"/>
      <c r="M552" s="98">
        <v>7004</v>
      </c>
      <c r="N552" s="79"/>
    </row>
    <row r="553" spans="1:14" ht="12.75">
      <c r="A553" s="10" t="s">
        <v>37</v>
      </c>
      <c r="B553" s="89">
        <v>961</v>
      </c>
      <c r="C553" s="89" t="s">
        <v>17</v>
      </c>
      <c r="D553" s="89" t="s">
        <v>38</v>
      </c>
      <c r="E553" s="89"/>
      <c r="F553" s="99"/>
      <c r="G553" s="97">
        <f>G554</f>
        <v>45900</v>
      </c>
      <c r="H553" s="87"/>
      <c r="I553" s="87"/>
      <c r="J553" s="87"/>
      <c r="K553" s="87"/>
      <c r="L553" s="87"/>
      <c r="M553" s="98">
        <f>M554</f>
        <v>45900</v>
      </c>
      <c r="N553" s="79"/>
    </row>
    <row r="554" spans="1:14" ht="25.5">
      <c r="A554" s="100" t="s">
        <v>191</v>
      </c>
      <c r="B554" s="89">
        <v>961</v>
      </c>
      <c r="C554" s="89" t="s">
        <v>17</v>
      </c>
      <c r="D554" s="89">
        <v>13</v>
      </c>
      <c r="E554" s="89" t="s">
        <v>190</v>
      </c>
      <c r="F554" s="99"/>
      <c r="G554" s="97">
        <f>G555</f>
        <v>45900</v>
      </c>
      <c r="H554" s="87"/>
      <c r="I554" s="87"/>
      <c r="J554" s="87"/>
      <c r="K554" s="87"/>
      <c r="L554" s="87"/>
      <c r="M554" s="98">
        <f>M555</f>
        <v>45900</v>
      </c>
      <c r="N554" s="79"/>
    </row>
    <row r="555" spans="1:14" ht="25.5">
      <c r="A555" s="10" t="s">
        <v>24</v>
      </c>
      <c r="B555" s="89">
        <v>961</v>
      </c>
      <c r="C555" s="89" t="s">
        <v>17</v>
      </c>
      <c r="D555" s="89">
        <v>13</v>
      </c>
      <c r="E555" s="89" t="s">
        <v>190</v>
      </c>
      <c r="F555" s="99" t="s">
        <v>25</v>
      </c>
      <c r="G555" s="97">
        <f>G556</f>
        <v>45900</v>
      </c>
      <c r="H555" s="87"/>
      <c r="I555" s="87"/>
      <c r="J555" s="87"/>
      <c r="K555" s="87"/>
      <c r="L555" s="87"/>
      <c r="M555" s="98">
        <f>M556</f>
        <v>45900</v>
      </c>
      <c r="N555" s="79"/>
    </row>
    <row r="556" spans="1:14" ht="38.25">
      <c r="A556" s="10" t="s">
        <v>26</v>
      </c>
      <c r="B556" s="89">
        <v>961</v>
      </c>
      <c r="C556" s="89" t="s">
        <v>17</v>
      </c>
      <c r="D556" s="89">
        <v>13</v>
      </c>
      <c r="E556" s="89" t="s">
        <v>190</v>
      </c>
      <c r="F556" s="99" t="s">
        <v>27</v>
      </c>
      <c r="G556" s="97">
        <v>45900</v>
      </c>
      <c r="H556" s="87"/>
      <c r="I556" s="87"/>
      <c r="J556" s="87"/>
      <c r="K556" s="87"/>
      <c r="L556" s="87"/>
      <c r="M556" s="98">
        <v>45900</v>
      </c>
      <c r="N556" s="79"/>
    </row>
    <row r="557" spans="1:14" ht="12.75">
      <c r="A557" s="91" t="s">
        <v>49</v>
      </c>
      <c r="B557" s="89">
        <v>961</v>
      </c>
      <c r="C557" s="92" t="s">
        <v>36</v>
      </c>
      <c r="D557" s="92"/>
      <c r="E557" s="89"/>
      <c r="F557" s="99"/>
      <c r="G557" s="97"/>
      <c r="H557" s="87"/>
      <c r="I557" s="87"/>
      <c r="J557" s="87"/>
      <c r="K557" s="87"/>
      <c r="L557" s="98">
        <f aca="true" t="shared" si="19" ref="L557:M560">L558</f>
        <v>21486</v>
      </c>
      <c r="M557" s="98">
        <f t="shared" si="19"/>
        <v>21486</v>
      </c>
      <c r="N557" s="79"/>
    </row>
    <row r="558" spans="1:14" ht="12.75">
      <c r="A558" s="91" t="s">
        <v>56</v>
      </c>
      <c r="B558" s="89">
        <v>961</v>
      </c>
      <c r="C558" s="92" t="s">
        <v>36</v>
      </c>
      <c r="D558" s="92" t="s">
        <v>57</v>
      </c>
      <c r="E558" s="89"/>
      <c r="F558" s="99"/>
      <c r="G558" s="97"/>
      <c r="H558" s="87"/>
      <c r="I558" s="87"/>
      <c r="J558" s="87"/>
      <c r="K558" s="87"/>
      <c r="L558" s="98">
        <f t="shared" si="19"/>
        <v>21486</v>
      </c>
      <c r="M558" s="98">
        <f t="shared" si="19"/>
        <v>21486</v>
      </c>
      <c r="N558" s="79"/>
    </row>
    <row r="559" spans="1:14" ht="63.75">
      <c r="A559" s="10" t="s">
        <v>272</v>
      </c>
      <c r="B559" s="89">
        <v>961</v>
      </c>
      <c r="C559" s="92" t="s">
        <v>36</v>
      </c>
      <c r="D559" s="92" t="s">
        <v>57</v>
      </c>
      <c r="E559" s="89" t="s">
        <v>271</v>
      </c>
      <c r="F559" s="99"/>
      <c r="G559" s="97"/>
      <c r="H559" s="87"/>
      <c r="I559" s="87"/>
      <c r="J559" s="87"/>
      <c r="K559" s="87"/>
      <c r="L559" s="98">
        <f t="shared" si="19"/>
        <v>21486</v>
      </c>
      <c r="M559" s="98">
        <f t="shared" si="19"/>
        <v>21486</v>
      </c>
      <c r="N559" s="79"/>
    </row>
    <row r="560" spans="1:14" ht="25.5">
      <c r="A560" s="10" t="s">
        <v>24</v>
      </c>
      <c r="B560" s="89">
        <v>961</v>
      </c>
      <c r="C560" s="92" t="s">
        <v>36</v>
      </c>
      <c r="D560" s="92" t="s">
        <v>57</v>
      </c>
      <c r="E560" s="89" t="s">
        <v>271</v>
      </c>
      <c r="F560" s="99">
        <v>200</v>
      </c>
      <c r="G560" s="97"/>
      <c r="H560" s="87"/>
      <c r="I560" s="87"/>
      <c r="J560" s="87"/>
      <c r="K560" s="87"/>
      <c r="L560" s="98">
        <f t="shared" si="19"/>
        <v>21486</v>
      </c>
      <c r="M560" s="98">
        <f t="shared" si="19"/>
        <v>21486</v>
      </c>
      <c r="N560" s="79"/>
    </row>
    <row r="561" spans="1:14" ht="38.25">
      <c r="A561" s="10" t="s">
        <v>26</v>
      </c>
      <c r="B561" s="89">
        <v>961</v>
      </c>
      <c r="C561" s="92" t="s">
        <v>36</v>
      </c>
      <c r="D561" s="92" t="s">
        <v>57</v>
      </c>
      <c r="E561" s="89" t="s">
        <v>271</v>
      </c>
      <c r="F561" s="99">
        <v>240</v>
      </c>
      <c r="G561" s="97"/>
      <c r="H561" s="87"/>
      <c r="I561" s="87"/>
      <c r="J561" s="87"/>
      <c r="K561" s="87"/>
      <c r="L561" s="87">
        <v>21486</v>
      </c>
      <c r="M561" s="98">
        <f>L561</f>
        <v>21486</v>
      </c>
      <c r="N561" s="79"/>
    </row>
    <row r="562" spans="1:14" ht="25.5">
      <c r="A562" s="91" t="s">
        <v>85</v>
      </c>
      <c r="B562" s="92">
        <v>961</v>
      </c>
      <c r="C562" s="92" t="s">
        <v>38</v>
      </c>
      <c r="D562" s="94" t="s">
        <v>0</v>
      </c>
      <c r="E562" s="94" t="s">
        <v>0</v>
      </c>
      <c r="F562" s="95" t="s">
        <v>0</v>
      </c>
      <c r="G562" s="50">
        <f>G563</f>
        <v>7971822.53</v>
      </c>
      <c r="H562" s="87"/>
      <c r="I562" s="87"/>
      <c r="J562" s="87"/>
      <c r="K562" s="87"/>
      <c r="L562" s="87"/>
      <c r="M562" s="12">
        <f>M563</f>
        <v>7971822.53</v>
      </c>
      <c r="N562" s="79"/>
    </row>
    <row r="563" spans="1:14" ht="25.5">
      <c r="A563" s="91" t="s">
        <v>86</v>
      </c>
      <c r="B563" s="92">
        <v>961</v>
      </c>
      <c r="C563" s="92" t="s">
        <v>38</v>
      </c>
      <c r="D563" s="92" t="s">
        <v>17</v>
      </c>
      <c r="E563" s="94" t="s">
        <v>0</v>
      </c>
      <c r="F563" s="95" t="s">
        <v>0</v>
      </c>
      <c r="G563" s="50">
        <f>G564</f>
        <v>7971822.53</v>
      </c>
      <c r="H563" s="87"/>
      <c r="I563" s="87"/>
      <c r="J563" s="87"/>
      <c r="K563" s="87"/>
      <c r="L563" s="87"/>
      <c r="M563" s="12">
        <f>M564</f>
        <v>7971822.53</v>
      </c>
      <c r="N563" s="79"/>
    </row>
    <row r="564" spans="1:14" ht="25.5">
      <c r="A564" s="100" t="s">
        <v>232</v>
      </c>
      <c r="B564" s="89">
        <v>961</v>
      </c>
      <c r="C564" s="89" t="s">
        <v>38</v>
      </c>
      <c r="D564" s="89" t="s">
        <v>17</v>
      </c>
      <c r="E564" s="89" t="s">
        <v>231</v>
      </c>
      <c r="F564" s="96" t="s">
        <v>0</v>
      </c>
      <c r="G564" s="97">
        <f>G565</f>
        <v>7971822.53</v>
      </c>
      <c r="H564" s="87"/>
      <c r="I564" s="87"/>
      <c r="J564" s="87"/>
      <c r="K564" s="87"/>
      <c r="L564" s="87"/>
      <c r="M564" s="98">
        <f>M565</f>
        <v>7971822.53</v>
      </c>
      <c r="N564" s="79"/>
    </row>
    <row r="565" spans="1:14" ht="25.5">
      <c r="A565" s="10" t="s">
        <v>87</v>
      </c>
      <c r="B565" s="89">
        <v>961</v>
      </c>
      <c r="C565" s="89" t="s">
        <v>38</v>
      </c>
      <c r="D565" s="89" t="s">
        <v>17</v>
      </c>
      <c r="E565" s="89" t="s">
        <v>231</v>
      </c>
      <c r="F565" s="99" t="s">
        <v>88</v>
      </c>
      <c r="G565" s="97">
        <f>G566</f>
        <v>7971822.53</v>
      </c>
      <c r="H565" s="87"/>
      <c r="I565" s="87"/>
      <c r="J565" s="87"/>
      <c r="K565" s="87"/>
      <c r="L565" s="87"/>
      <c r="M565" s="98">
        <f>M566</f>
        <v>7971822.53</v>
      </c>
      <c r="N565" s="79"/>
    </row>
    <row r="566" spans="1:14" ht="12.75">
      <c r="A566" s="10" t="s">
        <v>138</v>
      </c>
      <c r="B566" s="89">
        <v>961</v>
      </c>
      <c r="C566" s="89" t="s">
        <v>38</v>
      </c>
      <c r="D566" s="89" t="s">
        <v>17</v>
      </c>
      <c r="E566" s="89" t="s">
        <v>231</v>
      </c>
      <c r="F566" s="99">
        <v>730</v>
      </c>
      <c r="G566" s="97">
        <v>7971822.53</v>
      </c>
      <c r="H566" s="87"/>
      <c r="I566" s="87"/>
      <c r="J566" s="87"/>
      <c r="K566" s="87"/>
      <c r="L566" s="87"/>
      <c r="M566" s="98">
        <v>7971822.53</v>
      </c>
      <c r="N566" s="79"/>
    </row>
    <row r="567" spans="1:14" ht="24.75" customHeight="1">
      <c r="A567" s="115" t="s">
        <v>98</v>
      </c>
      <c r="B567" s="115"/>
      <c r="C567" s="115"/>
      <c r="D567" s="115"/>
      <c r="E567" s="115"/>
      <c r="F567" s="115"/>
      <c r="G567" s="50">
        <f aca="true" t="shared" si="20" ref="G567:M567">G7+G361+G386+G539</f>
        <v>654431488</v>
      </c>
      <c r="H567" s="12">
        <f t="shared" si="20"/>
        <v>94253218.00000001</v>
      </c>
      <c r="I567" s="12">
        <f t="shared" si="20"/>
        <v>20901970</v>
      </c>
      <c r="J567" s="12">
        <f t="shared" si="20"/>
        <v>30338550</v>
      </c>
      <c r="K567" s="12">
        <f t="shared" si="20"/>
        <v>9468160</v>
      </c>
      <c r="L567" s="12">
        <f t="shared" si="20"/>
        <v>504000</v>
      </c>
      <c r="M567" s="12">
        <f t="shared" si="20"/>
        <v>809988918</v>
      </c>
      <c r="N567" s="79"/>
    </row>
    <row r="568" spans="1:7" ht="24.75" customHeight="1">
      <c r="A568" s="14"/>
      <c r="B568" s="14"/>
      <c r="C568" s="14"/>
      <c r="D568" s="14"/>
      <c r="E568" s="14"/>
      <c r="F568" s="14"/>
      <c r="G568" s="15"/>
    </row>
    <row r="569" spans="1:7" ht="24.75" customHeight="1">
      <c r="A569" s="14"/>
      <c r="B569" s="14"/>
      <c r="C569" s="14"/>
      <c r="D569" s="14"/>
      <c r="E569" s="14"/>
      <c r="F569" s="14"/>
      <c r="G569" s="15"/>
    </row>
    <row r="571" spans="1:13" ht="12.75">
      <c r="A571" s="3" t="s">
        <v>239</v>
      </c>
      <c r="G571" s="2" t="s">
        <v>240</v>
      </c>
      <c r="M571" t="s">
        <v>314</v>
      </c>
    </row>
  </sheetData>
  <sheetProtection/>
  <autoFilter ref="A6:G567"/>
  <mergeCells count="4">
    <mergeCell ref="A4:G4"/>
    <mergeCell ref="A567:F567"/>
    <mergeCell ref="A3:G3"/>
    <mergeCell ref="E1:M2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7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8"/>
  <sheetViews>
    <sheetView tabSelected="1" view="pageBreakPreview" zoomScale="130" zoomScaleNormal="70" zoomScaleSheetLayoutView="130" zoomScalePageLayoutView="0" workbookViewId="0" topLeftCell="A390">
      <selection activeCell="M409" sqref="M409"/>
    </sheetView>
  </sheetViews>
  <sheetFormatPr defaultColWidth="9.33203125" defaultRowHeight="12.75"/>
  <cols>
    <col min="1" max="1" width="47" style="0" customWidth="1"/>
    <col min="2" max="2" width="8.16015625" style="0" customWidth="1"/>
    <col min="3" max="3" width="6.5" style="0" customWidth="1"/>
    <col min="4" max="4" width="6.83203125" style="0" customWidth="1"/>
    <col min="5" max="5" width="12" style="0" customWidth="1"/>
    <col min="6" max="6" width="6.16015625" style="5" customWidth="1"/>
    <col min="7" max="8" width="15.83203125" style="0" hidden="1" customWidth="1"/>
    <col min="9" max="9" width="14.33203125" style="0" hidden="1" customWidth="1"/>
    <col min="10" max="10" width="15.83203125" style="0" customWidth="1"/>
    <col min="11" max="11" width="15.16015625" style="0" hidden="1" customWidth="1"/>
    <col min="12" max="12" width="14" style="0" hidden="1" customWidth="1"/>
    <col min="13" max="13" width="16.16015625" style="0" customWidth="1"/>
  </cols>
  <sheetData>
    <row r="1" ht="12.75">
      <c r="F1" s="81"/>
    </row>
    <row r="2" spans="5:13" ht="12.75">
      <c r="E2" s="117" t="s">
        <v>312</v>
      </c>
      <c r="F2" s="118"/>
      <c r="G2" s="118"/>
      <c r="H2" s="118"/>
      <c r="I2" s="118"/>
      <c r="J2" s="118"/>
      <c r="K2" s="118"/>
      <c r="L2" s="118"/>
      <c r="M2" s="118"/>
    </row>
    <row r="3" spans="5:13" ht="63.75" customHeight="1">
      <c r="E3" s="118"/>
      <c r="F3" s="118"/>
      <c r="G3" s="118"/>
      <c r="H3" s="118"/>
      <c r="I3" s="118"/>
      <c r="J3" s="118"/>
      <c r="K3" s="118"/>
      <c r="L3" s="118"/>
      <c r="M3" s="118"/>
    </row>
    <row r="4" ht="12.75">
      <c r="F4" s="81"/>
    </row>
    <row r="5" spans="1:11" ht="37.5" customHeight="1">
      <c r="A5" s="119" t="s">
        <v>238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8" customHeight="1">
      <c r="A6" s="120"/>
      <c r="B6" s="120"/>
      <c r="C6" s="120"/>
      <c r="D6" s="120"/>
      <c r="E6" s="120"/>
      <c r="F6" s="120"/>
      <c r="K6" s="5" t="s">
        <v>1</v>
      </c>
    </row>
    <row r="7" spans="1:13" ht="42" customHeight="1">
      <c r="A7" s="65" t="s">
        <v>2</v>
      </c>
      <c r="B7" s="66" t="s">
        <v>3</v>
      </c>
      <c r="C7" s="66" t="s">
        <v>4</v>
      </c>
      <c r="D7" s="66" t="s">
        <v>5</v>
      </c>
      <c r="E7" s="66" t="s">
        <v>6</v>
      </c>
      <c r="F7" s="67" t="s">
        <v>7</v>
      </c>
      <c r="G7" s="66" t="s">
        <v>139</v>
      </c>
      <c r="H7" s="66" t="s">
        <v>276</v>
      </c>
      <c r="I7" s="66"/>
      <c r="J7" s="66" t="s">
        <v>278</v>
      </c>
      <c r="K7" s="68" t="s">
        <v>140</v>
      </c>
      <c r="L7" s="66" t="s">
        <v>276</v>
      </c>
      <c r="M7" s="69" t="s">
        <v>279</v>
      </c>
    </row>
    <row r="8" spans="1:13" ht="16.5" customHeight="1">
      <c r="A8" s="18" t="s">
        <v>9</v>
      </c>
      <c r="B8" s="18" t="s">
        <v>10</v>
      </c>
      <c r="C8" s="18" t="s">
        <v>11</v>
      </c>
      <c r="D8" s="18" t="s">
        <v>12</v>
      </c>
      <c r="E8" s="18" t="s">
        <v>13</v>
      </c>
      <c r="F8" s="19" t="s">
        <v>14</v>
      </c>
      <c r="G8" s="4">
        <v>8</v>
      </c>
      <c r="H8" s="4"/>
      <c r="I8" s="4"/>
      <c r="J8" s="4"/>
      <c r="K8" s="51">
        <v>9</v>
      </c>
      <c r="L8" s="4"/>
      <c r="M8" s="4"/>
    </row>
    <row r="9" spans="1:13" ht="35.25" customHeight="1">
      <c r="A9" s="70" t="s">
        <v>101</v>
      </c>
      <c r="B9" s="20">
        <v>902</v>
      </c>
      <c r="C9" s="20"/>
      <c r="D9" s="20"/>
      <c r="E9" s="20"/>
      <c r="F9" s="21"/>
      <c r="G9" s="22">
        <f>G10+G79+G95+G120+G147+G161+G179+G219</f>
        <v>175257980.72</v>
      </c>
      <c r="H9" s="22">
        <f>H10+H79+H95+H120+H147+H161+H179+H219</f>
        <v>2562747</v>
      </c>
      <c r="I9" s="22"/>
      <c r="J9" s="22">
        <f>J10+J79+J95+J120+J147+J161+J179+J219</f>
        <v>249891727.72</v>
      </c>
      <c r="K9" s="52">
        <f>K10+K79+K95+K120+K147+K161+K179+K219</f>
        <v>174427241.72</v>
      </c>
      <c r="L9" s="52">
        <f>L10+L79+L95+L120+L147+L161+L179+L219</f>
        <v>2605629</v>
      </c>
      <c r="M9" s="71">
        <f>M10+M79+M95+M120+M147+M161+M179+M219</f>
        <v>177032870.72</v>
      </c>
    </row>
    <row r="10" spans="1:13" ht="12.75">
      <c r="A10" s="72" t="s">
        <v>16</v>
      </c>
      <c r="B10" s="23">
        <v>902</v>
      </c>
      <c r="C10" s="23" t="s">
        <v>17</v>
      </c>
      <c r="D10" s="24" t="s">
        <v>0</v>
      </c>
      <c r="E10" s="24" t="s">
        <v>0</v>
      </c>
      <c r="F10" s="25" t="s">
        <v>0</v>
      </c>
      <c r="G10" s="26">
        <f aca="true" t="shared" si="0" ref="G10:M10">G11+G28+G45+G62+G66+G58</f>
        <v>47614240.25</v>
      </c>
      <c r="H10" s="26">
        <f t="shared" si="0"/>
        <v>2562747</v>
      </c>
      <c r="I10" s="26"/>
      <c r="J10" s="26">
        <f t="shared" si="0"/>
        <v>50176987.25</v>
      </c>
      <c r="K10" s="53">
        <f t="shared" si="0"/>
        <v>51436914</v>
      </c>
      <c r="L10" s="53">
        <f t="shared" si="0"/>
        <v>2605629</v>
      </c>
      <c r="M10" s="73">
        <f t="shared" si="0"/>
        <v>54042543</v>
      </c>
    </row>
    <row r="11" spans="1:13" ht="51">
      <c r="A11" s="72" t="s">
        <v>18</v>
      </c>
      <c r="B11" s="23">
        <v>902</v>
      </c>
      <c r="C11" s="23" t="s">
        <v>17</v>
      </c>
      <c r="D11" s="23" t="s">
        <v>19</v>
      </c>
      <c r="E11" s="24" t="s">
        <v>0</v>
      </c>
      <c r="F11" s="25" t="s">
        <v>0</v>
      </c>
      <c r="G11" s="26">
        <f>G12+G23</f>
        <v>4235714</v>
      </c>
      <c r="H11" s="26"/>
      <c r="I11" s="26"/>
      <c r="J11" s="26">
        <f>J12+J23</f>
        <v>4235714</v>
      </c>
      <c r="K11" s="53">
        <f>K12+K23</f>
        <v>4238747</v>
      </c>
      <c r="L11" s="4"/>
      <c r="M11" s="73">
        <f>M12+M23</f>
        <v>4238747</v>
      </c>
    </row>
    <row r="12" spans="1:13" ht="54.75" customHeight="1">
      <c r="A12" s="74" t="s">
        <v>144</v>
      </c>
      <c r="B12" s="27">
        <v>902</v>
      </c>
      <c r="C12" s="27" t="s">
        <v>17</v>
      </c>
      <c r="D12" s="27" t="s">
        <v>19</v>
      </c>
      <c r="E12" s="27" t="s">
        <v>145</v>
      </c>
      <c r="F12" s="28" t="s">
        <v>0</v>
      </c>
      <c r="G12" s="29">
        <f>G13+G17+G19</f>
        <v>2518889</v>
      </c>
      <c r="H12" s="29"/>
      <c r="I12" s="29"/>
      <c r="J12" s="29">
        <f>J13+J17+J19</f>
        <v>2518889</v>
      </c>
      <c r="K12" s="54">
        <f>K13+K17+K19</f>
        <v>2521922</v>
      </c>
      <c r="L12" s="4"/>
      <c r="M12" s="75">
        <f>M13+M17+M19</f>
        <v>2521922</v>
      </c>
    </row>
    <row r="13" spans="1:13" ht="124.5" customHeight="1">
      <c r="A13" s="74" t="s">
        <v>20</v>
      </c>
      <c r="B13" s="27">
        <v>902</v>
      </c>
      <c r="C13" s="27" t="s">
        <v>17</v>
      </c>
      <c r="D13" s="27" t="s">
        <v>19</v>
      </c>
      <c r="E13" s="27" t="s">
        <v>145</v>
      </c>
      <c r="F13" s="30" t="s">
        <v>21</v>
      </c>
      <c r="G13" s="29">
        <f>G14</f>
        <v>1920126</v>
      </c>
      <c r="H13" s="29"/>
      <c r="I13" s="29"/>
      <c r="J13" s="29">
        <f>J14</f>
        <v>1920126</v>
      </c>
      <c r="K13" s="54">
        <f>K14</f>
        <v>1920126</v>
      </c>
      <c r="L13" s="4"/>
      <c r="M13" s="75">
        <f>M14</f>
        <v>1920126</v>
      </c>
    </row>
    <row r="14" spans="1:13" ht="25.5">
      <c r="A14" s="74" t="s">
        <v>22</v>
      </c>
      <c r="B14" s="27">
        <v>902</v>
      </c>
      <c r="C14" s="27" t="s">
        <v>17</v>
      </c>
      <c r="D14" s="27" t="s">
        <v>19</v>
      </c>
      <c r="E14" s="27" t="s">
        <v>145</v>
      </c>
      <c r="F14" s="30" t="s">
        <v>23</v>
      </c>
      <c r="G14" s="31">
        <f>G15+G16</f>
        <v>1920126</v>
      </c>
      <c r="H14" s="31"/>
      <c r="I14" s="31"/>
      <c r="J14" s="31">
        <f>J15+J16</f>
        <v>1920126</v>
      </c>
      <c r="K14" s="55">
        <f>K15+K16</f>
        <v>1920126</v>
      </c>
      <c r="L14" s="4"/>
      <c r="M14" s="76">
        <f>M15+M16</f>
        <v>1920126</v>
      </c>
    </row>
    <row r="15" spans="1:13" ht="38.25">
      <c r="A15" s="74" t="s">
        <v>233</v>
      </c>
      <c r="B15" s="27">
        <v>902</v>
      </c>
      <c r="C15" s="27" t="s">
        <v>17</v>
      </c>
      <c r="D15" s="27" t="s">
        <v>19</v>
      </c>
      <c r="E15" s="27" t="s">
        <v>145</v>
      </c>
      <c r="F15" s="30">
        <v>121</v>
      </c>
      <c r="G15" s="32">
        <v>1866076</v>
      </c>
      <c r="H15" s="32"/>
      <c r="I15" s="32"/>
      <c r="J15" s="32">
        <v>1866076</v>
      </c>
      <c r="K15" s="56">
        <v>1866076</v>
      </c>
      <c r="L15" s="4"/>
      <c r="M15" s="32">
        <v>1866076</v>
      </c>
    </row>
    <row r="16" spans="1:13" ht="38.25">
      <c r="A16" s="74" t="s">
        <v>143</v>
      </c>
      <c r="B16" s="27">
        <v>902</v>
      </c>
      <c r="C16" s="27" t="s">
        <v>17</v>
      </c>
      <c r="D16" s="27" t="s">
        <v>19</v>
      </c>
      <c r="E16" s="27" t="s">
        <v>145</v>
      </c>
      <c r="F16" s="30">
        <v>122</v>
      </c>
      <c r="G16" s="32">
        <v>54050</v>
      </c>
      <c r="H16" s="32"/>
      <c r="I16" s="32"/>
      <c r="J16" s="32">
        <v>54050</v>
      </c>
      <c r="K16" s="56">
        <v>54050</v>
      </c>
      <c r="L16" s="4"/>
      <c r="M16" s="32">
        <v>54050</v>
      </c>
    </row>
    <row r="17" spans="1:13" ht="25.5">
      <c r="A17" s="77" t="s">
        <v>24</v>
      </c>
      <c r="B17" s="16">
        <v>902</v>
      </c>
      <c r="C17" s="16" t="s">
        <v>17</v>
      </c>
      <c r="D17" s="16" t="s">
        <v>19</v>
      </c>
      <c r="E17" s="16" t="s">
        <v>145</v>
      </c>
      <c r="F17" s="17">
        <v>200</v>
      </c>
      <c r="G17" s="33">
        <f>G18</f>
        <v>591763</v>
      </c>
      <c r="H17" s="33"/>
      <c r="I17" s="33"/>
      <c r="J17" s="33">
        <f>J18</f>
        <v>591763</v>
      </c>
      <c r="K17" s="57">
        <f>K18</f>
        <v>594796</v>
      </c>
      <c r="L17" s="4"/>
      <c r="M17" s="33">
        <f>M18</f>
        <v>594796</v>
      </c>
    </row>
    <row r="18" spans="1:13" ht="38.25">
      <c r="A18" s="34" t="s">
        <v>26</v>
      </c>
      <c r="B18" s="18">
        <v>902</v>
      </c>
      <c r="C18" s="18" t="s">
        <v>17</v>
      </c>
      <c r="D18" s="18" t="s">
        <v>19</v>
      </c>
      <c r="E18" s="18" t="s">
        <v>145</v>
      </c>
      <c r="F18" s="19">
        <v>240</v>
      </c>
      <c r="G18" s="32">
        <v>591763</v>
      </c>
      <c r="H18" s="32"/>
      <c r="I18" s="32"/>
      <c r="J18" s="32">
        <v>591763</v>
      </c>
      <c r="K18" s="56">
        <v>594796</v>
      </c>
      <c r="L18" s="4"/>
      <c r="M18" s="32">
        <v>594796</v>
      </c>
    </row>
    <row r="19" spans="1:13" ht="12.75">
      <c r="A19" s="34" t="s">
        <v>28</v>
      </c>
      <c r="B19" s="18">
        <v>902</v>
      </c>
      <c r="C19" s="18" t="s">
        <v>17</v>
      </c>
      <c r="D19" s="18" t="s">
        <v>19</v>
      </c>
      <c r="E19" s="18" t="s">
        <v>145</v>
      </c>
      <c r="F19" s="19" t="s">
        <v>29</v>
      </c>
      <c r="G19" s="35">
        <f>G20</f>
        <v>7000</v>
      </c>
      <c r="H19" s="35"/>
      <c r="I19" s="35"/>
      <c r="J19" s="35">
        <f>J20</f>
        <v>7000</v>
      </c>
      <c r="K19" s="58">
        <f>K20</f>
        <v>7000</v>
      </c>
      <c r="L19" s="4"/>
      <c r="M19" s="35">
        <f>M20</f>
        <v>7000</v>
      </c>
    </row>
    <row r="20" spans="1:13" ht="12.75">
      <c r="A20" s="34" t="s">
        <v>102</v>
      </c>
      <c r="B20" s="18">
        <v>902</v>
      </c>
      <c r="C20" s="18" t="s">
        <v>17</v>
      </c>
      <c r="D20" s="18" t="s">
        <v>19</v>
      </c>
      <c r="E20" s="18" t="s">
        <v>145</v>
      </c>
      <c r="F20" s="19">
        <v>850</v>
      </c>
      <c r="G20" s="35">
        <f>G22</f>
        <v>7000</v>
      </c>
      <c r="H20" s="35"/>
      <c r="I20" s="35"/>
      <c r="J20" s="35">
        <f>J22</f>
        <v>7000</v>
      </c>
      <c r="K20" s="58">
        <f>K22</f>
        <v>7000</v>
      </c>
      <c r="L20" s="4"/>
      <c r="M20" s="35">
        <f>M22</f>
        <v>7000</v>
      </c>
    </row>
    <row r="21" spans="1:13" ht="25.5">
      <c r="A21" s="34" t="s">
        <v>30</v>
      </c>
      <c r="B21" s="18">
        <v>902</v>
      </c>
      <c r="C21" s="18" t="s">
        <v>17</v>
      </c>
      <c r="D21" s="18" t="s">
        <v>19</v>
      </c>
      <c r="E21" s="18" t="s">
        <v>145</v>
      </c>
      <c r="F21" s="19" t="s">
        <v>31</v>
      </c>
      <c r="G21" s="35">
        <v>0</v>
      </c>
      <c r="H21" s="35"/>
      <c r="I21" s="35"/>
      <c r="J21" s="35">
        <v>0</v>
      </c>
      <c r="K21" s="58">
        <v>0</v>
      </c>
      <c r="L21" s="4"/>
      <c r="M21" s="35">
        <v>0</v>
      </c>
    </row>
    <row r="22" spans="1:13" ht="25.5">
      <c r="A22" s="34" t="s">
        <v>32</v>
      </c>
      <c r="B22" s="18">
        <v>902</v>
      </c>
      <c r="C22" s="18" t="s">
        <v>17</v>
      </c>
      <c r="D22" s="18" t="s">
        <v>19</v>
      </c>
      <c r="E22" s="18" t="s">
        <v>145</v>
      </c>
      <c r="F22" s="19" t="s">
        <v>33</v>
      </c>
      <c r="G22" s="35">
        <v>7000</v>
      </c>
      <c r="H22" s="35"/>
      <c r="I22" s="35"/>
      <c r="J22" s="35">
        <v>7000</v>
      </c>
      <c r="K22" s="58">
        <v>7000</v>
      </c>
      <c r="L22" s="4"/>
      <c r="M22" s="35">
        <v>7000</v>
      </c>
    </row>
    <row r="23" spans="1:13" ht="38.25">
      <c r="A23" s="34" t="s">
        <v>99</v>
      </c>
      <c r="B23" s="18">
        <v>902</v>
      </c>
      <c r="C23" s="18" t="s">
        <v>17</v>
      </c>
      <c r="D23" s="18" t="s">
        <v>19</v>
      </c>
      <c r="E23" s="18" t="s">
        <v>100</v>
      </c>
      <c r="F23" s="36" t="s">
        <v>0</v>
      </c>
      <c r="G23" s="35">
        <f>G24</f>
        <v>1716825</v>
      </c>
      <c r="H23" s="35"/>
      <c r="I23" s="35"/>
      <c r="J23" s="35">
        <f>J24</f>
        <v>1716825</v>
      </c>
      <c r="K23" s="58">
        <f>K24</f>
        <v>1716825</v>
      </c>
      <c r="L23" s="4"/>
      <c r="M23" s="35">
        <f>M24</f>
        <v>1716825</v>
      </c>
    </row>
    <row r="24" spans="1:13" ht="76.5">
      <c r="A24" s="34" t="s">
        <v>20</v>
      </c>
      <c r="B24" s="18">
        <v>902</v>
      </c>
      <c r="C24" s="18" t="s">
        <v>17</v>
      </c>
      <c r="D24" s="18" t="s">
        <v>19</v>
      </c>
      <c r="E24" s="18" t="s">
        <v>100</v>
      </c>
      <c r="F24" s="19" t="s">
        <v>21</v>
      </c>
      <c r="G24" s="35">
        <f>G25</f>
        <v>1716825</v>
      </c>
      <c r="H24" s="35"/>
      <c r="I24" s="35"/>
      <c r="J24" s="35">
        <f>J25</f>
        <v>1716825</v>
      </c>
      <c r="K24" s="58">
        <f>K25</f>
        <v>1716825</v>
      </c>
      <c r="L24" s="4"/>
      <c r="M24" s="35">
        <f>M25</f>
        <v>1716825</v>
      </c>
    </row>
    <row r="25" spans="1:13" ht="25.5">
      <c r="A25" s="34" t="s">
        <v>22</v>
      </c>
      <c r="B25" s="18">
        <v>902</v>
      </c>
      <c r="C25" s="18" t="s">
        <v>17</v>
      </c>
      <c r="D25" s="18" t="s">
        <v>19</v>
      </c>
      <c r="E25" s="18" t="s">
        <v>100</v>
      </c>
      <c r="F25" s="19" t="s">
        <v>23</v>
      </c>
      <c r="G25" s="35">
        <f>G26+G27</f>
        <v>1716825</v>
      </c>
      <c r="H25" s="35"/>
      <c r="I25" s="35"/>
      <c r="J25" s="35">
        <f>J26+J27</f>
        <v>1716825</v>
      </c>
      <c r="K25" s="58">
        <f>K26+K27</f>
        <v>1716825</v>
      </c>
      <c r="L25" s="4"/>
      <c r="M25" s="35">
        <f>M26+M27</f>
        <v>1716825</v>
      </c>
    </row>
    <row r="26" spans="1:13" ht="38.25">
      <c r="A26" s="34" t="s">
        <v>233</v>
      </c>
      <c r="B26" s="18">
        <v>902</v>
      </c>
      <c r="C26" s="18" t="s">
        <v>17</v>
      </c>
      <c r="D26" s="18" t="s">
        <v>19</v>
      </c>
      <c r="E26" s="18" t="s">
        <v>100</v>
      </c>
      <c r="F26" s="19">
        <v>121</v>
      </c>
      <c r="G26" s="32">
        <v>1659570</v>
      </c>
      <c r="H26" s="32"/>
      <c r="I26" s="32"/>
      <c r="J26" s="32">
        <v>1659570</v>
      </c>
      <c r="K26" s="56">
        <v>1659570</v>
      </c>
      <c r="L26" s="4"/>
      <c r="M26" s="32">
        <v>1659570</v>
      </c>
    </row>
    <row r="27" spans="1:13" ht="38.25">
      <c r="A27" s="34" t="s">
        <v>143</v>
      </c>
      <c r="B27" s="18">
        <v>902</v>
      </c>
      <c r="C27" s="18" t="s">
        <v>17</v>
      </c>
      <c r="D27" s="18" t="s">
        <v>19</v>
      </c>
      <c r="E27" s="18" t="s">
        <v>100</v>
      </c>
      <c r="F27" s="19">
        <v>122</v>
      </c>
      <c r="G27" s="35">
        <v>57255</v>
      </c>
      <c r="H27" s="35"/>
      <c r="I27" s="35"/>
      <c r="J27" s="35">
        <v>57255</v>
      </c>
      <c r="K27" s="58">
        <v>57255</v>
      </c>
      <c r="L27" s="4"/>
      <c r="M27" s="35">
        <v>57255</v>
      </c>
    </row>
    <row r="28" spans="1:13" ht="63.75">
      <c r="A28" s="64" t="s">
        <v>35</v>
      </c>
      <c r="B28" s="37">
        <v>902</v>
      </c>
      <c r="C28" s="37" t="s">
        <v>17</v>
      </c>
      <c r="D28" s="37" t="s">
        <v>36</v>
      </c>
      <c r="E28" s="38" t="s">
        <v>0</v>
      </c>
      <c r="F28" s="39" t="s">
        <v>0</v>
      </c>
      <c r="G28" s="40">
        <f>G29+G40</f>
        <v>39515640</v>
      </c>
      <c r="H28" s="40"/>
      <c r="I28" s="40"/>
      <c r="J28" s="40">
        <f>J29+J40</f>
        <v>39515640</v>
      </c>
      <c r="K28" s="59">
        <f>K29+K40</f>
        <v>39566275</v>
      </c>
      <c r="L28" s="4"/>
      <c r="M28" s="40">
        <f>M29+M40</f>
        <v>39566275</v>
      </c>
    </row>
    <row r="29" spans="1:13" ht="38.25">
      <c r="A29" s="41" t="s">
        <v>144</v>
      </c>
      <c r="B29" s="18">
        <v>902</v>
      </c>
      <c r="C29" s="18" t="s">
        <v>17</v>
      </c>
      <c r="D29" s="18" t="s">
        <v>36</v>
      </c>
      <c r="E29" s="6" t="s">
        <v>146</v>
      </c>
      <c r="F29" s="36"/>
      <c r="G29" s="35">
        <f>G30+G34+G36</f>
        <v>38242563</v>
      </c>
      <c r="H29" s="35"/>
      <c r="I29" s="35"/>
      <c r="J29" s="35">
        <f>J30+J34+J36</f>
        <v>38242563</v>
      </c>
      <c r="K29" s="58">
        <f>K30+K34+K36</f>
        <v>38293198</v>
      </c>
      <c r="L29" s="4"/>
      <c r="M29" s="35">
        <f>M30+M34+M36</f>
        <v>38293198</v>
      </c>
    </row>
    <row r="30" spans="1:13" ht="76.5">
      <c r="A30" s="34" t="s">
        <v>20</v>
      </c>
      <c r="B30" s="18">
        <v>902</v>
      </c>
      <c r="C30" s="18" t="s">
        <v>17</v>
      </c>
      <c r="D30" s="18" t="s">
        <v>36</v>
      </c>
      <c r="E30" s="6" t="s">
        <v>146</v>
      </c>
      <c r="F30" s="19" t="s">
        <v>21</v>
      </c>
      <c r="G30" s="35">
        <f>G31</f>
        <v>31193757</v>
      </c>
      <c r="H30" s="35"/>
      <c r="I30" s="35"/>
      <c r="J30" s="35">
        <f>J31</f>
        <v>31193757</v>
      </c>
      <c r="K30" s="58">
        <f>K31</f>
        <v>31193757</v>
      </c>
      <c r="L30" s="4"/>
      <c r="M30" s="35">
        <f>M31</f>
        <v>31193757</v>
      </c>
    </row>
    <row r="31" spans="1:13" ht="25.5">
      <c r="A31" s="34" t="s">
        <v>22</v>
      </c>
      <c r="B31" s="18">
        <v>902</v>
      </c>
      <c r="C31" s="18" t="s">
        <v>17</v>
      </c>
      <c r="D31" s="18" t="s">
        <v>36</v>
      </c>
      <c r="E31" s="6" t="s">
        <v>146</v>
      </c>
      <c r="F31" s="19" t="s">
        <v>23</v>
      </c>
      <c r="G31" s="35">
        <f>G32+G33</f>
        <v>31193757</v>
      </c>
      <c r="H31" s="35"/>
      <c r="I31" s="35"/>
      <c r="J31" s="35">
        <f>J32+J33</f>
        <v>31193757</v>
      </c>
      <c r="K31" s="58">
        <f>K32+K33</f>
        <v>31193757</v>
      </c>
      <c r="L31" s="4"/>
      <c r="M31" s="35">
        <f>M32+M33</f>
        <v>31193757</v>
      </c>
    </row>
    <row r="32" spans="1:13" ht="38.25">
      <c r="A32" s="34" t="s">
        <v>233</v>
      </c>
      <c r="B32" s="18">
        <v>902</v>
      </c>
      <c r="C32" s="18" t="s">
        <v>17</v>
      </c>
      <c r="D32" s="18" t="s">
        <v>36</v>
      </c>
      <c r="E32" s="6" t="s">
        <v>146</v>
      </c>
      <c r="F32" s="19">
        <v>121</v>
      </c>
      <c r="G32" s="32">
        <v>30366982</v>
      </c>
      <c r="H32" s="32"/>
      <c r="I32" s="32"/>
      <c r="J32" s="32">
        <v>30366982</v>
      </c>
      <c r="K32" s="56">
        <v>30366982</v>
      </c>
      <c r="L32" s="4"/>
      <c r="M32" s="32">
        <v>30366982</v>
      </c>
    </row>
    <row r="33" spans="1:13" ht="38.25">
      <c r="A33" s="34" t="s">
        <v>143</v>
      </c>
      <c r="B33" s="18">
        <v>902</v>
      </c>
      <c r="C33" s="18" t="s">
        <v>17</v>
      </c>
      <c r="D33" s="18" t="s">
        <v>36</v>
      </c>
      <c r="E33" s="6" t="s">
        <v>146</v>
      </c>
      <c r="F33" s="19">
        <v>122</v>
      </c>
      <c r="G33" s="35">
        <v>826775</v>
      </c>
      <c r="H33" s="35"/>
      <c r="I33" s="35"/>
      <c r="J33" s="35">
        <v>826775</v>
      </c>
      <c r="K33" s="58">
        <v>826775</v>
      </c>
      <c r="L33" s="4"/>
      <c r="M33" s="35">
        <v>826775</v>
      </c>
    </row>
    <row r="34" spans="1:13" ht="25.5">
      <c r="A34" s="34" t="s">
        <v>24</v>
      </c>
      <c r="B34" s="18">
        <v>902</v>
      </c>
      <c r="C34" s="18" t="s">
        <v>17</v>
      </c>
      <c r="D34" s="18" t="s">
        <v>36</v>
      </c>
      <c r="E34" s="6" t="s">
        <v>146</v>
      </c>
      <c r="F34" s="19">
        <v>200</v>
      </c>
      <c r="G34" s="35">
        <f>G35</f>
        <v>6433806</v>
      </c>
      <c r="H34" s="35"/>
      <c r="I34" s="35"/>
      <c r="J34" s="35">
        <f>J35</f>
        <v>6433806</v>
      </c>
      <c r="K34" s="58">
        <f>K35</f>
        <v>6484441</v>
      </c>
      <c r="L34" s="4"/>
      <c r="M34" s="35">
        <f>M35</f>
        <v>6484441</v>
      </c>
    </row>
    <row r="35" spans="1:13" ht="38.25">
      <c r="A35" s="34" t="s">
        <v>26</v>
      </c>
      <c r="B35" s="18">
        <v>902</v>
      </c>
      <c r="C35" s="18" t="s">
        <v>17</v>
      </c>
      <c r="D35" s="18" t="s">
        <v>36</v>
      </c>
      <c r="E35" s="6" t="s">
        <v>146</v>
      </c>
      <c r="F35" s="19">
        <v>240</v>
      </c>
      <c r="G35" s="32">
        <v>6433806</v>
      </c>
      <c r="H35" s="32"/>
      <c r="I35" s="32"/>
      <c r="J35" s="32">
        <v>6433806</v>
      </c>
      <c r="K35" s="56">
        <v>6484441</v>
      </c>
      <c r="L35" s="4"/>
      <c r="M35" s="32">
        <v>6484441</v>
      </c>
    </row>
    <row r="36" spans="1:13" ht="28.5" customHeight="1">
      <c r="A36" s="34" t="s">
        <v>28</v>
      </c>
      <c r="B36" s="18">
        <v>902</v>
      </c>
      <c r="C36" s="18" t="s">
        <v>17</v>
      </c>
      <c r="D36" s="18" t="s">
        <v>36</v>
      </c>
      <c r="E36" s="6" t="s">
        <v>146</v>
      </c>
      <c r="F36" s="19">
        <v>800</v>
      </c>
      <c r="G36" s="35">
        <f>G37</f>
        <v>615000</v>
      </c>
      <c r="H36" s="35"/>
      <c r="I36" s="35"/>
      <c r="J36" s="35">
        <f>J37</f>
        <v>615000</v>
      </c>
      <c r="K36" s="58">
        <f>K37</f>
        <v>615000</v>
      </c>
      <c r="L36" s="4"/>
      <c r="M36" s="35">
        <f>M37</f>
        <v>615000</v>
      </c>
    </row>
    <row r="37" spans="1:13" ht="12.75">
      <c r="A37" s="34" t="s">
        <v>102</v>
      </c>
      <c r="B37" s="18">
        <v>902</v>
      </c>
      <c r="C37" s="18" t="s">
        <v>17</v>
      </c>
      <c r="D37" s="18" t="s">
        <v>36</v>
      </c>
      <c r="E37" s="6" t="s">
        <v>146</v>
      </c>
      <c r="F37" s="19">
        <v>850</v>
      </c>
      <c r="G37" s="35">
        <f>G38+G39</f>
        <v>615000</v>
      </c>
      <c r="H37" s="35"/>
      <c r="I37" s="35"/>
      <c r="J37" s="35">
        <f>J38+J39</f>
        <v>615000</v>
      </c>
      <c r="K37" s="58">
        <f>K38+K39</f>
        <v>615000</v>
      </c>
      <c r="L37" s="4"/>
      <c r="M37" s="35">
        <f>M38+M39</f>
        <v>615000</v>
      </c>
    </row>
    <row r="38" spans="1:13" ht="25.5">
      <c r="A38" s="34" t="s">
        <v>30</v>
      </c>
      <c r="B38" s="18">
        <v>902</v>
      </c>
      <c r="C38" s="18" t="s">
        <v>17</v>
      </c>
      <c r="D38" s="18" t="s">
        <v>36</v>
      </c>
      <c r="E38" s="6" t="s">
        <v>146</v>
      </c>
      <c r="F38" s="19">
        <v>851</v>
      </c>
      <c r="G38" s="35">
        <v>510000</v>
      </c>
      <c r="H38" s="35"/>
      <c r="I38" s="35"/>
      <c r="J38" s="35">
        <v>510000</v>
      </c>
      <c r="K38" s="58">
        <v>510000</v>
      </c>
      <c r="L38" s="4"/>
      <c r="M38" s="35">
        <v>510000</v>
      </c>
    </row>
    <row r="39" spans="1:13" ht="42" customHeight="1">
      <c r="A39" s="34" t="s">
        <v>32</v>
      </c>
      <c r="B39" s="18">
        <v>902</v>
      </c>
      <c r="C39" s="18" t="s">
        <v>17</v>
      </c>
      <c r="D39" s="18" t="s">
        <v>36</v>
      </c>
      <c r="E39" s="6" t="s">
        <v>146</v>
      </c>
      <c r="F39" s="19">
        <v>852</v>
      </c>
      <c r="G39" s="35">
        <v>105000</v>
      </c>
      <c r="H39" s="35"/>
      <c r="I39" s="35"/>
      <c r="J39" s="35">
        <v>105000</v>
      </c>
      <c r="K39" s="58">
        <v>105000</v>
      </c>
      <c r="L39" s="4"/>
      <c r="M39" s="35">
        <v>105000</v>
      </c>
    </row>
    <row r="40" spans="1:13" ht="25.5">
      <c r="A40" s="41" t="s">
        <v>147</v>
      </c>
      <c r="B40" s="18">
        <v>902</v>
      </c>
      <c r="C40" s="18" t="s">
        <v>17</v>
      </c>
      <c r="D40" s="18" t="s">
        <v>36</v>
      </c>
      <c r="E40" s="6" t="s">
        <v>103</v>
      </c>
      <c r="F40" s="19"/>
      <c r="G40" s="35">
        <f>G41</f>
        <v>1273077</v>
      </c>
      <c r="H40" s="35"/>
      <c r="I40" s="35"/>
      <c r="J40" s="35">
        <f>J41</f>
        <v>1273077</v>
      </c>
      <c r="K40" s="58">
        <f>K41</f>
        <v>1273077</v>
      </c>
      <c r="L40" s="4"/>
      <c r="M40" s="35">
        <f>M41</f>
        <v>1273077</v>
      </c>
    </row>
    <row r="41" spans="1:13" ht="76.5">
      <c r="A41" s="34" t="s">
        <v>20</v>
      </c>
      <c r="B41" s="18">
        <v>902</v>
      </c>
      <c r="C41" s="18" t="s">
        <v>17</v>
      </c>
      <c r="D41" s="18" t="s">
        <v>36</v>
      </c>
      <c r="E41" s="6" t="s">
        <v>103</v>
      </c>
      <c r="F41" s="19">
        <v>100</v>
      </c>
      <c r="G41" s="35">
        <f>G42</f>
        <v>1273077</v>
      </c>
      <c r="H41" s="35"/>
      <c r="I41" s="35"/>
      <c r="J41" s="35">
        <f>J42</f>
        <v>1273077</v>
      </c>
      <c r="K41" s="58">
        <f>K42</f>
        <v>1273077</v>
      </c>
      <c r="L41" s="4"/>
      <c r="M41" s="35">
        <f>M42</f>
        <v>1273077</v>
      </c>
    </row>
    <row r="42" spans="1:13" ht="25.5">
      <c r="A42" s="34" t="s">
        <v>22</v>
      </c>
      <c r="B42" s="18">
        <v>902</v>
      </c>
      <c r="C42" s="18" t="s">
        <v>17</v>
      </c>
      <c r="D42" s="18" t="s">
        <v>36</v>
      </c>
      <c r="E42" s="6" t="s">
        <v>103</v>
      </c>
      <c r="F42" s="19">
        <v>120</v>
      </c>
      <c r="G42" s="35">
        <f>G43+G44</f>
        <v>1273077</v>
      </c>
      <c r="H42" s="35"/>
      <c r="I42" s="35"/>
      <c r="J42" s="35">
        <f>J43+J44</f>
        <v>1273077</v>
      </c>
      <c r="K42" s="58">
        <f>K43+K44</f>
        <v>1273077</v>
      </c>
      <c r="L42" s="4"/>
      <c r="M42" s="35">
        <f>M43+M44</f>
        <v>1273077</v>
      </c>
    </row>
    <row r="43" spans="1:13" ht="38.25">
      <c r="A43" s="34" t="s">
        <v>233</v>
      </c>
      <c r="B43" s="18">
        <v>902</v>
      </c>
      <c r="C43" s="18" t="s">
        <v>17</v>
      </c>
      <c r="D43" s="18" t="s">
        <v>36</v>
      </c>
      <c r="E43" s="6" t="s">
        <v>103</v>
      </c>
      <c r="F43" s="19">
        <v>121</v>
      </c>
      <c r="G43" s="32">
        <v>1241847</v>
      </c>
      <c r="H43" s="32"/>
      <c r="I43" s="32"/>
      <c r="J43" s="32">
        <v>1241847</v>
      </c>
      <c r="K43" s="56">
        <v>1241847</v>
      </c>
      <c r="L43" s="4"/>
      <c r="M43" s="32">
        <v>1241847</v>
      </c>
    </row>
    <row r="44" spans="1:13" ht="38.25">
      <c r="A44" s="34" t="s">
        <v>143</v>
      </c>
      <c r="B44" s="18">
        <v>902</v>
      </c>
      <c r="C44" s="18" t="s">
        <v>17</v>
      </c>
      <c r="D44" s="18" t="s">
        <v>36</v>
      </c>
      <c r="E44" s="6" t="s">
        <v>103</v>
      </c>
      <c r="F44" s="19">
        <v>122</v>
      </c>
      <c r="G44" s="35">
        <v>31230</v>
      </c>
      <c r="H44" s="35"/>
      <c r="I44" s="35"/>
      <c r="J44" s="35">
        <v>31230</v>
      </c>
      <c r="K44" s="58">
        <v>31230</v>
      </c>
      <c r="L44" s="4"/>
      <c r="M44" s="35">
        <v>31230</v>
      </c>
    </row>
    <row r="45" spans="1:13" ht="38.25">
      <c r="A45" s="64" t="s">
        <v>82</v>
      </c>
      <c r="B45" s="37">
        <v>902</v>
      </c>
      <c r="C45" s="37" t="s">
        <v>17</v>
      </c>
      <c r="D45" s="37" t="s">
        <v>58</v>
      </c>
      <c r="E45" s="38" t="s">
        <v>0</v>
      </c>
      <c r="F45" s="39" t="s">
        <v>0</v>
      </c>
      <c r="G45" s="40">
        <f>G46+G53</f>
        <v>2264598</v>
      </c>
      <c r="H45" s="40"/>
      <c r="I45" s="40"/>
      <c r="J45" s="40">
        <f>J46+J53</f>
        <v>2264598</v>
      </c>
      <c r="K45" s="59">
        <f>K46+K53</f>
        <v>2265861</v>
      </c>
      <c r="L45" s="4"/>
      <c r="M45" s="40">
        <f>M46+M53</f>
        <v>2265861</v>
      </c>
    </row>
    <row r="46" spans="1:13" ht="52.5" customHeight="1">
      <c r="A46" s="41" t="s">
        <v>149</v>
      </c>
      <c r="B46" s="18">
        <v>902</v>
      </c>
      <c r="C46" s="18" t="s">
        <v>17</v>
      </c>
      <c r="D46" s="18" t="s">
        <v>58</v>
      </c>
      <c r="E46" s="18" t="s">
        <v>104</v>
      </c>
      <c r="F46" s="36"/>
      <c r="G46" s="35">
        <f>G47+G51</f>
        <v>688806</v>
      </c>
      <c r="H46" s="35"/>
      <c r="I46" s="35"/>
      <c r="J46" s="35">
        <f>J47+J51</f>
        <v>688806</v>
      </c>
      <c r="K46" s="58">
        <f>K47+K51</f>
        <v>690069</v>
      </c>
      <c r="L46" s="4"/>
      <c r="M46" s="35">
        <f>M47+M51</f>
        <v>690069</v>
      </c>
    </row>
    <row r="47" spans="1:13" ht="76.5">
      <c r="A47" s="34" t="s">
        <v>20</v>
      </c>
      <c r="B47" s="18">
        <v>902</v>
      </c>
      <c r="C47" s="18" t="s">
        <v>17</v>
      </c>
      <c r="D47" s="18" t="s">
        <v>58</v>
      </c>
      <c r="E47" s="18" t="s">
        <v>104</v>
      </c>
      <c r="F47" s="19" t="s">
        <v>21</v>
      </c>
      <c r="G47" s="35">
        <f>G48</f>
        <v>452381</v>
      </c>
      <c r="H47" s="35"/>
      <c r="I47" s="35"/>
      <c r="J47" s="35">
        <f>J48</f>
        <v>452381</v>
      </c>
      <c r="K47" s="58">
        <f>K48</f>
        <v>452381</v>
      </c>
      <c r="L47" s="4"/>
      <c r="M47" s="35">
        <f>M48</f>
        <v>452381</v>
      </c>
    </row>
    <row r="48" spans="1:13" ht="25.5">
      <c r="A48" s="34" t="s">
        <v>22</v>
      </c>
      <c r="B48" s="18">
        <v>902</v>
      </c>
      <c r="C48" s="18" t="s">
        <v>17</v>
      </c>
      <c r="D48" s="18" t="s">
        <v>58</v>
      </c>
      <c r="E48" s="18" t="s">
        <v>104</v>
      </c>
      <c r="F48" s="19">
        <v>120</v>
      </c>
      <c r="G48" s="35">
        <f>G49+G50</f>
        <v>452381</v>
      </c>
      <c r="H48" s="35"/>
      <c r="I48" s="35"/>
      <c r="J48" s="35">
        <f>J49+J50</f>
        <v>452381</v>
      </c>
      <c r="K48" s="58">
        <f>K49+K50</f>
        <v>452381</v>
      </c>
      <c r="L48" s="4"/>
      <c r="M48" s="35">
        <f>M49+M50</f>
        <v>452381</v>
      </c>
    </row>
    <row r="49" spans="1:13" ht="38.25">
      <c r="A49" s="34" t="s">
        <v>233</v>
      </c>
      <c r="B49" s="18">
        <v>902</v>
      </c>
      <c r="C49" s="18" t="s">
        <v>17</v>
      </c>
      <c r="D49" s="18" t="s">
        <v>58</v>
      </c>
      <c r="E49" s="18" t="s">
        <v>104</v>
      </c>
      <c r="F49" s="19">
        <v>121</v>
      </c>
      <c r="G49" s="32">
        <v>428766</v>
      </c>
      <c r="H49" s="32"/>
      <c r="I49" s="32"/>
      <c r="J49" s="32">
        <v>428766</v>
      </c>
      <c r="K49" s="56">
        <v>428766</v>
      </c>
      <c r="L49" s="4"/>
      <c r="M49" s="32">
        <v>428766</v>
      </c>
    </row>
    <row r="50" spans="1:13" ht="38.25">
      <c r="A50" s="34" t="s">
        <v>143</v>
      </c>
      <c r="B50" s="18">
        <v>902</v>
      </c>
      <c r="C50" s="18" t="s">
        <v>17</v>
      </c>
      <c r="D50" s="18" t="s">
        <v>58</v>
      </c>
      <c r="E50" s="18" t="s">
        <v>104</v>
      </c>
      <c r="F50" s="19">
        <v>122</v>
      </c>
      <c r="G50" s="35">
        <v>23615</v>
      </c>
      <c r="H50" s="35"/>
      <c r="I50" s="35"/>
      <c r="J50" s="35">
        <v>23615</v>
      </c>
      <c r="K50" s="58">
        <v>23615</v>
      </c>
      <c r="L50" s="4"/>
      <c r="M50" s="35">
        <v>23615</v>
      </c>
    </row>
    <row r="51" spans="1:13" ht="25.5">
      <c r="A51" s="34" t="s">
        <v>24</v>
      </c>
      <c r="B51" s="18">
        <v>902</v>
      </c>
      <c r="C51" s="18" t="s">
        <v>17</v>
      </c>
      <c r="D51" s="18" t="s">
        <v>58</v>
      </c>
      <c r="E51" s="18" t="s">
        <v>104</v>
      </c>
      <c r="F51" s="19" t="s">
        <v>25</v>
      </c>
      <c r="G51" s="35">
        <f>G52</f>
        <v>236425</v>
      </c>
      <c r="H51" s="35"/>
      <c r="I51" s="35"/>
      <c r="J51" s="35">
        <f>J52</f>
        <v>236425</v>
      </c>
      <c r="K51" s="58">
        <f>K52</f>
        <v>237688</v>
      </c>
      <c r="L51" s="4"/>
      <c r="M51" s="35">
        <f>M52</f>
        <v>237688</v>
      </c>
    </row>
    <row r="52" spans="1:13" ht="38.25">
      <c r="A52" s="34" t="s">
        <v>26</v>
      </c>
      <c r="B52" s="18">
        <v>902</v>
      </c>
      <c r="C52" s="18" t="s">
        <v>17</v>
      </c>
      <c r="D52" s="18" t="s">
        <v>58</v>
      </c>
      <c r="E52" s="18" t="s">
        <v>104</v>
      </c>
      <c r="F52" s="19" t="s">
        <v>27</v>
      </c>
      <c r="G52" s="32">
        <v>236425</v>
      </c>
      <c r="H52" s="32"/>
      <c r="I52" s="32"/>
      <c r="J52" s="32">
        <v>236425</v>
      </c>
      <c r="K52" s="56">
        <v>237688</v>
      </c>
      <c r="L52" s="4"/>
      <c r="M52" s="32">
        <v>237688</v>
      </c>
    </row>
    <row r="53" spans="1:13" ht="38.25">
      <c r="A53" s="41" t="s">
        <v>148</v>
      </c>
      <c r="B53" s="18">
        <v>902</v>
      </c>
      <c r="C53" s="18" t="s">
        <v>17</v>
      </c>
      <c r="D53" s="18" t="s">
        <v>58</v>
      </c>
      <c r="E53" s="18" t="s">
        <v>150</v>
      </c>
      <c r="F53" s="36" t="s">
        <v>0</v>
      </c>
      <c r="G53" s="35">
        <f>G54</f>
        <v>1575792</v>
      </c>
      <c r="H53" s="35"/>
      <c r="I53" s="35"/>
      <c r="J53" s="35">
        <f>J54</f>
        <v>1575792</v>
      </c>
      <c r="K53" s="58">
        <f>K54</f>
        <v>1575792</v>
      </c>
      <c r="L53" s="4"/>
      <c r="M53" s="35">
        <f>M54</f>
        <v>1575792</v>
      </c>
    </row>
    <row r="54" spans="1:13" ht="76.5">
      <c r="A54" s="34" t="s">
        <v>20</v>
      </c>
      <c r="B54" s="18">
        <v>902</v>
      </c>
      <c r="C54" s="18" t="s">
        <v>17</v>
      </c>
      <c r="D54" s="18" t="s">
        <v>58</v>
      </c>
      <c r="E54" s="18" t="s">
        <v>150</v>
      </c>
      <c r="F54" s="19">
        <v>100</v>
      </c>
      <c r="G54" s="35">
        <f>G55</f>
        <v>1575792</v>
      </c>
      <c r="H54" s="35"/>
      <c r="I54" s="35"/>
      <c r="J54" s="35">
        <f>J55</f>
        <v>1575792</v>
      </c>
      <c r="K54" s="58">
        <f>K55</f>
        <v>1575792</v>
      </c>
      <c r="L54" s="4"/>
      <c r="M54" s="35">
        <f>M55</f>
        <v>1575792</v>
      </c>
    </row>
    <row r="55" spans="1:13" ht="25.5">
      <c r="A55" s="34" t="s">
        <v>22</v>
      </c>
      <c r="B55" s="18">
        <v>902</v>
      </c>
      <c r="C55" s="18" t="s">
        <v>17</v>
      </c>
      <c r="D55" s="18" t="s">
        <v>58</v>
      </c>
      <c r="E55" s="18" t="s">
        <v>150</v>
      </c>
      <c r="F55" s="19" t="s">
        <v>23</v>
      </c>
      <c r="G55" s="35">
        <f>G56+G57</f>
        <v>1575792</v>
      </c>
      <c r="H55" s="35"/>
      <c r="I55" s="35"/>
      <c r="J55" s="35">
        <f>J56+J57</f>
        <v>1575792</v>
      </c>
      <c r="K55" s="58">
        <f>K56+K57</f>
        <v>1575792</v>
      </c>
      <c r="L55" s="4"/>
      <c r="M55" s="35">
        <f>M56+M57</f>
        <v>1575792</v>
      </c>
    </row>
    <row r="56" spans="1:13" ht="38.25">
      <c r="A56" s="34" t="s">
        <v>233</v>
      </c>
      <c r="B56" s="18">
        <v>902</v>
      </c>
      <c r="C56" s="18" t="s">
        <v>17</v>
      </c>
      <c r="D56" s="18" t="s">
        <v>58</v>
      </c>
      <c r="E56" s="18" t="s">
        <v>150</v>
      </c>
      <c r="F56" s="19">
        <v>121</v>
      </c>
      <c r="G56" s="32">
        <v>1549767</v>
      </c>
      <c r="H56" s="32"/>
      <c r="I56" s="32"/>
      <c r="J56" s="32">
        <v>1549767</v>
      </c>
      <c r="K56" s="56">
        <v>1549767</v>
      </c>
      <c r="L56" s="4"/>
      <c r="M56" s="32">
        <v>1549767</v>
      </c>
    </row>
    <row r="57" spans="1:13" ht="38.25">
      <c r="A57" s="34" t="s">
        <v>143</v>
      </c>
      <c r="B57" s="18">
        <v>902</v>
      </c>
      <c r="C57" s="18" t="s">
        <v>17</v>
      </c>
      <c r="D57" s="18" t="s">
        <v>58</v>
      </c>
      <c r="E57" s="18" t="s">
        <v>150</v>
      </c>
      <c r="F57" s="19">
        <v>122</v>
      </c>
      <c r="G57" s="35">
        <v>26025</v>
      </c>
      <c r="H57" s="35"/>
      <c r="I57" s="35"/>
      <c r="J57" s="35">
        <v>26025</v>
      </c>
      <c r="K57" s="58">
        <v>26025</v>
      </c>
      <c r="L57" s="4"/>
      <c r="M57" s="35">
        <v>26025</v>
      </c>
    </row>
    <row r="58" spans="1:13" ht="25.5">
      <c r="A58" s="34" t="s">
        <v>96</v>
      </c>
      <c r="B58" s="18">
        <v>902</v>
      </c>
      <c r="C58" s="18" t="s">
        <v>17</v>
      </c>
      <c r="D58" s="18" t="s">
        <v>53</v>
      </c>
      <c r="E58" s="4" t="s">
        <v>0</v>
      </c>
      <c r="F58" s="36" t="s">
        <v>0</v>
      </c>
      <c r="G58" s="35">
        <f aca="true" t="shared" si="1" ref="G58:M60">G59</f>
        <v>0</v>
      </c>
      <c r="H58" s="35"/>
      <c r="I58" s="35"/>
      <c r="J58" s="35">
        <f t="shared" si="1"/>
        <v>0</v>
      </c>
      <c r="K58" s="58">
        <f t="shared" si="1"/>
        <v>0</v>
      </c>
      <c r="L58" s="4"/>
      <c r="M58" s="35">
        <f t="shared" si="1"/>
        <v>0</v>
      </c>
    </row>
    <row r="59" spans="1:13" ht="25.5">
      <c r="A59" s="34" t="s">
        <v>97</v>
      </c>
      <c r="B59" s="18">
        <v>902</v>
      </c>
      <c r="C59" s="18" t="s">
        <v>17</v>
      </c>
      <c r="D59" s="18" t="s">
        <v>53</v>
      </c>
      <c r="E59" s="18" t="s">
        <v>105</v>
      </c>
      <c r="F59" s="36" t="s">
        <v>0</v>
      </c>
      <c r="G59" s="35">
        <f t="shared" si="1"/>
        <v>0</v>
      </c>
      <c r="H59" s="35"/>
      <c r="I59" s="35"/>
      <c r="J59" s="35">
        <f t="shared" si="1"/>
        <v>0</v>
      </c>
      <c r="K59" s="58">
        <f t="shared" si="1"/>
        <v>0</v>
      </c>
      <c r="L59" s="4"/>
      <c r="M59" s="35">
        <f t="shared" si="1"/>
        <v>0</v>
      </c>
    </row>
    <row r="60" spans="1:13" ht="25.5">
      <c r="A60" s="34" t="s">
        <v>24</v>
      </c>
      <c r="B60" s="18">
        <v>902</v>
      </c>
      <c r="C60" s="18" t="s">
        <v>17</v>
      </c>
      <c r="D60" s="18" t="s">
        <v>53</v>
      </c>
      <c r="E60" s="18" t="s">
        <v>105</v>
      </c>
      <c r="F60" s="19" t="s">
        <v>25</v>
      </c>
      <c r="G60" s="35">
        <f t="shared" si="1"/>
        <v>0</v>
      </c>
      <c r="H60" s="35"/>
      <c r="I60" s="35"/>
      <c r="J60" s="35">
        <f t="shared" si="1"/>
        <v>0</v>
      </c>
      <c r="K60" s="58">
        <f t="shared" si="1"/>
        <v>0</v>
      </c>
      <c r="L60" s="4"/>
      <c r="M60" s="35">
        <f t="shared" si="1"/>
        <v>0</v>
      </c>
    </row>
    <row r="61" spans="1:13" ht="38.25">
      <c r="A61" s="34" t="s">
        <v>26</v>
      </c>
      <c r="B61" s="18">
        <v>902</v>
      </c>
      <c r="C61" s="18" t="s">
        <v>17</v>
      </c>
      <c r="D61" s="18" t="s">
        <v>53</v>
      </c>
      <c r="E61" s="18" t="s">
        <v>105</v>
      </c>
      <c r="F61" s="19" t="s">
        <v>27</v>
      </c>
      <c r="G61" s="32">
        <v>0</v>
      </c>
      <c r="H61" s="32"/>
      <c r="I61" s="32"/>
      <c r="J61" s="32">
        <v>0</v>
      </c>
      <c r="K61" s="56">
        <v>0</v>
      </c>
      <c r="L61" s="4"/>
      <c r="M61" s="32">
        <v>0</v>
      </c>
    </row>
    <row r="62" spans="1:13" s="1" customFormat="1" ht="12.75">
      <c r="A62" s="64" t="s">
        <v>83</v>
      </c>
      <c r="B62" s="37">
        <v>902</v>
      </c>
      <c r="C62" s="37" t="s">
        <v>17</v>
      </c>
      <c r="D62" s="37">
        <v>11</v>
      </c>
      <c r="E62" s="37"/>
      <c r="F62" s="42"/>
      <c r="G62" s="40">
        <f aca="true" t="shared" si="2" ref="G62:M64">G63</f>
        <v>1248757.25</v>
      </c>
      <c r="H62" s="40">
        <f t="shared" si="2"/>
        <v>2562747</v>
      </c>
      <c r="I62" s="40"/>
      <c r="J62" s="40">
        <f t="shared" si="2"/>
        <v>3811504.25</v>
      </c>
      <c r="K62" s="59">
        <f t="shared" si="2"/>
        <v>5000000</v>
      </c>
      <c r="L62" s="59">
        <f t="shared" si="2"/>
        <v>2605629</v>
      </c>
      <c r="M62" s="40">
        <f t="shared" si="2"/>
        <v>7605629</v>
      </c>
    </row>
    <row r="63" spans="1:13" ht="12.75">
      <c r="A63" s="34" t="s">
        <v>106</v>
      </c>
      <c r="B63" s="18">
        <v>902</v>
      </c>
      <c r="C63" s="18" t="s">
        <v>17</v>
      </c>
      <c r="D63" s="18">
        <v>11</v>
      </c>
      <c r="E63" s="18" t="s">
        <v>107</v>
      </c>
      <c r="F63" s="19"/>
      <c r="G63" s="35">
        <f t="shared" si="2"/>
        <v>1248757.25</v>
      </c>
      <c r="H63" s="35">
        <f t="shared" si="2"/>
        <v>2562747</v>
      </c>
      <c r="I63" s="35"/>
      <c r="J63" s="35">
        <f t="shared" si="2"/>
        <v>3811504.25</v>
      </c>
      <c r="K63" s="58">
        <f t="shared" si="2"/>
        <v>5000000</v>
      </c>
      <c r="L63" s="58">
        <f t="shared" si="2"/>
        <v>2605629</v>
      </c>
      <c r="M63" s="35">
        <f t="shared" si="2"/>
        <v>7605629</v>
      </c>
    </row>
    <row r="64" spans="1:13" ht="30" customHeight="1">
      <c r="A64" s="34" t="s">
        <v>28</v>
      </c>
      <c r="B64" s="18">
        <v>902</v>
      </c>
      <c r="C64" s="18" t="s">
        <v>17</v>
      </c>
      <c r="D64" s="18">
        <v>11</v>
      </c>
      <c r="E64" s="18" t="s">
        <v>107</v>
      </c>
      <c r="F64" s="19">
        <v>800</v>
      </c>
      <c r="G64" s="35">
        <f t="shared" si="2"/>
        <v>1248757.25</v>
      </c>
      <c r="H64" s="35">
        <f t="shared" si="2"/>
        <v>2562747</v>
      </c>
      <c r="I64" s="35"/>
      <c r="J64" s="35">
        <f t="shared" si="2"/>
        <v>3811504.25</v>
      </c>
      <c r="K64" s="58">
        <f t="shared" si="2"/>
        <v>5000000</v>
      </c>
      <c r="L64" s="58">
        <f t="shared" si="2"/>
        <v>2605629</v>
      </c>
      <c r="M64" s="35">
        <f t="shared" si="2"/>
        <v>7605629</v>
      </c>
    </row>
    <row r="65" spans="1:13" ht="32.25" customHeight="1">
      <c r="A65" s="34" t="s">
        <v>60</v>
      </c>
      <c r="B65" s="18">
        <v>902</v>
      </c>
      <c r="C65" s="18" t="s">
        <v>17</v>
      </c>
      <c r="D65" s="18">
        <v>11</v>
      </c>
      <c r="E65" s="18" t="s">
        <v>107</v>
      </c>
      <c r="F65" s="19">
        <v>870</v>
      </c>
      <c r="G65" s="32">
        <v>1248757.25</v>
      </c>
      <c r="H65" s="32">
        <v>2562747</v>
      </c>
      <c r="I65" s="32"/>
      <c r="J65" s="32">
        <f>G65+H65</f>
        <v>3811504.25</v>
      </c>
      <c r="K65" s="56">
        <v>5000000</v>
      </c>
      <c r="L65" s="4">
        <v>2605629</v>
      </c>
      <c r="M65" s="32">
        <f>K65+L65</f>
        <v>7605629</v>
      </c>
    </row>
    <row r="66" spans="1:13" s="1" customFormat="1" ht="32.25" customHeight="1">
      <c r="A66" s="64" t="s">
        <v>37</v>
      </c>
      <c r="B66" s="37">
        <v>902</v>
      </c>
      <c r="C66" s="37" t="s">
        <v>17</v>
      </c>
      <c r="D66" s="37" t="s">
        <v>38</v>
      </c>
      <c r="E66" s="37"/>
      <c r="F66" s="42"/>
      <c r="G66" s="40">
        <f>G67+G74</f>
        <v>349531</v>
      </c>
      <c r="H66" s="40"/>
      <c r="I66" s="40"/>
      <c r="J66" s="40">
        <f>J67+J74</f>
        <v>349531</v>
      </c>
      <c r="K66" s="59">
        <f>K67+K74</f>
        <v>366031</v>
      </c>
      <c r="L66" s="38"/>
      <c r="M66" s="40">
        <f>M67+M74</f>
        <v>366031</v>
      </c>
    </row>
    <row r="67" spans="1:13" ht="38.25">
      <c r="A67" s="43" t="s">
        <v>144</v>
      </c>
      <c r="B67" s="18">
        <v>902</v>
      </c>
      <c r="C67" s="18" t="s">
        <v>17</v>
      </c>
      <c r="D67" s="18" t="s">
        <v>38</v>
      </c>
      <c r="E67" s="18" t="s">
        <v>146</v>
      </c>
      <c r="F67" s="19"/>
      <c r="G67" s="35">
        <f>G68</f>
        <v>20331</v>
      </c>
      <c r="H67" s="35"/>
      <c r="I67" s="35"/>
      <c r="J67" s="35">
        <f>J68</f>
        <v>20331</v>
      </c>
      <c r="K67" s="58">
        <f>K68+K72</f>
        <v>36831</v>
      </c>
      <c r="L67" s="4"/>
      <c r="M67" s="35">
        <f>M68+M72</f>
        <v>36831</v>
      </c>
    </row>
    <row r="68" spans="1:13" ht="76.5">
      <c r="A68" s="34" t="s">
        <v>20</v>
      </c>
      <c r="B68" s="18">
        <v>902</v>
      </c>
      <c r="C68" s="18" t="s">
        <v>17</v>
      </c>
      <c r="D68" s="18" t="s">
        <v>38</v>
      </c>
      <c r="E68" s="6" t="s">
        <v>146</v>
      </c>
      <c r="F68" s="19">
        <v>100</v>
      </c>
      <c r="G68" s="35">
        <f>G69</f>
        <v>20331</v>
      </c>
      <c r="H68" s="35"/>
      <c r="I68" s="35"/>
      <c r="J68" s="35">
        <f>J69</f>
        <v>20331</v>
      </c>
      <c r="K68" s="58">
        <f>K69</f>
        <v>20331</v>
      </c>
      <c r="L68" s="4"/>
      <c r="M68" s="35">
        <f>M69</f>
        <v>20331</v>
      </c>
    </row>
    <row r="69" spans="1:13" ht="25.5">
      <c r="A69" s="34" t="s">
        <v>22</v>
      </c>
      <c r="B69" s="18">
        <v>902</v>
      </c>
      <c r="C69" s="18" t="s">
        <v>17</v>
      </c>
      <c r="D69" s="18" t="s">
        <v>38</v>
      </c>
      <c r="E69" s="6" t="s">
        <v>146</v>
      </c>
      <c r="F69" s="19">
        <v>120</v>
      </c>
      <c r="G69" s="35">
        <f>G70+G71</f>
        <v>20331</v>
      </c>
      <c r="H69" s="35"/>
      <c r="I69" s="35"/>
      <c r="J69" s="35">
        <f>J70+J71</f>
        <v>20331</v>
      </c>
      <c r="K69" s="58">
        <f>K70+K71</f>
        <v>20331</v>
      </c>
      <c r="L69" s="4"/>
      <c r="M69" s="35">
        <f>M70+M71</f>
        <v>20331</v>
      </c>
    </row>
    <row r="70" spans="1:13" ht="38.25">
      <c r="A70" s="34" t="s">
        <v>233</v>
      </c>
      <c r="B70" s="18">
        <v>902</v>
      </c>
      <c r="C70" s="18" t="s">
        <v>17</v>
      </c>
      <c r="D70" s="18" t="s">
        <v>38</v>
      </c>
      <c r="E70" s="6" t="s">
        <v>146</v>
      </c>
      <c r="F70" s="19">
        <v>121</v>
      </c>
      <c r="G70" s="35">
        <v>4716</v>
      </c>
      <c r="H70" s="35"/>
      <c r="I70" s="35"/>
      <c r="J70" s="35">
        <v>4716</v>
      </c>
      <c r="K70" s="58">
        <v>4716</v>
      </c>
      <c r="L70" s="4"/>
      <c r="M70" s="35">
        <v>4716</v>
      </c>
    </row>
    <row r="71" spans="1:13" ht="38.25">
      <c r="A71" s="34" t="s">
        <v>143</v>
      </c>
      <c r="B71" s="18">
        <v>902</v>
      </c>
      <c r="C71" s="18" t="s">
        <v>17</v>
      </c>
      <c r="D71" s="18" t="s">
        <v>38</v>
      </c>
      <c r="E71" s="6" t="s">
        <v>146</v>
      </c>
      <c r="F71" s="19">
        <v>122</v>
      </c>
      <c r="G71" s="35">
        <v>15615</v>
      </c>
      <c r="H71" s="35"/>
      <c r="I71" s="35"/>
      <c r="J71" s="35">
        <v>15615</v>
      </c>
      <c r="K71" s="58">
        <v>15615</v>
      </c>
      <c r="L71" s="4"/>
      <c r="M71" s="35">
        <v>15615</v>
      </c>
    </row>
    <row r="72" spans="1:13" ht="25.5">
      <c r="A72" s="34" t="s">
        <v>24</v>
      </c>
      <c r="B72" s="18">
        <v>902</v>
      </c>
      <c r="C72" s="18" t="s">
        <v>17</v>
      </c>
      <c r="D72" s="18">
        <v>13</v>
      </c>
      <c r="E72" s="6" t="s">
        <v>146</v>
      </c>
      <c r="F72" s="19" t="s">
        <v>25</v>
      </c>
      <c r="G72" s="35">
        <f>G73</f>
        <v>0</v>
      </c>
      <c r="H72" s="35"/>
      <c r="I72" s="35"/>
      <c r="J72" s="82">
        <f>J73</f>
        <v>0</v>
      </c>
      <c r="K72" s="58">
        <f>K73</f>
        <v>16500</v>
      </c>
      <c r="L72" s="4"/>
      <c r="M72" s="35">
        <f>M73</f>
        <v>16500</v>
      </c>
    </row>
    <row r="73" spans="1:13" ht="38.25">
      <c r="A73" s="34" t="s">
        <v>26</v>
      </c>
      <c r="B73" s="18">
        <v>902</v>
      </c>
      <c r="C73" s="18" t="s">
        <v>17</v>
      </c>
      <c r="D73" s="18">
        <v>13</v>
      </c>
      <c r="E73" s="6" t="s">
        <v>146</v>
      </c>
      <c r="F73" s="19" t="s">
        <v>27</v>
      </c>
      <c r="G73" s="35">
        <v>0</v>
      </c>
      <c r="H73" s="35"/>
      <c r="I73" s="35"/>
      <c r="J73" s="82">
        <v>0</v>
      </c>
      <c r="K73" s="58">
        <v>16500</v>
      </c>
      <c r="L73" s="4"/>
      <c r="M73" s="35">
        <v>16500</v>
      </c>
    </row>
    <row r="74" spans="1:13" ht="89.25">
      <c r="A74" s="34" t="s">
        <v>280</v>
      </c>
      <c r="B74" s="18">
        <v>902</v>
      </c>
      <c r="C74" s="18" t="s">
        <v>17</v>
      </c>
      <c r="D74" s="18">
        <v>13</v>
      </c>
      <c r="E74" s="6" t="s">
        <v>126</v>
      </c>
      <c r="F74" s="19"/>
      <c r="G74" s="35">
        <f>G75+G77</f>
        <v>329200</v>
      </c>
      <c r="H74" s="35"/>
      <c r="I74" s="35"/>
      <c r="J74" s="35">
        <f>J75+J77</f>
        <v>329200</v>
      </c>
      <c r="K74" s="58">
        <f>K75+K77</f>
        <v>329200</v>
      </c>
      <c r="L74" s="4"/>
      <c r="M74" s="35">
        <f>M75+M77</f>
        <v>329200</v>
      </c>
    </row>
    <row r="75" spans="1:13" ht="25.5">
      <c r="A75" s="34" t="s">
        <v>22</v>
      </c>
      <c r="B75" s="18">
        <v>902</v>
      </c>
      <c r="C75" s="18" t="s">
        <v>17</v>
      </c>
      <c r="D75" s="18" t="s">
        <v>38</v>
      </c>
      <c r="E75" s="6" t="s">
        <v>126</v>
      </c>
      <c r="F75" s="19">
        <v>120</v>
      </c>
      <c r="G75" s="35">
        <v>329000</v>
      </c>
      <c r="H75" s="35"/>
      <c r="I75" s="35"/>
      <c r="J75" s="35">
        <v>329000</v>
      </c>
      <c r="K75" s="58">
        <v>329000</v>
      </c>
      <c r="L75" s="4"/>
      <c r="M75" s="35">
        <v>329000</v>
      </c>
    </row>
    <row r="76" spans="1:13" ht="38.25">
      <c r="A76" s="34" t="s">
        <v>233</v>
      </c>
      <c r="B76" s="18">
        <v>902</v>
      </c>
      <c r="C76" s="18" t="s">
        <v>17</v>
      </c>
      <c r="D76" s="18" t="s">
        <v>38</v>
      </c>
      <c r="E76" s="6" t="s">
        <v>126</v>
      </c>
      <c r="F76" s="19">
        <v>121</v>
      </c>
      <c r="G76" s="35">
        <v>329000</v>
      </c>
      <c r="H76" s="35"/>
      <c r="I76" s="35"/>
      <c r="J76" s="35">
        <v>329000</v>
      </c>
      <c r="K76" s="58">
        <v>329000</v>
      </c>
      <c r="L76" s="4"/>
      <c r="M76" s="35">
        <v>329000</v>
      </c>
    </row>
    <row r="77" spans="1:13" ht="25.5">
      <c r="A77" s="34" t="s">
        <v>24</v>
      </c>
      <c r="B77" s="18">
        <v>902</v>
      </c>
      <c r="C77" s="18" t="s">
        <v>17</v>
      </c>
      <c r="D77" s="18">
        <v>13</v>
      </c>
      <c r="E77" s="6" t="s">
        <v>126</v>
      </c>
      <c r="F77" s="19" t="s">
        <v>25</v>
      </c>
      <c r="G77" s="35">
        <f>G78</f>
        <v>200</v>
      </c>
      <c r="H77" s="35"/>
      <c r="I77" s="35"/>
      <c r="J77" s="35">
        <f>J78</f>
        <v>200</v>
      </c>
      <c r="K77" s="58">
        <f>K78</f>
        <v>200</v>
      </c>
      <c r="L77" s="4"/>
      <c r="M77" s="35">
        <f>M78</f>
        <v>200</v>
      </c>
    </row>
    <row r="78" spans="1:13" ht="38.25">
      <c r="A78" s="34" t="s">
        <v>26</v>
      </c>
      <c r="B78" s="18">
        <v>902</v>
      </c>
      <c r="C78" s="18" t="s">
        <v>17</v>
      </c>
      <c r="D78" s="18">
        <v>13</v>
      </c>
      <c r="E78" s="6" t="s">
        <v>126</v>
      </c>
      <c r="F78" s="19" t="s">
        <v>27</v>
      </c>
      <c r="G78" s="35">
        <v>200</v>
      </c>
      <c r="H78" s="35"/>
      <c r="I78" s="35"/>
      <c r="J78" s="35">
        <v>200</v>
      </c>
      <c r="K78" s="58">
        <v>200</v>
      </c>
      <c r="L78" s="4"/>
      <c r="M78" s="35">
        <v>200</v>
      </c>
    </row>
    <row r="79" spans="1:13" ht="25.5">
      <c r="A79" s="64" t="s">
        <v>45</v>
      </c>
      <c r="B79" s="37">
        <v>902</v>
      </c>
      <c r="C79" s="37" t="s">
        <v>19</v>
      </c>
      <c r="D79" s="38" t="s">
        <v>0</v>
      </c>
      <c r="E79" s="38" t="s">
        <v>0</v>
      </c>
      <c r="F79" s="42"/>
      <c r="G79" s="40">
        <f>G81+G91</f>
        <v>9212560</v>
      </c>
      <c r="H79" s="40"/>
      <c r="I79" s="40"/>
      <c r="J79" s="40">
        <f>J81+J91</f>
        <v>9212560</v>
      </c>
      <c r="K79" s="59">
        <f>K81+K91</f>
        <v>9243560</v>
      </c>
      <c r="L79" s="4"/>
      <c r="M79" s="40">
        <f>M81+M91</f>
        <v>9243560</v>
      </c>
    </row>
    <row r="80" spans="1:13" ht="38.25">
      <c r="A80" s="64" t="s">
        <v>236</v>
      </c>
      <c r="B80" s="37">
        <v>902</v>
      </c>
      <c r="C80" s="37" t="s">
        <v>19</v>
      </c>
      <c r="D80" s="37" t="s">
        <v>46</v>
      </c>
      <c r="E80" s="38"/>
      <c r="F80" s="42"/>
      <c r="G80" s="40">
        <f>G81</f>
        <v>9212560</v>
      </c>
      <c r="H80" s="40"/>
      <c r="I80" s="40"/>
      <c r="J80" s="40">
        <f>J81</f>
        <v>9212560</v>
      </c>
      <c r="K80" s="59">
        <f>K81</f>
        <v>9243560</v>
      </c>
      <c r="L80" s="4"/>
      <c r="M80" s="40">
        <f>M81</f>
        <v>9243560</v>
      </c>
    </row>
    <row r="81" spans="1:13" ht="76.5">
      <c r="A81" s="34" t="s">
        <v>47</v>
      </c>
      <c r="B81" s="18">
        <v>902</v>
      </c>
      <c r="C81" s="18" t="s">
        <v>19</v>
      </c>
      <c r="D81" s="18" t="s">
        <v>46</v>
      </c>
      <c r="E81" s="18" t="s">
        <v>151</v>
      </c>
      <c r="F81" s="36" t="s">
        <v>0</v>
      </c>
      <c r="G81" s="35">
        <f>G82+G85+G87</f>
        <v>9212560</v>
      </c>
      <c r="H81" s="35"/>
      <c r="I81" s="35"/>
      <c r="J81" s="35">
        <f>J82+J85+J87</f>
        <v>9212560</v>
      </c>
      <c r="K81" s="58">
        <f>K82+K85+K87</f>
        <v>9243560</v>
      </c>
      <c r="L81" s="4"/>
      <c r="M81" s="35">
        <f>M82+M85+M87</f>
        <v>9243560</v>
      </c>
    </row>
    <row r="82" spans="1:13" ht="76.5">
      <c r="A82" s="34" t="s">
        <v>20</v>
      </c>
      <c r="B82" s="18">
        <v>902</v>
      </c>
      <c r="C82" s="18" t="s">
        <v>19</v>
      </c>
      <c r="D82" s="18" t="s">
        <v>46</v>
      </c>
      <c r="E82" s="18" t="s">
        <v>151</v>
      </c>
      <c r="F82" s="19" t="s">
        <v>21</v>
      </c>
      <c r="G82" s="35">
        <f>G83</f>
        <v>8039897</v>
      </c>
      <c r="H82" s="35"/>
      <c r="I82" s="35"/>
      <c r="J82" s="35">
        <f>J83</f>
        <v>8039897</v>
      </c>
      <c r="K82" s="58">
        <f>K83</f>
        <v>8039897</v>
      </c>
      <c r="L82" s="4"/>
      <c r="M82" s="35">
        <f>M83</f>
        <v>8039897</v>
      </c>
    </row>
    <row r="83" spans="1:13" ht="25.5">
      <c r="A83" s="11" t="s">
        <v>42</v>
      </c>
      <c r="B83" s="18">
        <v>902</v>
      </c>
      <c r="C83" s="18" t="s">
        <v>19</v>
      </c>
      <c r="D83" s="18" t="s">
        <v>46</v>
      </c>
      <c r="E83" s="18" t="s">
        <v>151</v>
      </c>
      <c r="F83" s="19" t="s">
        <v>43</v>
      </c>
      <c r="G83" s="35">
        <f>G84</f>
        <v>8039897</v>
      </c>
      <c r="H83" s="35"/>
      <c r="I83" s="35"/>
      <c r="J83" s="35">
        <f>J84</f>
        <v>8039897</v>
      </c>
      <c r="K83" s="58">
        <f>K84</f>
        <v>8039897</v>
      </c>
      <c r="L83" s="4"/>
      <c r="M83" s="35">
        <f>M84</f>
        <v>8039897</v>
      </c>
    </row>
    <row r="84" spans="1:13" ht="38.25">
      <c r="A84" s="34" t="s">
        <v>234</v>
      </c>
      <c r="B84" s="18">
        <v>902</v>
      </c>
      <c r="C84" s="18" t="s">
        <v>19</v>
      </c>
      <c r="D84" s="18" t="s">
        <v>46</v>
      </c>
      <c r="E84" s="18" t="s">
        <v>151</v>
      </c>
      <c r="F84" s="19">
        <v>111</v>
      </c>
      <c r="G84" s="32">
        <v>8039897</v>
      </c>
      <c r="H84" s="32"/>
      <c r="I84" s="32"/>
      <c r="J84" s="32">
        <v>8039897</v>
      </c>
      <c r="K84" s="56">
        <v>8039897</v>
      </c>
      <c r="L84" s="4"/>
      <c r="M84" s="32">
        <v>8039897</v>
      </c>
    </row>
    <row r="85" spans="1:13" ht="25.5">
      <c r="A85" s="34" t="s">
        <v>24</v>
      </c>
      <c r="B85" s="18">
        <v>902</v>
      </c>
      <c r="C85" s="18" t="s">
        <v>19</v>
      </c>
      <c r="D85" s="18" t="s">
        <v>46</v>
      </c>
      <c r="E85" s="18" t="s">
        <v>151</v>
      </c>
      <c r="F85" s="19" t="s">
        <v>25</v>
      </c>
      <c r="G85" s="35">
        <f>G86</f>
        <v>1138863</v>
      </c>
      <c r="H85" s="35"/>
      <c r="I85" s="35"/>
      <c r="J85" s="35">
        <f>J86</f>
        <v>1138863</v>
      </c>
      <c r="K85" s="58">
        <f>K86</f>
        <v>1170796</v>
      </c>
      <c r="L85" s="4"/>
      <c r="M85" s="35">
        <f>M86</f>
        <v>1170796</v>
      </c>
    </row>
    <row r="86" spans="1:13" ht="38.25">
      <c r="A86" s="34" t="s">
        <v>26</v>
      </c>
      <c r="B86" s="18">
        <v>902</v>
      </c>
      <c r="C86" s="18" t="s">
        <v>19</v>
      </c>
      <c r="D86" s="18" t="s">
        <v>46</v>
      </c>
      <c r="E86" s="18" t="s">
        <v>151</v>
      </c>
      <c r="F86" s="19" t="s">
        <v>27</v>
      </c>
      <c r="G86" s="32">
        <v>1138863</v>
      </c>
      <c r="H86" s="32"/>
      <c r="I86" s="32"/>
      <c r="J86" s="32">
        <v>1138863</v>
      </c>
      <c r="K86" s="56">
        <v>1170796</v>
      </c>
      <c r="L86" s="4"/>
      <c r="M86" s="32">
        <v>1170796</v>
      </c>
    </row>
    <row r="87" spans="1:13" ht="34.5" customHeight="1">
      <c r="A87" s="34" t="s">
        <v>28</v>
      </c>
      <c r="B87" s="18">
        <v>902</v>
      </c>
      <c r="C87" s="18" t="s">
        <v>19</v>
      </c>
      <c r="D87" s="18" t="s">
        <v>46</v>
      </c>
      <c r="E87" s="18" t="s">
        <v>151</v>
      </c>
      <c r="F87" s="19" t="s">
        <v>29</v>
      </c>
      <c r="G87" s="35">
        <f>G88</f>
        <v>33800</v>
      </c>
      <c r="H87" s="35"/>
      <c r="I87" s="35"/>
      <c r="J87" s="35">
        <f>J88</f>
        <v>33800</v>
      </c>
      <c r="K87" s="58">
        <f>K88</f>
        <v>32867</v>
      </c>
      <c r="L87" s="4"/>
      <c r="M87" s="35">
        <f>M88</f>
        <v>32867</v>
      </c>
    </row>
    <row r="88" spans="1:13" ht="34.5" customHeight="1">
      <c r="A88" s="34" t="s">
        <v>102</v>
      </c>
      <c r="B88" s="18">
        <v>902</v>
      </c>
      <c r="C88" s="18" t="s">
        <v>19</v>
      </c>
      <c r="D88" s="18" t="s">
        <v>46</v>
      </c>
      <c r="E88" s="18" t="s">
        <v>151</v>
      </c>
      <c r="F88" s="19">
        <v>850</v>
      </c>
      <c r="G88" s="35">
        <f>G89+G90</f>
        <v>33800</v>
      </c>
      <c r="H88" s="35"/>
      <c r="I88" s="35"/>
      <c r="J88" s="35">
        <f>J89+J90</f>
        <v>33800</v>
      </c>
      <c r="K88" s="58">
        <f>K89+K90</f>
        <v>32867</v>
      </c>
      <c r="L88" s="4"/>
      <c r="M88" s="35">
        <f>M89+M90</f>
        <v>32867</v>
      </c>
    </row>
    <row r="89" spans="1:13" ht="25.5">
      <c r="A89" s="34" t="s">
        <v>30</v>
      </c>
      <c r="B89" s="18">
        <v>902</v>
      </c>
      <c r="C89" s="18" t="s">
        <v>19</v>
      </c>
      <c r="D89" s="18" t="s">
        <v>46</v>
      </c>
      <c r="E89" s="18" t="s">
        <v>151</v>
      </c>
      <c r="F89" s="19" t="s">
        <v>31</v>
      </c>
      <c r="G89" s="32">
        <v>15100</v>
      </c>
      <c r="H89" s="32"/>
      <c r="I89" s="32"/>
      <c r="J89" s="32">
        <v>15100</v>
      </c>
      <c r="K89" s="56">
        <v>14167</v>
      </c>
      <c r="L89" s="4"/>
      <c r="M89" s="32">
        <v>14167</v>
      </c>
    </row>
    <row r="90" spans="1:13" ht="25.5">
      <c r="A90" s="34" t="s">
        <v>32</v>
      </c>
      <c r="B90" s="18">
        <v>902</v>
      </c>
      <c r="C90" s="18" t="s">
        <v>19</v>
      </c>
      <c r="D90" s="18" t="s">
        <v>46</v>
      </c>
      <c r="E90" s="18" t="s">
        <v>151</v>
      </c>
      <c r="F90" s="19" t="s">
        <v>33</v>
      </c>
      <c r="G90" s="35">
        <v>18700</v>
      </c>
      <c r="H90" s="35"/>
      <c r="I90" s="35"/>
      <c r="J90" s="35">
        <v>18700</v>
      </c>
      <c r="K90" s="58">
        <v>18700</v>
      </c>
      <c r="L90" s="4"/>
      <c r="M90" s="35">
        <v>18700</v>
      </c>
    </row>
    <row r="91" spans="1:13" ht="38.25" hidden="1">
      <c r="A91" s="64" t="s">
        <v>108</v>
      </c>
      <c r="B91" s="37">
        <v>902</v>
      </c>
      <c r="C91" s="37" t="s">
        <v>19</v>
      </c>
      <c r="D91" s="37">
        <v>14</v>
      </c>
      <c r="E91" s="37"/>
      <c r="F91" s="42"/>
      <c r="G91" s="40">
        <f aca="true" t="shared" si="3" ref="G91:M93">G92</f>
        <v>0</v>
      </c>
      <c r="H91" s="40"/>
      <c r="I91" s="40"/>
      <c r="J91" s="40">
        <f t="shared" si="3"/>
        <v>0</v>
      </c>
      <c r="K91" s="59">
        <f t="shared" si="3"/>
        <v>0</v>
      </c>
      <c r="L91" s="4"/>
      <c r="M91" s="40">
        <f t="shared" si="3"/>
        <v>0</v>
      </c>
    </row>
    <row r="92" spans="1:13" ht="64.5" customHeight="1" hidden="1">
      <c r="A92" s="34" t="s">
        <v>153</v>
      </c>
      <c r="B92" s="18">
        <v>902</v>
      </c>
      <c r="C92" s="18" t="s">
        <v>19</v>
      </c>
      <c r="D92" s="18">
        <v>14</v>
      </c>
      <c r="E92" s="18" t="s">
        <v>152</v>
      </c>
      <c r="F92" s="19"/>
      <c r="G92" s="35">
        <f t="shared" si="3"/>
        <v>0</v>
      </c>
      <c r="H92" s="35"/>
      <c r="I92" s="35"/>
      <c r="J92" s="35">
        <f t="shared" si="3"/>
        <v>0</v>
      </c>
      <c r="K92" s="58">
        <f t="shared" si="3"/>
        <v>0</v>
      </c>
      <c r="L92" s="4"/>
      <c r="M92" s="35">
        <f t="shared" si="3"/>
        <v>0</v>
      </c>
    </row>
    <row r="93" spans="1:13" ht="25.5" hidden="1">
      <c r="A93" s="34" t="s">
        <v>24</v>
      </c>
      <c r="B93" s="18">
        <v>902</v>
      </c>
      <c r="C93" s="18" t="s">
        <v>19</v>
      </c>
      <c r="D93" s="18">
        <v>14</v>
      </c>
      <c r="E93" s="18" t="s">
        <v>152</v>
      </c>
      <c r="F93" s="19">
        <v>200</v>
      </c>
      <c r="G93" s="35">
        <f t="shared" si="3"/>
        <v>0</v>
      </c>
      <c r="H93" s="35"/>
      <c r="I93" s="35"/>
      <c r="J93" s="35">
        <f t="shared" si="3"/>
        <v>0</v>
      </c>
      <c r="K93" s="58">
        <f t="shared" si="3"/>
        <v>0</v>
      </c>
      <c r="L93" s="4"/>
      <c r="M93" s="35">
        <f t="shared" si="3"/>
        <v>0</v>
      </c>
    </row>
    <row r="94" spans="1:13" ht="38.25" hidden="1">
      <c r="A94" s="34" t="s">
        <v>26</v>
      </c>
      <c r="B94" s="18">
        <v>902</v>
      </c>
      <c r="C94" s="18" t="s">
        <v>19</v>
      </c>
      <c r="D94" s="18">
        <v>14</v>
      </c>
      <c r="E94" s="18" t="s">
        <v>152</v>
      </c>
      <c r="F94" s="19">
        <v>240</v>
      </c>
      <c r="G94" s="32">
        <v>0</v>
      </c>
      <c r="H94" s="32"/>
      <c r="I94" s="32"/>
      <c r="J94" s="32">
        <v>0</v>
      </c>
      <c r="K94" s="56">
        <v>0</v>
      </c>
      <c r="L94" s="4"/>
      <c r="M94" s="32">
        <v>0</v>
      </c>
    </row>
    <row r="95" spans="1:13" ht="12.75">
      <c r="A95" s="64" t="s">
        <v>49</v>
      </c>
      <c r="B95" s="37">
        <v>902</v>
      </c>
      <c r="C95" s="37" t="s">
        <v>36</v>
      </c>
      <c r="D95" s="38" t="s">
        <v>0</v>
      </c>
      <c r="E95" s="38" t="s">
        <v>0</v>
      </c>
      <c r="F95" s="19"/>
      <c r="G95" s="35">
        <f>G96+G100+G113</f>
        <v>10993198</v>
      </c>
      <c r="H95" s="35"/>
      <c r="I95" s="35"/>
      <c r="J95" s="35">
        <f>J96+J100+J113</f>
        <v>83064198</v>
      </c>
      <c r="K95" s="58">
        <f>K96+K100+K113</f>
        <v>11282921</v>
      </c>
      <c r="L95" s="4"/>
      <c r="M95" s="35">
        <f>M96+M100+M113</f>
        <v>11282921</v>
      </c>
    </row>
    <row r="96" spans="1:13" ht="12.75">
      <c r="A96" s="64" t="s">
        <v>50</v>
      </c>
      <c r="B96" s="37">
        <v>902</v>
      </c>
      <c r="C96" s="37" t="s">
        <v>36</v>
      </c>
      <c r="D96" s="37" t="s">
        <v>51</v>
      </c>
      <c r="E96" s="18"/>
      <c r="F96" s="19"/>
      <c r="G96" s="35">
        <f aca="true" t="shared" si="4" ref="G96:M98">G97</f>
        <v>1761000</v>
      </c>
      <c r="H96" s="35"/>
      <c r="I96" s="35"/>
      <c r="J96" s="35">
        <f t="shared" si="4"/>
        <v>1761000</v>
      </c>
      <c r="K96" s="58">
        <f t="shared" si="4"/>
        <v>1761000</v>
      </c>
      <c r="L96" s="4"/>
      <c r="M96" s="35">
        <f t="shared" si="4"/>
        <v>1761000</v>
      </c>
    </row>
    <row r="97" spans="1:13" ht="51">
      <c r="A97" s="41" t="s">
        <v>155</v>
      </c>
      <c r="B97" s="18">
        <v>902</v>
      </c>
      <c r="C97" s="18" t="s">
        <v>36</v>
      </c>
      <c r="D97" s="18" t="s">
        <v>51</v>
      </c>
      <c r="E97" s="18" t="s">
        <v>154</v>
      </c>
      <c r="F97" s="19"/>
      <c r="G97" s="35">
        <f t="shared" si="4"/>
        <v>1761000</v>
      </c>
      <c r="H97" s="35"/>
      <c r="I97" s="35"/>
      <c r="J97" s="35">
        <f t="shared" si="4"/>
        <v>1761000</v>
      </c>
      <c r="K97" s="58">
        <f t="shared" si="4"/>
        <v>1761000</v>
      </c>
      <c r="L97" s="4"/>
      <c r="M97" s="35">
        <f t="shared" si="4"/>
        <v>1761000</v>
      </c>
    </row>
    <row r="98" spans="1:13" ht="44.25" customHeight="1">
      <c r="A98" s="34" t="s">
        <v>28</v>
      </c>
      <c r="B98" s="18">
        <v>902</v>
      </c>
      <c r="C98" s="18" t="s">
        <v>36</v>
      </c>
      <c r="D98" s="18" t="s">
        <v>51</v>
      </c>
      <c r="E98" s="18" t="s">
        <v>154</v>
      </c>
      <c r="F98" s="19">
        <v>800</v>
      </c>
      <c r="G98" s="35">
        <f t="shared" si="4"/>
        <v>1761000</v>
      </c>
      <c r="H98" s="35"/>
      <c r="I98" s="35"/>
      <c r="J98" s="35">
        <f t="shared" si="4"/>
        <v>1761000</v>
      </c>
      <c r="K98" s="58">
        <f t="shared" si="4"/>
        <v>1761000</v>
      </c>
      <c r="L98" s="4"/>
      <c r="M98" s="35">
        <f t="shared" si="4"/>
        <v>1761000</v>
      </c>
    </row>
    <row r="99" spans="1:13" ht="51">
      <c r="A99" s="34" t="s">
        <v>109</v>
      </c>
      <c r="B99" s="18">
        <v>902</v>
      </c>
      <c r="C99" s="18" t="s">
        <v>36</v>
      </c>
      <c r="D99" s="18" t="s">
        <v>51</v>
      </c>
      <c r="E99" s="18" t="s">
        <v>154</v>
      </c>
      <c r="F99" s="19">
        <v>810</v>
      </c>
      <c r="G99" s="35">
        <v>1761000</v>
      </c>
      <c r="H99" s="35"/>
      <c r="I99" s="35"/>
      <c r="J99" s="35">
        <v>1761000</v>
      </c>
      <c r="K99" s="58">
        <v>1761000</v>
      </c>
      <c r="L99" s="4"/>
      <c r="M99" s="35">
        <v>1761000</v>
      </c>
    </row>
    <row r="100" spans="1:13" ht="12.75">
      <c r="A100" s="64" t="s">
        <v>89</v>
      </c>
      <c r="B100" s="37">
        <v>902</v>
      </c>
      <c r="C100" s="37" t="s">
        <v>36</v>
      </c>
      <c r="D100" s="37" t="s">
        <v>46</v>
      </c>
      <c r="E100" s="38" t="s">
        <v>0</v>
      </c>
      <c r="F100" s="39" t="s">
        <v>0</v>
      </c>
      <c r="G100" s="40">
        <f>G101+G107</f>
        <v>8903198</v>
      </c>
      <c r="H100" s="40"/>
      <c r="I100" s="40"/>
      <c r="J100" s="40">
        <f>J101+J107+J104+J110</f>
        <v>80974198</v>
      </c>
      <c r="K100" s="59">
        <f>K101+K107</f>
        <v>9192921</v>
      </c>
      <c r="L100" s="4"/>
      <c r="M100" s="40">
        <f>M101+M107</f>
        <v>9192921</v>
      </c>
    </row>
    <row r="101" spans="1:13" ht="51">
      <c r="A101" s="41" t="s">
        <v>157</v>
      </c>
      <c r="B101" s="18">
        <v>902</v>
      </c>
      <c r="C101" s="18" t="s">
        <v>36</v>
      </c>
      <c r="D101" s="18" t="s">
        <v>46</v>
      </c>
      <c r="E101" s="18" t="s">
        <v>156</v>
      </c>
      <c r="F101" s="36"/>
      <c r="G101" s="35">
        <f>G102</f>
        <v>8185816.84</v>
      </c>
      <c r="H101" s="35"/>
      <c r="I101" s="35"/>
      <c r="J101" s="35">
        <f>J102</f>
        <v>8185816.84</v>
      </c>
      <c r="K101" s="58">
        <f>K102</f>
        <v>9192921</v>
      </c>
      <c r="L101" s="4"/>
      <c r="M101" s="35">
        <f>M102</f>
        <v>9192921</v>
      </c>
    </row>
    <row r="102" spans="1:13" ht="25.5">
      <c r="A102" s="34" t="s">
        <v>24</v>
      </c>
      <c r="B102" s="18">
        <v>902</v>
      </c>
      <c r="C102" s="18" t="s">
        <v>36</v>
      </c>
      <c r="D102" s="18" t="s">
        <v>46</v>
      </c>
      <c r="E102" s="18" t="s">
        <v>156</v>
      </c>
      <c r="F102" s="19">
        <v>200</v>
      </c>
      <c r="G102" s="35">
        <f>G103</f>
        <v>8185816.84</v>
      </c>
      <c r="H102" s="35"/>
      <c r="I102" s="35"/>
      <c r="J102" s="35">
        <f>J103</f>
        <v>8185816.84</v>
      </c>
      <c r="K102" s="58">
        <f>K103</f>
        <v>9192921</v>
      </c>
      <c r="L102" s="4"/>
      <c r="M102" s="35">
        <f>M103</f>
        <v>9192921</v>
      </c>
    </row>
    <row r="103" spans="1:13" ht="38.25">
      <c r="A103" s="34" t="s">
        <v>26</v>
      </c>
      <c r="B103" s="18">
        <v>902</v>
      </c>
      <c r="C103" s="18" t="s">
        <v>36</v>
      </c>
      <c r="D103" s="18" t="s">
        <v>46</v>
      </c>
      <c r="E103" s="18" t="s">
        <v>156</v>
      </c>
      <c r="F103" s="19">
        <v>240</v>
      </c>
      <c r="G103" s="32">
        <v>8185816.84</v>
      </c>
      <c r="H103" s="32"/>
      <c r="I103" s="32"/>
      <c r="J103" s="32">
        <v>8185816.84</v>
      </c>
      <c r="K103" s="56">
        <v>9192921</v>
      </c>
      <c r="L103" s="4"/>
      <c r="M103" s="32">
        <v>9192921</v>
      </c>
    </row>
    <row r="104" spans="1:13" ht="33.75" hidden="1">
      <c r="A104" s="78" t="s">
        <v>297</v>
      </c>
      <c r="B104" s="6">
        <v>902</v>
      </c>
      <c r="C104" s="6" t="s">
        <v>36</v>
      </c>
      <c r="D104" s="6" t="s">
        <v>46</v>
      </c>
      <c r="E104" s="6" t="s">
        <v>311</v>
      </c>
      <c r="F104" s="8"/>
      <c r="G104" s="32"/>
      <c r="H104" s="32"/>
      <c r="I104" s="32"/>
      <c r="J104" s="32">
        <f>J105</f>
        <v>0</v>
      </c>
      <c r="K104" s="56"/>
      <c r="L104" s="4"/>
      <c r="M104" s="32"/>
    </row>
    <row r="105" spans="1:13" ht="25.5" hidden="1">
      <c r="A105" s="7" t="s">
        <v>24</v>
      </c>
      <c r="B105" s="6">
        <v>902</v>
      </c>
      <c r="C105" s="6" t="s">
        <v>36</v>
      </c>
      <c r="D105" s="6" t="s">
        <v>46</v>
      </c>
      <c r="E105" s="6" t="s">
        <v>311</v>
      </c>
      <c r="F105" s="8">
        <v>200</v>
      </c>
      <c r="G105" s="32"/>
      <c r="H105" s="32"/>
      <c r="I105" s="32"/>
      <c r="J105" s="32">
        <f>J106</f>
        <v>0</v>
      </c>
      <c r="K105" s="56"/>
      <c r="L105" s="4"/>
      <c r="M105" s="32"/>
    </row>
    <row r="106" spans="1:13" ht="38.25" hidden="1">
      <c r="A106" s="7" t="s">
        <v>26</v>
      </c>
      <c r="B106" s="6">
        <v>902</v>
      </c>
      <c r="C106" s="6" t="s">
        <v>36</v>
      </c>
      <c r="D106" s="6" t="s">
        <v>46</v>
      </c>
      <c r="E106" s="6" t="s">
        <v>311</v>
      </c>
      <c r="F106" s="8">
        <v>240</v>
      </c>
      <c r="G106" s="32"/>
      <c r="H106" s="32"/>
      <c r="I106" s="32">
        <v>0</v>
      </c>
      <c r="J106" s="32">
        <f>I106</f>
        <v>0</v>
      </c>
      <c r="K106" s="56"/>
      <c r="L106" s="4"/>
      <c r="M106" s="32"/>
    </row>
    <row r="107" spans="1:13" ht="25.5">
      <c r="A107" s="41" t="s">
        <v>159</v>
      </c>
      <c r="B107" s="18">
        <v>902</v>
      </c>
      <c r="C107" s="18" t="s">
        <v>36</v>
      </c>
      <c r="D107" s="18" t="s">
        <v>46</v>
      </c>
      <c r="E107" s="18" t="s">
        <v>158</v>
      </c>
      <c r="F107" s="36"/>
      <c r="G107" s="35">
        <f>G108</f>
        <v>717381.16</v>
      </c>
      <c r="H107" s="35"/>
      <c r="I107" s="35"/>
      <c r="J107" s="35">
        <f>J108</f>
        <v>717381.16</v>
      </c>
      <c r="K107" s="58">
        <f>K108</f>
        <v>0</v>
      </c>
      <c r="L107" s="4"/>
      <c r="M107" s="82">
        <f>M108</f>
        <v>0</v>
      </c>
    </row>
    <row r="108" spans="1:13" ht="25.5">
      <c r="A108" s="34" t="s">
        <v>24</v>
      </c>
      <c r="B108" s="18">
        <v>902</v>
      </c>
      <c r="C108" s="18" t="s">
        <v>36</v>
      </c>
      <c r="D108" s="18" t="s">
        <v>46</v>
      </c>
      <c r="E108" s="18" t="s">
        <v>158</v>
      </c>
      <c r="F108" s="19">
        <v>200</v>
      </c>
      <c r="G108" s="35">
        <f>G109</f>
        <v>717381.16</v>
      </c>
      <c r="H108" s="35"/>
      <c r="I108" s="35"/>
      <c r="J108" s="35">
        <f>J109</f>
        <v>717381.16</v>
      </c>
      <c r="K108" s="58">
        <f>K109</f>
        <v>0</v>
      </c>
      <c r="L108" s="4"/>
      <c r="M108" s="82">
        <f>M109</f>
        <v>0</v>
      </c>
    </row>
    <row r="109" spans="1:13" ht="38.25">
      <c r="A109" s="34" t="s">
        <v>26</v>
      </c>
      <c r="B109" s="18">
        <v>902</v>
      </c>
      <c r="C109" s="18" t="s">
        <v>36</v>
      </c>
      <c r="D109" s="18" t="s">
        <v>46</v>
      </c>
      <c r="E109" s="18" t="s">
        <v>158</v>
      </c>
      <c r="F109" s="19">
        <v>240</v>
      </c>
      <c r="G109" s="32">
        <v>717381.16</v>
      </c>
      <c r="H109" s="32"/>
      <c r="I109" s="32">
        <v>0</v>
      </c>
      <c r="J109" s="32">
        <v>717381.16</v>
      </c>
      <c r="K109" s="56">
        <v>0</v>
      </c>
      <c r="L109" s="4"/>
      <c r="M109" s="83">
        <v>0</v>
      </c>
    </row>
    <row r="110" spans="1:13" ht="33.75">
      <c r="A110" s="78" t="s">
        <v>297</v>
      </c>
      <c r="B110" s="6">
        <v>902</v>
      </c>
      <c r="C110" s="6" t="s">
        <v>36</v>
      </c>
      <c r="D110" s="6" t="s">
        <v>46</v>
      </c>
      <c r="E110" s="6" t="s">
        <v>311</v>
      </c>
      <c r="F110" s="8"/>
      <c r="G110" s="32"/>
      <c r="H110" s="32"/>
      <c r="I110" s="32"/>
      <c r="J110" s="32">
        <f>J111</f>
        <v>72071000</v>
      </c>
      <c r="K110" s="56"/>
      <c r="L110" s="4"/>
      <c r="M110" s="32"/>
    </row>
    <row r="111" spans="1:13" ht="25.5">
      <c r="A111" s="7" t="s">
        <v>24</v>
      </c>
      <c r="B111" s="6">
        <v>902</v>
      </c>
      <c r="C111" s="6" t="s">
        <v>36</v>
      </c>
      <c r="D111" s="6" t="s">
        <v>46</v>
      </c>
      <c r="E111" s="6" t="s">
        <v>311</v>
      </c>
      <c r="F111" s="8">
        <v>200</v>
      </c>
      <c r="G111" s="32"/>
      <c r="H111" s="32"/>
      <c r="I111" s="32"/>
      <c r="J111" s="32">
        <f>J112</f>
        <v>72071000</v>
      </c>
      <c r="K111" s="56"/>
      <c r="L111" s="4"/>
      <c r="M111" s="32"/>
    </row>
    <row r="112" spans="1:13" ht="38.25">
      <c r="A112" s="7" t="s">
        <v>26</v>
      </c>
      <c r="B112" s="6">
        <v>902</v>
      </c>
      <c r="C112" s="6" t="s">
        <v>36</v>
      </c>
      <c r="D112" s="6" t="s">
        <v>46</v>
      </c>
      <c r="E112" s="6" t="s">
        <v>311</v>
      </c>
      <c r="F112" s="8">
        <v>240</v>
      </c>
      <c r="G112" s="32"/>
      <c r="H112" s="32"/>
      <c r="I112" s="32">
        <v>72071000</v>
      </c>
      <c r="J112" s="32">
        <f>I112</f>
        <v>72071000</v>
      </c>
      <c r="K112" s="56"/>
      <c r="L112" s="4"/>
      <c r="M112" s="32"/>
    </row>
    <row r="113" spans="1:13" ht="25.5">
      <c r="A113" s="64" t="s">
        <v>56</v>
      </c>
      <c r="B113" s="37">
        <v>902</v>
      </c>
      <c r="C113" s="37" t="s">
        <v>36</v>
      </c>
      <c r="D113" s="37" t="s">
        <v>57</v>
      </c>
      <c r="E113" s="38"/>
      <c r="F113" s="39"/>
      <c r="G113" s="40">
        <f>G114</f>
        <v>329000</v>
      </c>
      <c r="H113" s="40"/>
      <c r="I113" s="40"/>
      <c r="J113" s="40">
        <f>J114</f>
        <v>329000</v>
      </c>
      <c r="K113" s="59">
        <f>K114</f>
        <v>329000</v>
      </c>
      <c r="L113" s="4"/>
      <c r="M113" s="40">
        <f>M114</f>
        <v>329000</v>
      </c>
    </row>
    <row r="114" spans="1:13" ht="51">
      <c r="A114" s="34" t="s">
        <v>282</v>
      </c>
      <c r="B114" s="18">
        <v>902</v>
      </c>
      <c r="C114" s="18" t="s">
        <v>36</v>
      </c>
      <c r="D114" s="18" t="s">
        <v>57</v>
      </c>
      <c r="E114" s="18" t="s">
        <v>110</v>
      </c>
      <c r="F114" s="19"/>
      <c r="G114" s="44">
        <f>G115+G118</f>
        <v>329000</v>
      </c>
      <c r="H114" s="44"/>
      <c r="I114" s="44"/>
      <c r="J114" s="44">
        <f>J115+J118</f>
        <v>329000</v>
      </c>
      <c r="K114" s="60">
        <f>K115+K118</f>
        <v>329000</v>
      </c>
      <c r="L114" s="4"/>
      <c r="M114" s="44">
        <f>M115+M118</f>
        <v>329000</v>
      </c>
    </row>
    <row r="115" spans="1:13" ht="76.5">
      <c r="A115" s="34" t="s">
        <v>20</v>
      </c>
      <c r="B115" s="18">
        <v>902</v>
      </c>
      <c r="C115" s="18" t="s">
        <v>36</v>
      </c>
      <c r="D115" s="18" t="s">
        <v>57</v>
      </c>
      <c r="E115" s="18" t="s">
        <v>110</v>
      </c>
      <c r="F115" s="19">
        <v>100</v>
      </c>
      <c r="G115" s="44">
        <f>G116</f>
        <v>205725</v>
      </c>
      <c r="H115" s="44"/>
      <c r="I115" s="44"/>
      <c r="J115" s="44">
        <f>J116</f>
        <v>205725</v>
      </c>
      <c r="K115" s="60">
        <f>K116</f>
        <v>205725</v>
      </c>
      <c r="L115" s="4"/>
      <c r="M115" s="44">
        <f>M116</f>
        <v>205725</v>
      </c>
    </row>
    <row r="116" spans="1:13" ht="25.5">
      <c r="A116" s="34" t="s">
        <v>22</v>
      </c>
      <c r="B116" s="18">
        <v>902</v>
      </c>
      <c r="C116" s="18" t="s">
        <v>36</v>
      </c>
      <c r="D116" s="18" t="s">
        <v>57</v>
      </c>
      <c r="E116" s="18" t="s">
        <v>110</v>
      </c>
      <c r="F116" s="19">
        <v>120</v>
      </c>
      <c r="G116" s="44">
        <f>G117</f>
        <v>205725</v>
      </c>
      <c r="H116" s="44"/>
      <c r="I116" s="44"/>
      <c r="J116" s="44">
        <f>J117</f>
        <v>205725</v>
      </c>
      <c r="K116" s="60">
        <f>K117</f>
        <v>205725</v>
      </c>
      <c r="L116" s="4"/>
      <c r="M116" s="44">
        <f>M117</f>
        <v>205725</v>
      </c>
    </row>
    <row r="117" spans="1:13" ht="38.25">
      <c r="A117" s="34" t="s">
        <v>233</v>
      </c>
      <c r="B117" s="18">
        <v>902</v>
      </c>
      <c r="C117" s="18" t="s">
        <v>36</v>
      </c>
      <c r="D117" s="18" t="s">
        <v>57</v>
      </c>
      <c r="E117" s="18" t="s">
        <v>110</v>
      </c>
      <c r="F117" s="19">
        <v>121</v>
      </c>
      <c r="G117" s="44">
        <v>205725</v>
      </c>
      <c r="H117" s="44"/>
      <c r="I117" s="44"/>
      <c r="J117" s="44">
        <v>205725</v>
      </c>
      <c r="K117" s="60">
        <v>205725</v>
      </c>
      <c r="L117" s="4"/>
      <c r="M117" s="44">
        <v>205725</v>
      </c>
    </row>
    <row r="118" spans="1:13" ht="25.5">
      <c r="A118" s="34" t="s">
        <v>24</v>
      </c>
      <c r="B118" s="18">
        <v>902</v>
      </c>
      <c r="C118" s="18" t="s">
        <v>36</v>
      </c>
      <c r="D118" s="18" t="s">
        <v>57</v>
      </c>
      <c r="E118" s="18" t="s">
        <v>110</v>
      </c>
      <c r="F118" s="19">
        <v>200</v>
      </c>
      <c r="G118" s="44">
        <f>G119</f>
        <v>123275</v>
      </c>
      <c r="H118" s="44"/>
      <c r="I118" s="44"/>
      <c r="J118" s="44">
        <f>J119</f>
        <v>123275</v>
      </c>
      <c r="K118" s="60">
        <f>K119</f>
        <v>123275</v>
      </c>
      <c r="L118" s="4"/>
      <c r="M118" s="44">
        <f>M119</f>
        <v>123275</v>
      </c>
    </row>
    <row r="119" spans="1:13" ht="38.25">
      <c r="A119" s="34" t="s">
        <v>26</v>
      </c>
      <c r="B119" s="18">
        <v>902</v>
      </c>
      <c r="C119" s="18" t="s">
        <v>36</v>
      </c>
      <c r="D119" s="18" t="s">
        <v>57</v>
      </c>
      <c r="E119" s="18" t="s">
        <v>110</v>
      </c>
      <c r="F119" s="19">
        <v>240</v>
      </c>
      <c r="G119" s="44">
        <v>123275</v>
      </c>
      <c r="H119" s="44"/>
      <c r="I119" s="44"/>
      <c r="J119" s="44">
        <v>123275</v>
      </c>
      <c r="K119" s="60">
        <v>123275</v>
      </c>
      <c r="L119" s="4"/>
      <c r="M119" s="44">
        <v>123275</v>
      </c>
    </row>
    <row r="120" spans="1:13" ht="12.75">
      <c r="A120" s="64" t="s">
        <v>55</v>
      </c>
      <c r="B120" s="37">
        <v>902</v>
      </c>
      <c r="C120" s="37" t="s">
        <v>54</v>
      </c>
      <c r="D120" s="37"/>
      <c r="E120" s="37"/>
      <c r="F120" s="42"/>
      <c r="G120" s="45">
        <f>G121+G131</f>
        <v>38703412.47</v>
      </c>
      <c r="H120" s="45"/>
      <c r="I120" s="45"/>
      <c r="J120" s="45">
        <f>J121+J131</f>
        <v>38703412.47</v>
      </c>
      <c r="K120" s="61">
        <f>K121+K131</f>
        <v>33274437.72</v>
      </c>
      <c r="L120" s="4"/>
      <c r="M120" s="45">
        <f>M121+M131</f>
        <v>33274437.72</v>
      </c>
    </row>
    <row r="121" spans="1:13" ht="12.75">
      <c r="A121" s="64" t="s">
        <v>59</v>
      </c>
      <c r="B121" s="37">
        <v>902</v>
      </c>
      <c r="C121" s="37" t="s">
        <v>54</v>
      </c>
      <c r="D121" s="37" t="s">
        <v>17</v>
      </c>
      <c r="E121" s="37"/>
      <c r="F121" s="42"/>
      <c r="G121" s="46">
        <f>G122+G125+G128</f>
        <v>11633788.469999999</v>
      </c>
      <c r="H121" s="46"/>
      <c r="I121" s="46"/>
      <c r="J121" s="46">
        <f>J122+J125+J128</f>
        <v>11633788.469999999</v>
      </c>
      <c r="K121" s="62">
        <f>K122+K125+K128</f>
        <v>5212476.72</v>
      </c>
      <c r="L121" s="4"/>
      <c r="M121" s="46">
        <f>M122+M125+M128</f>
        <v>5212476.72</v>
      </c>
    </row>
    <row r="122" spans="1:13" ht="38.25">
      <c r="A122" s="41" t="s">
        <v>161</v>
      </c>
      <c r="B122" s="18">
        <v>902</v>
      </c>
      <c r="C122" s="18" t="s">
        <v>54</v>
      </c>
      <c r="D122" s="18" t="s">
        <v>17</v>
      </c>
      <c r="E122" s="18" t="s">
        <v>160</v>
      </c>
      <c r="F122" s="19"/>
      <c r="G122" s="44">
        <f>G123</f>
        <v>5000000</v>
      </c>
      <c r="H122" s="44"/>
      <c r="I122" s="44"/>
      <c r="J122" s="44">
        <f>J123</f>
        <v>5000000</v>
      </c>
      <c r="K122" s="60">
        <f>K123</f>
        <v>5000000</v>
      </c>
      <c r="L122" s="4"/>
      <c r="M122" s="44">
        <f>M123</f>
        <v>5000000</v>
      </c>
    </row>
    <row r="123" spans="1:13" ht="32.25" customHeight="1">
      <c r="A123" s="34" t="s">
        <v>28</v>
      </c>
      <c r="B123" s="18">
        <v>902</v>
      </c>
      <c r="C123" s="18" t="s">
        <v>54</v>
      </c>
      <c r="D123" s="18" t="s">
        <v>17</v>
      </c>
      <c r="E123" s="18" t="s">
        <v>160</v>
      </c>
      <c r="F123" s="19">
        <v>800</v>
      </c>
      <c r="G123" s="44">
        <f>G124</f>
        <v>5000000</v>
      </c>
      <c r="H123" s="44"/>
      <c r="I123" s="44"/>
      <c r="J123" s="44">
        <f>J124</f>
        <v>5000000</v>
      </c>
      <c r="K123" s="60">
        <f>K124</f>
        <v>5000000</v>
      </c>
      <c r="L123" s="4"/>
      <c r="M123" s="44">
        <f>M124</f>
        <v>5000000</v>
      </c>
    </row>
    <row r="124" spans="1:13" ht="51">
      <c r="A124" s="34" t="s">
        <v>109</v>
      </c>
      <c r="B124" s="18">
        <v>902</v>
      </c>
      <c r="C124" s="18" t="s">
        <v>54</v>
      </c>
      <c r="D124" s="18" t="s">
        <v>17</v>
      </c>
      <c r="E124" s="18" t="s">
        <v>160</v>
      </c>
      <c r="F124" s="19">
        <v>810</v>
      </c>
      <c r="G124" s="44">
        <v>5000000</v>
      </c>
      <c r="H124" s="44"/>
      <c r="I124" s="44"/>
      <c r="J124" s="44">
        <v>5000000</v>
      </c>
      <c r="K124" s="60">
        <v>5000000</v>
      </c>
      <c r="L124" s="4"/>
      <c r="M124" s="44">
        <v>5000000</v>
      </c>
    </row>
    <row r="125" spans="1:13" ht="31.5" customHeight="1">
      <c r="A125" s="34" t="s">
        <v>111</v>
      </c>
      <c r="B125" s="18">
        <v>902</v>
      </c>
      <c r="C125" s="18" t="s">
        <v>54</v>
      </c>
      <c r="D125" s="18" t="s">
        <v>17</v>
      </c>
      <c r="E125" s="18" t="s">
        <v>162</v>
      </c>
      <c r="F125" s="19"/>
      <c r="G125" s="35">
        <f>G126</f>
        <v>212476.72</v>
      </c>
      <c r="H125" s="35"/>
      <c r="I125" s="35"/>
      <c r="J125" s="35">
        <f>J126</f>
        <v>212476.72</v>
      </c>
      <c r="K125" s="58">
        <f>K126</f>
        <v>212476.72</v>
      </c>
      <c r="L125" s="4"/>
      <c r="M125" s="35">
        <f>M126</f>
        <v>212476.72</v>
      </c>
    </row>
    <row r="126" spans="1:13" ht="12.75">
      <c r="A126" s="34" t="s">
        <v>28</v>
      </c>
      <c r="B126" s="18">
        <v>902</v>
      </c>
      <c r="C126" s="18" t="s">
        <v>54</v>
      </c>
      <c r="D126" s="18" t="s">
        <v>17</v>
      </c>
      <c r="E126" s="18" t="s">
        <v>162</v>
      </c>
      <c r="F126" s="19">
        <v>800</v>
      </c>
      <c r="G126" s="35">
        <f>G127</f>
        <v>212476.72</v>
      </c>
      <c r="H126" s="35"/>
      <c r="I126" s="35"/>
      <c r="J126" s="35">
        <f>J127</f>
        <v>212476.72</v>
      </c>
      <c r="K126" s="58">
        <f>K127</f>
        <v>212476.72</v>
      </c>
      <c r="L126" s="4"/>
      <c r="M126" s="35">
        <f>M127</f>
        <v>212476.72</v>
      </c>
    </row>
    <row r="127" spans="1:13" ht="51">
      <c r="A127" s="34" t="s">
        <v>109</v>
      </c>
      <c r="B127" s="18">
        <v>902</v>
      </c>
      <c r="C127" s="18" t="s">
        <v>54</v>
      </c>
      <c r="D127" s="18" t="s">
        <v>17</v>
      </c>
      <c r="E127" s="18" t="s">
        <v>162</v>
      </c>
      <c r="F127" s="36">
        <v>810</v>
      </c>
      <c r="G127" s="35">
        <v>212476.72</v>
      </c>
      <c r="H127" s="35"/>
      <c r="I127" s="35"/>
      <c r="J127" s="35">
        <v>212476.72</v>
      </c>
      <c r="K127" s="58">
        <v>212476.72</v>
      </c>
      <c r="L127" s="4"/>
      <c r="M127" s="35">
        <v>212476.72</v>
      </c>
    </row>
    <row r="128" spans="1:13" ht="38.25">
      <c r="A128" s="41" t="s">
        <v>164</v>
      </c>
      <c r="B128" s="18">
        <v>902</v>
      </c>
      <c r="C128" s="18" t="s">
        <v>54</v>
      </c>
      <c r="D128" s="18" t="s">
        <v>17</v>
      </c>
      <c r="E128" s="18" t="s">
        <v>163</v>
      </c>
      <c r="F128" s="36"/>
      <c r="G128" s="35">
        <f>G129</f>
        <v>6421311.75</v>
      </c>
      <c r="H128" s="35"/>
      <c r="I128" s="35"/>
      <c r="J128" s="35">
        <f>J129</f>
        <v>6421311.75</v>
      </c>
      <c r="K128" s="58">
        <f>K129</f>
        <v>0</v>
      </c>
      <c r="L128" s="4"/>
      <c r="M128" s="82">
        <f>M129</f>
        <v>0</v>
      </c>
    </row>
    <row r="129" spans="1:13" ht="12.75">
      <c r="A129" s="34" t="s">
        <v>112</v>
      </c>
      <c r="B129" s="18">
        <v>902</v>
      </c>
      <c r="C129" s="18" t="s">
        <v>54</v>
      </c>
      <c r="D129" s="18" t="s">
        <v>17</v>
      </c>
      <c r="E129" s="18" t="s">
        <v>163</v>
      </c>
      <c r="F129" s="36">
        <v>410</v>
      </c>
      <c r="G129" s="35">
        <f>G130</f>
        <v>6421311.75</v>
      </c>
      <c r="H129" s="35"/>
      <c r="I129" s="35"/>
      <c r="J129" s="35">
        <f>J130</f>
        <v>6421311.75</v>
      </c>
      <c r="K129" s="58">
        <f>K130</f>
        <v>0</v>
      </c>
      <c r="L129" s="4"/>
      <c r="M129" s="82">
        <f>M130</f>
        <v>0</v>
      </c>
    </row>
    <row r="130" spans="1:13" ht="51">
      <c r="A130" s="34" t="s">
        <v>95</v>
      </c>
      <c r="B130" s="18">
        <v>902</v>
      </c>
      <c r="C130" s="18" t="s">
        <v>54</v>
      </c>
      <c r="D130" s="18" t="s">
        <v>17</v>
      </c>
      <c r="E130" s="18" t="s">
        <v>163</v>
      </c>
      <c r="F130" s="19">
        <v>412</v>
      </c>
      <c r="G130" s="32">
        <v>6421311.75</v>
      </c>
      <c r="H130" s="32"/>
      <c r="I130" s="32"/>
      <c r="J130" s="32">
        <v>6421311.75</v>
      </c>
      <c r="K130" s="56">
        <v>0</v>
      </c>
      <c r="L130" s="4"/>
      <c r="M130" s="83">
        <v>0</v>
      </c>
    </row>
    <row r="131" spans="1:13" ht="12.75">
      <c r="A131" s="64" t="s">
        <v>113</v>
      </c>
      <c r="B131" s="37">
        <v>902</v>
      </c>
      <c r="C131" s="37" t="s">
        <v>54</v>
      </c>
      <c r="D131" s="37" t="s">
        <v>19</v>
      </c>
      <c r="E131" s="37"/>
      <c r="F131" s="42"/>
      <c r="G131" s="40">
        <f>G132+G135+G138+G141+G144</f>
        <v>27069624</v>
      </c>
      <c r="H131" s="40"/>
      <c r="I131" s="40"/>
      <c r="J131" s="40">
        <f>J132+J135+J138+J141+J144</f>
        <v>27069624</v>
      </c>
      <c r="K131" s="59">
        <f>K132+K135+K138+K141+K144</f>
        <v>28061961</v>
      </c>
      <c r="L131" s="4"/>
      <c r="M131" s="40">
        <f>M132+M135+M138+M141+M144</f>
        <v>28061961</v>
      </c>
    </row>
    <row r="132" spans="1:13" ht="12.75">
      <c r="A132" s="34" t="s">
        <v>114</v>
      </c>
      <c r="B132" s="18">
        <v>902</v>
      </c>
      <c r="C132" s="18" t="s">
        <v>54</v>
      </c>
      <c r="D132" s="18" t="s">
        <v>19</v>
      </c>
      <c r="E132" s="18" t="s">
        <v>165</v>
      </c>
      <c r="F132" s="19"/>
      <c r="G132" s="35">
        <f>G133</f>
        <v>10773017</v>
      </c>
      <c r="H132" s="35"/>
      <c r="I132" s="35"/>
      <c r="J132" s="35">
        <f>J133</f>
        <v>10773017</v>
      </c>
      <c r="K132" s="58">
        <f>K133</f>
        <v>11291818</v>
      </c>
      <c r="L132" s="4"/>
      <c r="M132" s="35">
        <f>M133</f>
        <v>11291818</v>
      </c>
    </row>
    <row r="133" spans="1:13" ht="12.75">
      <c r="A133" s="34" t="s">
        <v>28</v>
      </c>
      <c r="B133" s="18">
        <v>902</v>
      </c>
      <c r="C133" s="18" t="s">
        <v>54</v>
      </c>
      <c r="D133" s="18" t="s">
        <v>19</v>
      </c>
      <c r="E133" s="18" t="s">
        <v>165</v>
      </c>
      <c r="F133" s="19">
        <v>800</v>
      </c>
      <c r="G133" s="35">
        <f>G134</f>
        <v>10773017</v>
      </c>
      <c r="H133" s="35"/>
      <c r="I133" s="35"/>
      <c r="J133" s="35">
        <f>J134</f>
        <v>10773017</v>
      </c>
      <c r="K133" s="58">
        <f>K134</f>
        <v>11291818</v>
      </c>
      <c r="L133" s="4"/>
      <c r="M133" s="35">
        <f>M134</f>
        <v>11291818</v>
      </c>
    </row>
    <row r="134" spans="1:13" ht="51">
      <c r="A134" s="34" t="s">
        <v>109</v>
      </c>
      <c r="B134" s="18">
        <v>902</v>
      </c>
      <c r="C134" s="18" t="s">
        <v>54</v>
      </c>
      <c r="D134" s="18" t="s">
        <v>19</v>
      </c>
      <c r="E134" s="18" t="s">
        <v>165</v>
      </c>
      <c r="F134" s="19">
        <v>810</v>
      </c>
      <c r="G134" s="32">
        <v>10773017</v>
      </c>
      <c r="H134" s="32"/>
      <c r="I134" s="32"/>
      <c r="J134" s="32">
        <v>10773017</v>
      </c>
      <c r="K134" s="56">
        <v>11291818</v>
      </c>
      <c r="L134" s="4"/>
      <c r="M134" s="32">
        <v>11291818</v>
      </c>
    </row>
    <row r="135" spans="1:13" ht="12.75">
      <c r="A135" s="34" t="s">
        <v>115</v>
      </c>
      <c r="B135" s="18">
        <v>902</v>
      </c>
      <c r="C135" s="18" t="s">
        <v>54</v>
      </c>
      <c r="D135" s="18" t="s">
        <v>19</v>
      </c>
      <c r="E135" s="18" t="s">
        <v>166</v>
      </c>
      <c r="F135" s="19"/>
      <c r="G135" s="35">
        <f>G136</f>
        <v>3400000</v>
      </c>
      <c r="H135" s="35"/>
      <c r="I135" s="35"/>
      <c r="J135" s="35">
        <f>J136</f>
        <v>3400000</v>
      </c>
      <c r="K135" s="58">
        <f>K136</f>
        <v>3400000</v>
      </c>
      <c r="L135" s="4"/>
      <c r="M135" s="35">
        <f>M136</f>
        <v>3400000</v>
      </c>
    </row>
    <row r="136" spans="1:13" ht="25.5">
      <c r="A136" s="34" t="s">
        <v>24</v>
      </c>
      <c r="B136" s="18">
        <v>902</v>
      </c>
      <c r="C136" s="18" t="s">
        <v>54</v>
      </c>
      <c r="D136" s="18" t="s">
        <v>19</v>
      </c>
      <c r="E136" s="18" t="s">
        <v>166</v>
      </c>
      <c r="F136" s="19">
        <v>200</v>
      </c>
      <c r="G136" s="35">
        <f>G137</f>
        <v>3400000</v>
      </c>
      <c r="H136" s="35"/>
      <c r="I136" s="35"/>
      <c r="J136" s="35">
        <f>J137</f>
        <v>3400000</v>
      </c>
      <c r="K136" s="58">
        <f>K137</f>
        <v>3400000</v>
      </c>
      <c r="L136" s="4"/>
      <c r="M136" s="35">
        <f>M137</f>
        <v>3400000</v>
      </c>
    </row>
    <row r="137" spans="1:13" ht="38.25">
      <c r="A137" s="34" t="s">
        <v>26</v>
      </c>
      <c r="B137" s="18">
        <v>902</v>
      </c>
      <c r="C137" s="18" t="s">
        <v>54</v>
      </c>
      <c r="D137" s="18" t="s">
        <v>19</v>
      </c>
      <c r="E137" s="18" t="s">
        <v>166</v>
      </c>
      <c r="F137" s="19">
        <v>240</v>
      </c>
      <c r="G137" s="35">
        <v>3400000</v>
      </c>
      <c r="H137" s="35"/>
      <c r="I137" s="35"/>
      <c r="J137" s="35">
        <v>3400000</v>
      </c>
      <c r="K137" s="58">
        <v>3400000</v>
      </c>
      <c r="L137" s="4"/>
      <c r="M137" s="35">
        <v>3400000</v>
      </c>
    </row>
    <row r="138" spans="1:13" ht="25.5">
      <c r="A138" s="34" t="s">
        <v>116</v>
      </c>
      <c r="B138" s="18">
        <v>902</v>
      </c>
      <c r="C138" s="18" t="s">
        <v>54</v>
      </c>
      <c r="D138" s="18" t="s">
        <v>19</v>
      </c>
      <c r="E138" s="18" t="s">
        <v>167</v>
      </c>
      <c r="F138" s="19"/>
      <c r="G138" s="35">
        <f>G139</f>
        <v>1105000</v>
      </c>
      <c r="H138" s="35"/>
      <c r="I138" s="35"/>
      <c r="J138" s="35">
        <f>J139</f>
        <v>1105000</v>
      </c>
      <c r="K138" s="58">
        <f>K139</f>
        <v>1105000</v>
      </c>
      <c r="L138" s="4"/>
      <c r="M138" s="35">
        <f>M139</f>
        <v>1105000</v>
      </c>
    </row>
    <row r="139" spans="1:13" ht="25.5">
      <c r="A139" s="34" t="s">
        <v>24</v>
      </c>
      <c r="B139" s="18">
        <v>902</v>
      </c>
      <c r="C139" s="18" t="s">
        <v>54</v>
      </c>
      <c r="D139" s="18" t="s">
        <v>19</v>
      </c>
      <c r="E139" s="18" t="s">
        <v>167</v>
      </c>
      <c r="F139" s="19">
        <v>200</v>
      </c>
      <c r="G139" s="35">
        <f>G140</f>
        <v>1105000</v>
      </c>
      <c r="H139" s="35"/>
      <c r="I139" s="35"/>
      <c r="J139" s="35">
        <f>J140</f>
        <v>1105000</v>
      </c>
      <c r="K139" s="58">
        <f>K140</f>
        <v>1105000</v>
      </c>
      <c r="L139" s="4"/>
      <c r="M139" s="35">
        <f>M140</f>
        <v>1105000</v>
      </c>
    </row>
    <row r="140" spans="1:13" ht="38.25">
      <c r="A140" s="34" t="s">
        <v>26</v>
      </c>
      <c r="B140" s="18">
        <v>902</v>
      </c>
      <c r="C140" s="18" t="s">
        <v>54</v>
      </c>
      <c r="D140" s="18" t="s">
        <v>19</v>
      </c>
      <c r="E140" s="18" t="s">
        <v>167</v>
      </c>
      <c r="F140" s="19">
        <v>240</v>
      </c>
      <c r="G140" s="35">
        <v>1105000</v>
      </c>
      <c r="H140" s="35"/>
      <c r="I140" s="35"/>
      <c r="J140" s="35">
        <v>1105000</v>
      </c>
      <c r="K140" s="58">
        <v>1105000</v>
      </c>
      <c r="L140" s="4"/>
      <c r="M140" s="35">
        <v>1105000</v>
      </c>
    </row>
    <row r="141" spans="1:13" ht="25.5">
      <c r="A141" s="34" t="s">
        <v>117</v>
      </c>
      <c r="B141" s="18">
        <v>902</v>
      </c>
      <c r="C141" s="18" t="s">
        <v>54</v>
      </c>
      <c r="D141" s="18" t="s">
        <v>19</v>
      </c>
      <c r="E141" s="18" t="s">
        <v>168</v>
      </c>
      <c r="F141" s="19"/>
      <c r="G141" s="35">
        <f>G142</f>
        <v>2320883</v>
      </c>
      <c r="H141" s="35"/>
      <c r="I141" s="35"/>
      <c r="J141" s="35">
        <f>J142</f>
        <v>2320883</v>
      </c>
      <c r="K141" s="58">
        <f>K142</f>
        <v>2320883</v>
      </c>
      <c r="L141" s="4"/>
      <c r="M141" s="35">
        <f>M142</f>
        <v>2320883</v>
      </c>
    </row>
    <row r="142" spans="1:13" ht="25.5">
      <c r="A142" s="34" t="s">
        <v>24</v>
      </c>
      <c r="B142" s="18">
        <v>902</v>
      </c>
      <c r="C142" s="18" t="s">
        <v>54</v>
      </c>
      <c r="D142" s="18" t="s">
        <v>19</v>
      </c>
      <c r="E142" s="18" t="s">
        <v>168</v>
      </c>
      <c r="F142" s="19">
        <v>200</v>
      </c>
      <c r="G142" s="35">
        <f>G143</f>
        <v>2320883</v>
      </c>
      <c r="H142" s="35"/>
      <c r="I142" s="35"/>
      <c r="J142" s="35">
        <f>J143</f>
        <v>2320883</v>
      </c>
      <c r="K142" s="58">
        <f>K143</f>
        <v>2320883</v>
      </c>
      <c r="L142" s="4"/>
      <c r="M142" s="35">
        <f>M143</f>
        <v>2320883</v>
      </c>
    </row>
    <row r="143" spans="1:13" ht="38.25">
      <c r="A143" s="34" t="s">
        <v>26</v>
      </c>
      <c r="B143" s="18">
        <v>902</v>
      </c>
      <c r="C143" s="18" t="s">
        <v>54</v>
      </c>
      <c r="D143" s="18" t="s">
        <v>19</v>
      </c>
      <c r="E143" s="18" t="s">
        <v>168</v>
      </c>
      <c r="F143" s="19">
        <v>240</v>
      </c>
      <c r="G143" s="35">
        <v>2320883</v>
      </c>
      <c r="H143" s="35"/>
      <c r="I143" s="35"/>
      <c r="J143" s="35">
        <v>2320883</v>
      </c>
      <c r="K143" s="58">
        <v>2320883</v>
      </c>
      <c r="L143" s="4"/>
      <c r="M143" s="35">
        <v>2320883</v>
      </c>
    </row>
    <row r="144" spans="1:13" ht="25.5">
      <c r="A144" s="41" t="s">
        <v>170</v>
      </c>
      <c r="B144" s="18">
        <v>902</v>
      </c>
      <c r="C144" s="18" t="s">
        <v>54</v>
      </c>
      <c r="D144" s="18" t="s">
        <v>19</v>
      </c>
      <c r="E144" s="18" t="s">
        <v>169</v>
      </c>
      <c r="F144" s="19"/>
      <c r="G144" s="35">
        <f>G145</f>
        <v>9470724</v>
      </c>
      <c r="H144" s="35"/>
      <c r="I144" s="35"/>
      <c r="J144" s="35">
        <f>J145</f>
        <v>9470724</v>
      </c>
      <c r="K144" s="58">
        <f>K145</f>
        <v>9944260</v>
      </c>
      <c r="L144" s="4"/>
      <c r="M144" s="35">
        <f>M145</f>
        <v>9944260</v>
      </c>
    </row>
    <row r="145" spans="1:13" ht="25.5">
      <c r="A145" s="34" t="s">
        <v>24</v>
      </c>
      <c r="B145" s="18">
        <v>902</v>
      </c>
      <c r="C145" s="18" t="s">
        <v>54</v>
      </c>
      <c r="D145" s="18" t="s">
        <v>19</v>
      </c>
      <c r="E145" s="18" t="s">
        <v>169</v>
      </c>
      <c r="F145" s="19">
        <v>200</v>
      </c>
      <c r="G145" s="35">
        <f>G146</f>
        <v>9470724</v>
      </c>
      <c r="H145" s="35"/>
      <c r="I145" s="35"/>
      <c r="J145" s="35">
        <f>J146</f>
        <v>9470724</v>
      </c>
      <c r="K145" s="58">
        <f>K146</f>
        <v>9944260</v>
      </c>
      <c r="L145" s="4"/>
      <c r="M145" s="35">
        <f>M146</f>
        <v>9944260</v>
      </c>
    </row>
    <row r="146" spans="1:13" ht="38.25">
      <c r="A146" s="34" t="s">
        <v>26</v>
      </c>
      <c r="B146" s="18">
        <v>902</v>
      </c>
      <c r="C146" s="18" t="s">
        <v>54</v>
      </c>
      <c r="D146" s="18" t="s">
        <v>19</v>
      </c>
      <c r="E146" s="18" t="s">
        <v>169</v>
      </c>
      <c r="F146" s="19">
        <v>240</v>
      </c>
      <c r="G146" s="32">
        <v>9470724</v>
      </c>
      <c r="H146" s="32"/>
      <c r="I146" s="32"/>
      <c r="J146" s="32">
        <v>9470724</v>
      </c>
      <c r="K146" s="56">
        <v>9944260</v>
      </c>
      <c r="L146" s="4"/>
      <c r="M146" s="32">
        <v>9944260</v>
      </c>
    </row>
    <row r="147" spans="1:13" ht="12.75">
      <c r="A147" s="64" t="s">
        <v>52</v>
      </c>
      <c r="B147" s="37">
        <v>902</v>
      </c>
      <c r="C147" s="37" t="s">
        <v>53</v>
      </c>
      <c r="D147" s="37"/>
      <c r="E147" s="37"/>
      <c r="F147" s="42"/>
      <c r="G147" s="40">
        <f>G148+G157</f>
        <v>15088402</v>
      </c>
      <c r="H147" s="40"/>
      <c r="I147" s="40"/>
      <c r="J147" s="40">
        <f>J148+J157</f>
        <v>15088402</v>
      </c>
      <c r="K147" s="59">
        <f>K148+K157</f>
        <v>15126402</v>
      </c>
      <c r="L147" s="4"/>
      <c r="M147" s="40">
        <f>M148+M157</f>
        <v>15126402</v>
      </c>
    </row>
    <row r="148" spans="1:13" ht="12.75">
      <c r="A148" s="64" t="s">
        <v>77</v>
      </c>
      <c r="B148" s="37">
        <v>902</v>
      </c>
      <c r="C148" s="37" t="s">
        <v>53</v>
      </c>
      <c r="D148" s="37" t="s">
        <v>34</v>
      </c>
      <c r="E148" s="37"/>
      <c r="F148" s="42"/>
      <c r="G148" s="40">
        <f>G149+G153</f>
        <v>14988402</v>
      </c>
      <c r="H148" s="40"/>
      <c r="I148" s="40"/>
      <c r="J148" s="40">
        <f>J149+J153</f>
        <v>14988402</v>
      </c>
      <c r="K148" s="59">
        <f>K149+K153</f>
        <v>15026402</v>
      </c>
      <c r="L148" s="4"/>
      <c r="M148" s="40">
        <f>M149+M153</f>
        <v>15026402</v>
      </c>
    </row>
    <row r="149" spans="1:13" ht="51">
      <c r="A149" s="41" t="s">
        <v>172</v>
      </c>
      <c r="B149" s="18">
        <v>902</v>
      </c>
      <c r="C149" s="18" t="s">
        <v>53</v>
      </c>
      <c r="D149" s="18" t="s">
        <v>34</v>
      </c>
      <c r="E149" s="18" t="s">
        <v>171</v>
      </c>
      <c r="F149" s="19"/>
      <c r="G149" s="35">
        <f aca="true" t="shared" si="5" ref="G149:M151">G150</f>
        <v>11834802</v>
      </c>
      <c r="H149" s="35"/>
      <c r="I149" s="35"/>
      <c r="J149" s="35">
        <f t="shared" si="5"/>
        <v>11834802</v>
      </c>
      <c r="K149" s="58">
        <f t="shared" si="5"/>
        <v>11852802</v>
      </c>
      <c r="L149" s="4"/>
      <c r="M149" s="35">
        <f t="shared" si="5"/>
        <v>11852802</v>
      </c>
    </row>
    <row r="150" spans="1:13" ht="38.25">
      <c r="A150" s="34" t="s">
        <v>235</v>
      </c>
      <c r="B150" s="18">
        <v>902</v>
      </c>
      <c r="C150" s="18" t="s">
        <v>53</v>
      </c>
      <c r="D150" s="18" t="s">
        <v>34</v>
      </c>
      <c r="E150" s="18" t="s">
        <v>171</v>
      </c>
      <c r="F150" s="19">
        <v>600</v>
      </c>
      <c r="G150" s="35">
        <f t="shared" si="5"/>
        <v>11834802</v>
      </c>
      <c r="H150" s="35"/>
      <c r="I150" s="35"/>
      <c r="J150" s="35">
        <f t="shared" si="5"/>
        <v>11834802</v>
      </c>
      <c r="K150" s="58">
        <f t="shared" si="5"/>
        <v>11852802</v>
      </c>
      <c r="L150" s="4"/>
      <c r="M150" s="35">
        <f t="shared" si="5"/>
        <v>11852802</v>
      </c>
    </row>
    <row r="151" spans="1:13" ht="12.75">
      <c r="A151" s="34" t="s">
        <v>118</v>
      </c>
      <c r="B151" s="18">
        <v>902</v>
      </c>
      <c r="C151" s="18" t="s">
        <v>53</v>
      </c>
      <c r="D151" s="18" t="s">
        <v>34</v>
      </c>
      <c r="E151" s="18" t="s">
        <v>171</v>
      </c>
      <c r="F151" s="19">
        <v>610</v>
      </c>
      <c r="G151" s="35">
        <f t="shared" si="5"/>
        <v>11834802</v>
      </c>
      <c r="H151" s="35"/>
      <c r="I151" s="35"/>
      <c r="J151" s="35">
        <f t="shared" si="5"/>
        <v>11834802</v>
      </c>
      <c r="K151" s="58">
        <f t="shared" si="5"/>
        <v>11852802</v>
      </c>
      <c r="L151" s="4"/>
      <c r="M151" s="35">
        <f t="shared" si="5"/>
        <v>11852802</v>
      </c>
    </row>
    <row r="152" spans="1:13" ht="63.75">
      <c r="A152" s="34" t="s">
        <v>40</v>
      </c>
      <c r="B152" s="18">
        <v>902</v>
      </c>
      <c r="C152" s="18" t="s">
        <v>53</v>
      </c>
      <c r="D152" s="18" t="s">
        <v>34</v>
      </c>
      <c r="E152" s="18" t="s">
        <v>171</v>
      </c>
      <c r="F152" s="19">
        <v>611</v>
      </c>
      <c r="G152" s="32">
        <v>11834802</v>
      </c>
      <c r="H152" s="32"/>
      <c r="I152" s="32"/>
      <c r="J152" s="32">
        <v>11834802</v>
      </c>
      <c r="K152" s="56">
        <v>11852802</v>
      </c>
      <c r="L152" s="4"/>
      <c r="M152" s="32">
        <v>11852802</v>
      </c>
    </row>
    <row r="153" spans="1:13" ht="38.25">
      <c r="A153" s="34" t="s">
        <v>119</v>
      </c>
      <c r="B153" s="18">
        <v>902</v>
      </c>
      <c r="C153" s="18" t="s">
        <v>53</v>
      </c>
      <c r="D153" s="18" t="s">
        <v>34</v>
      </c>
      <c r="E153" s="18" t="s">
        <v>173</v>
      </c>
      <c r="F153" s="19"/>
      <c r="G153" s="35">
        <f aca="true" t="shared" si="6" ref="G153:M155">G154</f>
        <v>3153600</v>
      </c>
      <c r="H153" s="35"/>
      <c r="I153" s="35"/>
      <c r="J153" s="35">
        <f t="shared" si="6"/>
        <v>3153600</v>
      </c>
      <c r="K153" s="58">
        <f t="shared" si="6"/>
        <v>3173600</v>
      </c>
      <c r="L153" s="4"/>
      <c r="M153" s="35">
        <f t="shared" si="6"/>
        <v>3173600</v>
      </c>
    </row>
    <row r="154" spans="1:13" ht="38.25">
      <c r="A154" s="34" t="s">
        <v>235</v>
      </c>
      <c r="B154" s="18">
        <v>902</v>
      </c>
      <c r="C154" s="18" t="s">
        <v>53</v>
      </c>
      <c r="D154" s="18" t="s">
        <v>34</v>
      </c>
      <c r="E154" s="18" t="s">
        <v>173</v>
      </c>
      <c r="F154" s="19">
        <v>600</v>
      </c>
      <c r="G154" s="35">
        <f t="shared" si="6"/>
        <v>3153600</v>
      </c>
      <c r="H154" s="35"/>
      <c r="I154" s="35"/>
      <c r="J154" s="35">
        <f t="shared" si="6"/>
        <v>3153600</v>
      </c>
      <c r="K154" s="58">
        <f t="shared" si="6"/>
        <v>3173600</v>
      </c>
      <c r="L154" s="4"/>
      <c r="M154" s="35">
        <f t="shared" si="6"/>
        <v>3173600</v>
      </c>
    </row>
    <row r="155" spans="1:13" ht="12.75">
      <c r="A155" s="34" t="s">
        <v>118</v>
      </c>
      <c r="B155" s="18">
        <v>902</v>
      </c>
      <c r="C155" s="18" t="s">
        <v>53</v>
      </c>
      <c r="D155" s="18" t="s">
        <v>34</v>
      </c>
      <c r="E155" s="18" t="s">
        <v>173</v>
      </c>
      <c r="F155" s="19">
        <v>610</v>
      </c>
      <c r="G155" s="35">
        <f t="shared" si="6"/>
        <v>3153600</v>
      </c>
      <c r="H155" s="35"/>
      <c r="I155" s="35"/>
      <c r="J155" s="35">
        <f t="shared" si="6"/>
        <v>3153600</v>
      </c>
      <c r="K155" s="58">
        <f t="shared" si="6"/>
        <v>3173600</v>
      </c>
      <c r="L155" s="4"/>
      <c r="M155" s="35">
        <f t="shared" si="6"/>
        <v>3173600</v>
      </c>
    </row>
    <row r="156" spans="1:13" ht="63.75">
      <c r="A156" s="34" t="s">
        <v>40</v>
      </c>
      <c r="B156" s="18">
        <v>902</v>
      </c>
      <c r="C156" s="18" t="s">
        <v>53</v>
      </c>
      <c r="D156" s="18" t="s">
        <v>34</v>
      </c>
      <c r="E156" s="18" t="s">
        <v>173</v>
      </c>
      <c r="F156" s="19">
        <v>611</v>
      </c>
      <c r="G156" s="32">
        <v>3153600</v>
      </c>
      <c r="H156" s="32"/>
      <c r="I156" s="32"/>
      <c r="J156" s="32">
        <v>3153600</v>
      </c>
      <c r="K156" s="56">
        <v>3173600</v>
      </c>
      <c r="L156" s="4"/>
      <c r="M156" s="32">
        <v>3173600</v>
      </c>
    </row>
    <row r="157" spans="1:13" ht="12.75">
      <c r="A157" s="64" t="s">
        <v>78</v>
      </c>
      <c r="B157" s="37">
        <v>902</v>
      </c>
      <c r="C157" s="37" t="s">
        <v>53</v>
      </c>
      <c r="D157" s="37" t="s">
        <v>53</v>
      </c>
      <c r="E157" s="38" t="s">
        <v>0</v>
      </c>
      <c r="F157" s="39" t="s">
        <v>0</v>
      </c>
      <c r="G157" s="35">
        <f aca="true" t="shared" si="7" ref="G157:M159">G158</f>
        <v>100000</v>
      </c>
      <c r="H157" s="35"/>
      <c r="I157" s="35"/>
      <c r="J157" s="35">
        <f t="shared" si="7"/>
        <v>100000</v>
      </c>
      <c r="K157" s="58">
        <f t="shared" si="7"/>
        <v>100000</v>
      </c>
      <c r="L157" s="4"/>
      <c r="M157" s="35">
        <f t="shared" si="7"/>
        <v>100000</v>
      </c>
    </row>
    <row r="158" spans="1:13" ht="12.75">
      <c r="A158" s="41" t="s">
        <v>44</v>
      </c>
      <c r="B158" s="18">
        <v>902</v>
      </c>
      <c r="C158" s="18" t="s">
        <v>53</v>
      </c>
      <c r="D158" s="18" t="s">
        <v>53</v>
      </c>
      <c r="E158" s="18" t="s">
        <v>174</v>
      </c>
      <c r="F158" s="36" t="s">
        <v>0</v>
      </c>
      <c r="G158" s="35">
        <f t="shared" si="7"/>
        <v>100000</v>
      </c>
      <c r="H158" s="35"/>
      <c r="I158" s="35"/>
      <c r="J158" s="35">
        <f t="shared" si="7"/>
        <v>100000</v>
      </c>
      <c r="K158" s="58">
        <f t="shared" si="7"/>
        <v>100000</v>
      </c>
      <c r="L158" s="4"/>
      <c r="M158" s="35">
        <f t="shared" si="7"/>
        <v>100000</v>
      </c>
    </row>
    <row r="159" spans="1:13" ht="25.5">
      <c r="A159" s="34" t="s">
        <v>24</v>
      </c>
      <c r="B159" s="18">
        <v>902</v>
      </c>
      <c r="C159" s="18" t="s">
        <v>53</v>
      </c>
      <c r="D159" s="18" t="s">
        <v>53</v>
      </c>
      <c r="E159" s="18" t="s">
        <v>174</v>
      </c>
      <c r="F159" s="19" t="s">
        <v>25</v>
      </c>
      <c r="G159" s="35">
        <f t="shared" si="7"/>
        <v>100000</v>
      </c>
      <c r="H159" s="35"/>
      <c r="I159" s="35"/>
      <c r="J159" s="35">
        <f t="shared" si="7"/>
        <v>100000</v>
      </c>
      <c r="K159" s="58">
        <f t="shared" si="7"/>
        <v>100000</v>
      </c>
      <c r="L159" s="4"/>
      <c r="M159" s="35">
        <f t="shared" si="7"/>
        <v>100000</v>
      </c>
    </row>
    <row r="160" spans="1:13" ht="38.25">
      <c r="A160" s="34" t="s">
        <v>26</v>
      </c>
      <c r="B160" s="18">
        <v>902</v>
      </c>
      <c r="C160" s="18" t="s">
        <v>53</v>
      </c>
      <c r="D160" s="18" t="s">
        <v>53</v>
      </c>
      <c r="E160" s="18" t="s">
        <v>174</v>
      </c>
      <c r="F160" s="19" t="s">
        <v>27</v>
      </c>
      <c r="G160" s="35">
        <v>100000</v>
      </c>
      <c r="H160" s="35"/>
      <c r="I160" s="35"/>
      <c r="J160" s="35">
        <v>100000</v>
      </c>
      <c r="K160" s="58">
        <v>100000</v>
      </c>
      <c r="L160" s="4"/>
      <c r="M160" s="35">
        <v>100000</v>
      </c>
    </row>
    <row r="161" spans="1:13" ht="12.75">
      <c r="A161" s="64" t="s">
        <v>70</v>
      </c>
      <c r="B161" s="37">
        <v>902</v>
      </c>
      <c r="C161" s="37" t="s">
        <v>51</v>
      </c>
      <c r="D161" s="38" t="s">
        <v>0</v>
      </c>
      <c r="E161" s="38" t="s">
        <v>0</v>
      </c>
      <c r="F161" s="39" t="s">
        <v>0</v>
      </c>
      <c r="G161" s="40">
        <f>G162</f>
        <v>20385410</v>
      </c>
      <c r="H161" s="40"/>
      <c r="I161" s="40"/>
      <c r="J161" s="40">
        <f>J162</f>
        <v>20385410</v>
      </c>
      <c r="K161" s="59">
        <f>K162</f>
        <v>20487410</v>
      </c>
      <c r="L161" s="4"/>
      <c r="M161" s="40">
        <f>M162</f>
        <v>20487410</v>
      </c>
    </row>
    <row r="162" spans="1:13" ht="12.75">
      <c r="A162" s="64" t="s">
        <v>71</v>
      </c>
      <c r="B162" s="37">
        <v>902</v>
      </c>
      <c r="C162" s="37" t="s">
        <v>51</v>
      </c>
      <c r="D162" s="37" t="s">
        <v>17</v>
      </c>
      <c r="E162" s="38" t="s">
        <v>0</v>
      </c>
      <c r="F162" s="39" t="s">
        <v>0</v>
      </c>
      <c r="G162" s="40">
        <f>G163+G167+G171+G175</f>
        <v>20385410</v>
      </c>
      <c r="H162" s="40"/>
      <c r="I162" s="40"/>
      <c r="J162" s="40">
        <f>J163+J167+J171+J175</f>
        <v>20385410</v>
      </c>
      <c r="K162" s="59">
        <f>K163+K167+K171+K175</f>
        <v>20487410</v>
      </c>
      <c r="L162" s="4"/>
      <c r="M162" s="40">
        <f>M163+M167+M171+M175</f>
        <v>20487410</v>
      </c>
    </row>
    <row r="163" spans="1:13" ht="12.75">
      <c r="A163" s="34" t="s">
        <v>72</v>
      </c>
      <c r="B163" s="18">
        <v>902</v>
      </c>
      <c r="C163" s="18" t="s">
        <v>51</v>
      </c>
      <c r="D163" s="18" t="s">
        <v>17</v>
      </c>
      <c r="E163" s="18" t="s">
        <v>175</v>
      </c>
      <c r="F163" s="36" t="s">
        <v>0</v>
      </c>
      <c r="G163" s="35">
        <f aca="true" t="shared" si="8" ref="G163:M165">G164</f>
        <v>9070000</v>
      </c>
      <c r="H163" s="35"/>
      <c r="I163" s="35"/>
      <c r="J163" s="35">
        <f t="shared" si="8"/>
        <v>9070000</v>
      </c>
      <c r="K163" s="58">
        <f t="shared" si="8"/>
        <v>9109000</v>
      </c>
      <c r="L163" s="4"/>
      <c r="M163" s="35">
        <f t="shared" si="8"/>
        <v>9109000</v>
      </c>
    </row>
    <row r="164" spans="1:13" ht="38.25">
      <c r="A164" s="34" t="s">
        <v>235</v>
      </c>
      <c r="B164" s="18">
        <v>902</v>
      </c>
      <c r="C164" s="18" t="s">
        <v>51</v>
      </c>
      <c r="D164" s="18" t="s">
        <v>17</v>
      </c>
      <c r="E164" s="18" t="s">
        <v>175</v>
      </c>
      <c r="F164" s="19" t="s">
        <v>39</v>
      </c>
      <c r="G164" s="35">
        <f t="shared" si="8"/>
        <v>9070000</v>
      </c>
      <c r="H164" s="35"/>
      <c r="I164" s="35"/>
      <c r="J164" s="35">
        <f t="shared" si="8"/>
        <v>9070000</v>
      </c>
      <c r="K164" s="58">
        <f t="shared" si="8"/>
        <v>9109000</v>
      </c>
      <c r="L164" s="4"/>
      <c r="M164" s="35">
        <f t="shared" si="8"/>
        <v>9109000</v>
      </c>
    </row>
    <row r="165" spans="1:13" ht="12.75">
      <c r="A165" s="34" t="s">
        <v>118</v>
      </c>
      <c r="B165" s="18">
        <v>902</v>
      </c>
      <c r="C165" s="18" t="s">
        <v>51</v>
      </c>
      <c r="D165" s="18" t="s">
        <v>17</v>
      </c>
      <c r="E165" s="18" t="s">
        <v>175</v>
      </c>
      <c r="F165" s="19">
        <v>610</v>
      </c>
      <c r="G165" s="35">
        <f t="shared" si="8"/>
        <v>9070000</v>
      </c>
      <c r="H165" s="35"/>
      <c r="I165" s="35"/>
      <c r="J165" s="35">
        <f t="shared" si="8"/>
        <v>9070000</v>
      </c>
      <c r="K165" s="58">
        <f t="shared" si="8"/>
        <v>9109000</v>
      </c>
      <c r="L165" s="4"/>
      <c r="M165" s="35">
        <f t="shared" si="8"/>
        <v>9109000</v>
      </c>
    </row>
    <row r="166" spans="1:13" ht="63.75">
      <c r="A166" s="34" t="s">
        <v>40</v>
      </c>
      <c r="B166" s="18">
        <v>902</v>
      </c>
      <c r="C166" s="18" t="s">
        <v>51</v>
      </c>
      <c r="D166" s="18" t="s">
        <v>17</v>
      </c>
      <c r="E166" s="18" t="s">
        <v>175</v>
      </c>
      <c r="F166" s="19" t="s">
        <v>41</v>
      </c>
      <c r="G166" s="32">
        <v>9070000</v>
      </c>
      <c r="H166" s="32"/>
      <c r="I166" s="32"/>
      <c r="J166" s="32">
        <v>9070000</v>
      </c>
      <c r="K166" s="56">
        <v>9109000</v>
      </c>
      <c r="L166" s="4"/>
      <c r="M166" s="32">
        <v>9109000</v>
      </c>
    </row>
    <row r="167" spans="1:13" ht="38.25">
      <c r="A167" s="41" t="s">
        <v>177</v>
      </c>
      <c r="B167" s="18">
        <v>902</v>
      </c>
      <c r="C167" s="18" t="s">
        <v>51</v>
      </c>
      <c r="D167" s="18" t="s">
        <v>17</v>
      </c>
      <c r="E167" s="18" t="s">
        <v>176</v>
      </c>
      <c r="F167" s="36" t="s">
        <v>0</v>
      </c>
      <c r="G167" s="35">
        <f aca="true" t="shared" si="9" ref="G167:M169">G168</f>
        <v>6199670</v>
      </c>
      <c r="H167" s="35"/>
      <c r="I167" s="35"/>
      <c r="J167" s="35">
        <f t="shared" si="9"/>
        <v>6199670</v>
      </c>
      <c r="K167" s="58">
        <f t="shared" si="9"/>
        <v>6234670</v>
      </c>
      <c r="L167" s="4"/>
      <c r="M167" s="35">
        <f t="shared" si="9"/>
        <v>6234670</v>
      </c>
    </row>
    <row r="168" spans="1:13" ht="38.25">
      <c r="A168" s="34" t="s">
        <v>235</v>
      </c>
      <c r="B168" s="18">
        <v>902</v>
      </c>
      <c r="C168" s="18" t="s">
        <v>51</v>
      </c>
      <c r="D168" s="18" t="s">
        <v>17</v>
      </c>
      <c r="E168" s="18" t="s">
        <v>176</v>
      </c>
      <c r="F168" s="19" t="s">
        <v>39</v>
      </c>
      <c r="G168" s="35">
        <f t="shared" si="9"/>
        <v>6199670</v>
      </c>
      <c r="H168" s="35"/>
      <c r="I168" s="35"/>
      <c r="J168" s="35">
        <f t="shared" si="9"/>
        <v>6199670</v>
      </c>
      <c r="K168" s="58">
        <f t="shared" si="9"/>
        <v>6234670</v>
      </c>
      <c r="L168" s="4"/>
      <c r="M168" s="35">
        <f t="shared" si="9"/>
        <v>6234670</v>
      </c>
    </row>
    <row r="169" spans="1:13" ht="12.75">
      <c r="A169" s="34" t="s">
        <v>118</v>
      </c>
      <c r="B169" s="18">
        <v>902</v>
      </c>
      <c r="C169" s="18" t="s">
        <v>51</v>
      </c>
      <c r="D169" s="18" t="s">
        <v>17</v>
      </c>
      <c r="E169" s="18" t="s">
        <v>176</v>
      </c>
      <c r="F169" s="19">
        <v>610</v>
      </c>
      <c r="G169" s="35">
        <f t="shared" si="9"/>
        <v>6199670</v>
      </c>
      <c r="H169" s="35"/>
      <c r="I169" s="35"/>
      <c r="J169" s="35">
        <f t="shared" si="9"/>
        <v>6199670</v>
      </c>
      <c r="K169" s="58">
        <f t="shared" si="9"/>
        <v>6234670</v>
      </c>
      <c r="L169" s="4"/>
      <c r="M169" s="35">
        <f t="shared" si="9"/>
        <v>6234670</v>
      </c>
    </row>
    <row r="170" spans="1:13" ht="63.75">
      <c r="A170" s="34" t="s">
        <v>40</v>
      </c>
      <c r="B170" s="18">
        <v>902</v>
      </c>
      <c r="C170" s="18" t="s">
        <v>51</v>
      </c>
      <c r="D170" s="18" t="s">
        <v>17</v>
      </c>
      <c r="E170" s="18" t="s">
        <v>176</v>
      </c>
      <c r="F170" s="19" t="s">
        <v>41</v>
      </c>
      <c r="G170" s="32">
        <v>6199670</v>
      </c>
      <c r="H170" s="32"/>
      <c r="I170" s="32"/>
      <c r="J170" s="32">
        <v>6199670</v>
      </c>
      <c r="K170" s="56">
        <v>6234670</v>
      </c>
      <c r="L170" s="4"/>
      <c r="M170" s="32">
        <v>6234670</v>
      </c>
    </row>
    <row r="171" spans="1:13" ht="38.25">
      <c r="A171" s="41" t="s">
        <v>179</v>
      </c>
      <c r="B171" s="18">
        <v>902</v>
      </c>
      <c r="C171" s="18" t="s">
        <v>51</v>
      </c>
      <c r="D171" s="18" t="s">
        <v>17</v>
      </c>
      <c r="E171" s="18" t="s">
        <v>178</v>
      </c>
      <c r="F171" s="36" t="s">
        <v>0</v>
      </c>
      <c r="G171" s="35">
        <f aca="true" t="shared" si="10" ref="G171:M173">G172</f>
        <v>5106200</v>
      </c>
      <c r="H171" s="35"/>
      <c r="I171" s="35"/>
      <c r="J171" s="35">
        <f t="shared" si="10"/>
        <v>5106200</v>
      </c>
      <c r="K171" s="58">
        <f t="shared" si="10"/>
        <v>5134200</v>
      </c>
      <c r="L171" s="4"/>
      <c r="M171" s="35">
        <f t="shared" si="10"/>
        <v>5134200</v>
      </c>
    </row>
    <row r="172" spans="1:13" ht="38.25">
      <c r="A172" s="34" t="s">
        <v>235</v>
      </c>
      <c r="B172" s="18">
        <v>902</v>
      </c>
      <c r="C172" s="18" t="s">
        <v>51</v>
      </c>
      <c r="D172" s="18" t="s">
        <v>17</v>
      </c>
      <c r="E172" s="18" t="s">
        <v>178</v>
      </c>
      <c r="F172" s="19" t="s">
        <v>39</v>
      </c>
      <c r="G172" s="35">
        <f t="shared" si="10"/>
        <v>5106200</v>
      </c>
      <c r="H172" s="35"/>
      <c r="I172" s="35"/>
      <c r="J172" s="35">
        <f t="shared" si="10"/>
        <v>5106200</v>
      </c>
      <c r="K172" s="58">
        <f t="shared" si="10"/>
        <v>5134200</v>
      </c>
      <c r="L172" s="4"/>
      <c r="M172" s="35">
        <f t="shared" si="10"/>
        <v>5134200</v>
      </c>
    </row>
    <row r="173" spans="1:13" ht="12.75">
      <c r="A173" s="34" t="s">
        <v>118</v>
      </c>
      <c r="B173" s="18">
        <v>902</v>
      </c>
      <c r="C173" s="18" t="s">
        <v>51</v>
      </c>
      <c r="D173" s="18" t="s">
        <v>17</v>
      </c>
      <c r="E173" s="18" t="s">
        <v>178</v>
      </c>
      <c r="F173" s="19">
        <v>610</v>
      </c>
      <c r="G173" s="35">
        <f t="shared" si="10"/>
        <v>5106200</v>
      </c>
      <c r="H173" s="35"/>
      <c r="I173" s="35"/>
      <c r="J173" s="35">
        <f t="shared" si="10"/>
        <v>5106200</v>
      </c>
      <c r="K173" s="58">
        <f t="shared" si="10"/>
        <v>5134200</v>
      </c>
      <c r="L173" s="4"/>
      <c r="M173" s="35">
        <f t="shared" si="10"/>
        <v>5134200</v>
      </c>
    </row>
    <row r="174" spans="1:13" ht="63.75">
      <c r="A174" s="34" t="s">
        <v>40</v>
      </c>
      <c r="B174" s="18">
        <v>902</v>
      </c>
      <c r="C174" s="18" t="s">
        <v>51</v>
      </c>
      <c r="D174" s="18" t="s">
        <v>17</v>
      </c>
      <c r="E174" s="18" t="s">
        <v>178</v>
      </c>
      <c r="F174" s="19" t="s">
        <v>41</v>
      </c>
      <c r="G174" s="32">
        <v>5106200</v>
      </c>
      <c r="H174" s="32"/>
      <c r="I174" s="32"/>
      <c r="J174" s="32">
        <v>5106200</v>
      </c>
      <c r="K174" s="56">
        <v>5134200</v>
      </c>
      <c r="L174" s="4"/>
      <c r="M174" s="32">
        <v>5134200</v>
      </c>
    </row>
    <row r="175" spans="1:13" ht="76.5">
      <c r="A175" s="41" t="s">
        <v>73</v>
      </c>
      <c r="B175" s="18">
        <v>902</v>
      </c>
      <c r="C175" s="18" t="s">
        <v>51</v>
      </c>
      <c r="D175" s="18" t="s">
        <v>17</v>
      </c>
      <c r="E175" s="18" t="s">
        <v>120</v>
      </c>
      <c r="F175" s="36" t="s">
        <v>0</v>
      </c>
      <c r="G175" s="35">
        <f>G176</f>
        <v>9540</v>
      </c>
      <c r="H175" s="35"/>
      <c r="I175" s="35"/>
      <c r="J175" s="35">
        <f>J176</f>
        <v>9540</v>
      </c>
      <c r="K175" s="58">
        <f>K176</f>
        <v>9540</v>
      </c>
      <c r="L175" s="4"/>
      <c r="M175" s="35">
        <f>M176</f>
        <v>9540</v>
      </c>
    </row>
    <row r="176" spans="1:13" ht="38.25">
      <c r="A176" s="34" t="s">
        <v>235</v>
      </c>
      <c r="B176" s="18">
        <v>902</v>
      </c>
      <c r="C176" s="18" t="s">
        <v>51</v>
      </c>
      <c r="D176" s="18" t="s">
        <v>17</v>
      </c>
      <c r="E176" s="18" t="s">
        <v>120</v>
      </c>
      <c r="F176" s="19" t="s">
        <v>39</v>
      </c>
      <c r="G176" s="35">
        <f>G177</f>
        <v>9540</v>
      </c>
      <c r="H176" s="35"/>
      <c r="I176" s="35"/>
      <c r="J176" s="35">
        <f>J177</f>
        <v>9540</v>
      </c>
      <c r="K176" s="58">
        <f>K177</f>
        <v>9540</v>
      </c>
      <c r="L176" s="4"/>
      <c r="M176" s="35">
        <f>M177</f>
        <v>9540</v>
      </c>
    </row>
    <row r="177" spans="1:13" ht="12.75">
      <c r="A177" s="34" t="s">
        <v>118</v>
      </c>
      <c r="B177" s="18">
        <v>902</v>
      </c>
      <c r="C177" s="18" t="s">
        <v>51</v>
      </c>
      <c r="D177" s="18" t="s">
        <v>17</v>
      </c>
      <c r="E177" s="18" t="s">
        <v>120</v>
      </c>
      <c r="F177" s="19">
        <v>610</v>
      </c>
      <c r="G177" s="35">
        <v>9540</v>
      </c>
      <c r="H177" s="35"/>
      <c r="I177" s="35"/>
      <c r="J177" s="35">
        <v>9540</v>
      </c>
      <c r="K177" s="58">
        <v>9540</v>
      </c>
      <c r="L177" s="4"/>
      <c r="M177" s="35">
        <v>9540</v>
      </c>
    </row>
    <row r="178" spans="1:13" ht="63.75">
      <c r="A178" s="34" t="s">
        <v>40</v>
      </c>
      <c r="B178" s="18">
        <v>902</v>
      </c>
      <c r="C178" s="18" t="s">
        <v>51</v>
      </c>
      <c r="D178" s="18" t="s">
        <v>17</v>
      </c>
      <c r="E178" s="18" t="s">
        <v>120</v>
      </c>
      <c r="F178" s="19" t="s">
        <v>41</v>
      </c>
      <c r="G178" s="32">
        <v>9540</v>
      </c>
      <c r="H178" s="32"/>
      <c r="I178" s="32"/>
      <c r="J178" s="32">
        <v>9540</v>
      </c>
      <c r="K178" s="56">
        <v>9540</v>
      </c>
      <c r="L178" s="4"/>
      <c r="M178" s="32">
        <v>9540</v>
      </c>
    </row>
    <row r="179" spans="1:13" ht="12.75">
      <c r="A179" s="64" t="s">
        <v>64</v>
      </c>
      <c r="B179" s="37">
        <v>902</v>
      </c>
      <c r="C179" s="37" t="s">
        <v>48</v>
      </c>
      <c r="D179" s="38" t="s">
        <v>0</v>
      </c>
      <c r="E179" s="38" t="s">
        <v>0</v>
      </c>
      <c r="F179" s="39" t="s">
        <v>0</v>
      </c>
      <c r="G179" s="40">
        <f>G180+G185+G190+G205</f>
        <v>32342858</v>
      </c>
      <c r="H179" s="40"/>
      <c r="I179" s="40"/>
      <c r="J179" s="40">
        <f>J180+J185+J190+J205</f>
        <v>32342858</v>
      </c>
      <c r="K179" s="59">
        <f>K180+K185+K190+K205</f>
        <v>32657697</v>
      </c>
      <c r="L179" s="4"/>
      <c r="M179" s="40">
        <f>M180+M185+M190+M205</f>
        <v>32657697</v>
      </c>
    </row>
    <row r="180" spans="1:13" ht="12.75">
      <c r="A180" s="64" t="s">
        <v>92</v>
      </c>
      <c r="B180" s="37">
        <v>902</v>
      </c>
      <c r="C180" s="37" t="s">
        <v>48</v>
      </c>
      <c r="D180" s="37" t="s">
        <v>17</v>
      </c>
      <c r="E180" s="38" t="s">
        <v>0</v>
      </c>
      <c r="F180" s="39" t="s">
        <v>0</v>
      </c>
      <c r="G180" s="40">
        <f>G181</f>
        <v>3695488</v>
      </c>
      <c r="H180" s="40"/>
      <c r="I180" s="40"/>
      <c r="J180" s="40">
        <f>J181</f>
        <v>3695488</v>
      </c>
      <c r="K180" s="59">
        <f>K181</f>
        <v>3880262</v>
      </c>
      <c r="L180" s="4"/>
      <c r="M180" s="40">
        <f>M181</f>
        <v>3880262</v>
      </c>
    </row>
    <row r="181" spans="1:13" ht="38.25">
      <c r="A181" s="41" t="s">
        <v>181</v>
      </c>
      <c r="B181" s="18">
        <v>902</v>
      </c>
      <c r="C181" s="18" t="s">
        <v>48</v>
      </c>
      <c r="D181" s="18" t="s">
        <v>17</v>
      </c>
      <c r="E181" s="18" t="s">
        <v>180</v>
      </c>
      <c r="F181" s="36" t="s">
        <v>0</v>
      </c>
      <c r="G181" s="35">
        <f>G182</f>
        <v>3695488</v>
      </c>
      <c r="H181" s="35"/>
      <c r="I181" s="35"/>
      <c r="J181" s="35">
        <f>J182</f>
        <v>3695488</v>
      </c>
      <c r="K181" s="58">
        <f>K182</f>
        <v>3880262</v>
      </c>
      <c r="L181" s="4"/>
      <c r="M181" s="35">
        <f>M182</f>
        <v>3880262</v>
      </c>
    </row>
    <row r="182" spans="1:13" ht="25.5">
      <c r="A182" s="34" t="s">
        <v>61</v>
      </c>
      <c r="B182" s="18">
        <v>902</v>
      </c>
      <c r="C182" s="18" t="s">
        <v>48</v>
      </c>
      <c r="D182" s="18" t="s">
        <v>17</v>
      </c>
      <c r="E182" s="18" t="s">
        <v>180</v>
      </c>
      <c r="F182" s="19" t="s">
        <v>62</v>
      </c>
      <c r="G182" s="35">
        <f>G184</f>
        <v>3695488</v>
      </c>
      <c r="H182" s="35"/>
      <c r="I182" s="35"/>
      <c r="J182" s="35">
        <f>J184</f>
        <v>3695488</v>
      </c>
      <c r="K182" s="58">
        <f>K184</f>
        <v>3880262</v>
      </c>
      <c r="L182" s="4"/>
      <c r="M182" s="35">
        <f>M184</f>
        <v>3880262</v>
      </c>
    </row>
    <row r="183" spans="1:13" ht="25.5">
      <c r="A183" s="7" t="s">
        <v>267</v>
      </c>
      <c r="B183" s="18">
        <v>902</v>
      </c>
      <c r="C183" s="18" t="s">
        <v>48</v>
      </c>
      <c r="D183" s="18" t="s">
        <v>17</v>
      </c>
      <c r="E183" s="18" t="s">
        <v>180</v>
      </c>
      <c r="F183" s="19">
        <v>320</v>
      </c>
      <c r="G183" s="35">
        <f>G184</f>
        <v>3695488</v>
      </c>
      <c r="H183" s="35"/>
      <c r="I183" s="35"/>
      <c r="J183" s="35">
        <f>J184</f>
        <v>3695488</v>
      </c>
      <c r="K183" s="58">
        <f>K184</f>
        <v>3880262</v>
      </c>
      <c r="L183" s="4"/>
      <c r="M183" s="35">
        <f>M184</f>
        <v>3880262</v>
      </c>
    </row>
    <row r="184" spans="1:13" ht="38.25">
      <c r="A184" s="34" t="s">
        <v>66</v>
      </c>
      <c r="B184" s="18">
        <v>902</v>
      </c>
      <c r="C184" s="18" t="s">
        <v>48</v>
      </c>
      <c r="D184" s="18" t="s">
        <v>17</v>
      </c>
      <c r="E184" s="18" t="s">
        <v>180</v>
      </c>
      <c r="F184" s="19" t="s">
        <v>67</v>
      </c>
      <c r="G184" s="32">
        <v>3695488</v>
      </c>
      <c r="H184" s="32"/>
      <c r="I184" s="32"/>
      <c r="J184" s="32">
        <v>3695488</v>
      </c>
      <c r="K184" s="56">
        <v>3880262</v>
      </c>
      <c r="L184" s="4"/>
      <c r="M184" s="32">
        <v>3880262</v>
      </c>
    </row>
    <row r="185" spans="1:13" ht="12.75">
      <c r="A185" s="64" t="s">
        <v>65</v>
      </c>
      <c r="B185" s="37">
        <v>902</v>
      </c>
      <c r="C185" s="37" t="s">
        <v>48</v>
      </c>
      <c r="D185" s="37" t="s">
        <v>19</v>
      </c>
      <c r="E185" s="18"/>
      <c r="F185" s="36"/>
      <c r="G185" s="40">
        <f aca="true" t="shared" si="11" ref="G185:M188">G186</f>
        <v>172236</v>
      </c>
      <c r="H185" s="40"/>
      <c r="I185" s="40"/>
      <c r="J185" s="40">
        <f t="shared" si="11"/>
        <v>172236</v>
      </c>
      <c r="K185" s="59">
        <f t="shared" si="11"/>
        <v>172236</v>
      </c>
      <c r="L185" s="4"/>
      <c r="M185" s="40">
        <f t="shared" si="11"/>
        <v>172236</v>
      </c>
    </row>
    <row r="186" spans="1:13" ht="38.25">
      <c r="A186" s="34" t="s">
        <v>93</v>
      </c>
      <c r="B186" s="18">
        <v>902</v>
      </c>
      <c r="C186" s="18" t="s">
        <v>48</v>
      </c>
      <c r="D186" s="18" t="s">
        <v>19</v>
      </c>
      <c r="E186" s="18" t="s">
        <v>121</v>
      </c>
      <c r="F186" s="36" t="s">
        <v>0</v>
      </c>
      <c r="G186" s="35">
        <f t="shared" si="11"/>
        <v>172236</v>
      </c>
      <c r="H186" s="35"/>
      <c r="I186" s="35"/>
      <c r="J186" s="35">
        <f t="shared" si="11"/>
        <v>172236</v>
      </c>
      <c r="K186" s="58">
        <f t="shared" si="11"/>
        <v>172236</v>
      </c>
      <c r="L186" s="4"/>
      <c r="M186" s="35">
        <f t="shared" si="11"/>
        <v>172236</v>
      </c>
    </row>
    <row r="187" spans="1:13" ht="25.5">
      <c r="A187" s="34" t="s">
        <v>61</v>
      </c>
      <c r="B187" s="18">
        <v>902</v>
      </c>
      <c r="C187" s="18" t="s">
        <v>48</v>
      </c>
      <c r="D187" s="18" t="s">
        <v>19</v>
      </c>
      <c r="E187" s="18" t="s">
        <v>121</v>
      </c>
      <c r="F187" s="19">
        <v>300</v>
      </c>
      <c r="G187" s="35">
        <f t="shared" si="11"/>
        <v>172236</v>
      </c>
      <c r="H187" s="35"/>
      <c r="I187" s="35"/>
      <c r="J187" s="35">
        <f t="shared" si="11"/>
        <v>172236</v>
      </c>
      <c r="K187" s="58">
        <f t="shared" si="11"/>
        <v>172236</v>
      </c>
      <c r="L187" s="4"/>
      <c r="M187" s="35">
        <f t="shared" si="11"/>
        <v>172236</v>
      </c>
    </row>
    <row r="188" spans="1:13" ht="25.5">
      <c r="A188" s="7" t="s">
        <v>267</v>
      </c>
      <c r="B188" s="18">
        <v>902</v>
      </c>
      <c r="C188" s="18" t="s">
        <v>48</v>
      </c>
      <c r="D188" s="18" t="s">
        <v>19</v>
      </c>
      <c r="E188" s="18" t="s">
        <v>121</v>
      </c>
      <c r="F188" s="19">
        <v>320</v>
      </c>
      <c r="G188" s="35">
        <f t="shared" si="11"/>
        <v>172236</v>
      </c>
      <c r="H188" s="35"/>
      <c r="I188" s="35"/>
      <c r="J188" s="35">
        <f t="shared" si="11"/>
        <v>172236</v>
      </c>
      <c r="K188" s="58">
        <f t="shared" si="11"/>
        <v>172236</v>
      </c>
      <c r="L188" s="4"/>
      <c r="M188" s="35">
        <f t="shared" si="11"/>
        <v>172236</v>
      </c>
    </row>
    <row r="189" spans="1:13" ht="25.5">
      <c r="A189" s="34" t="s">
        <v>63</v>
      </c>
      <c r="B189" s="18">
        <v>902</v>
      </c>
      <c r="C189" s="18" t="s">
        <v>48</v>
      </c>
      <c r="D189" s="18" t="s">
        <v>19</v>
      </c>
      <c r="E189" s="18" t="s">
        <v>121</v>
      </c>
      <c r="F189" s="19">
        <v>323</v>
      </c>
      <c r="G189" s="35">
        <v>172236</v>
      </c>
      <c r="H189" s="35"/>
      <c r="I189" s="35"/>
      <c r="J189" s="35">
        <v>172236</v>
      </c>
      <c r="K189" s="58">
        <v>172236</v>
      </c>
      <c r="L189" s="4"/>
      <c r="M189" s="35">
        <v>172236</v>
      </c>
    </row>
    <row r="190" spans="1:13" ht="12.75">
      <c r="A190" s="64" t="s">
        <v>80</v>
      </c>
      <c r="B190" s="37">
        <v>902</v>
      </c>
      <c r="C190" s="37" t="s">
        <v>48</v>
      </c>
      <c r="D190" s="37" t="s">
        <v>36</v>
      </c>
      <c r="E190" s="37"/>
      <c r="F190" s="42"/>
      <c r="G190" s="40">
        <f>G191+G195+G199</f>
        <v>25721150</v>
      </c>
      <c r="H190" s="40"/>
      <c r="I190" s="40"/>
      <c r="J190" s="40">
        <f>J191+J195+J199</f>
        <v>25721150</v>
      </c>
      <c r="K190" s="59">
        <f>K191+K195+K199</f>
        <v>25851215</v>
      </c>
      <c r="L190" s="4"/>
      <c r="M190" s="40">
        <f>M191+M195+M199</f>
        <v>25851215</v>
      </c>
    </row>
    <row r="191" spans="1:13" ht="89.25">
      <c r="A191" s="9" t="s">
        <v>283</v>
      </c>
      <c r="B191" s="18">
        <v>902</v>
      </c>
      <c r="C191" s="18" t="s">
        <v>48</v>
      </c>
      <c r="D191" s="18" t="s">
        <v>36</v>
      </c>
      <c r="E191" s="18" t="s">
        <v>122</v>
      </c>
      <c r="F191" s="19"/>
      <c r="G191" s="35">
        <f aca="true" t="shared" si="12" ref="G191:M193">G192</f>
        <v>480224</v>
      </c>
      <c r="H191" s="35"/>
      <c r="I191" s="35"/>
      <c r="J191" s="35">
        <f t="shared" si="12"/>
        <v>480224</v>
      </c>
      <c r="K191" s="58">
        <f t="shared" si="12"/>
        <v>610289</v>
      </c>
      <c r="L191" s="4"/>
      <c r="M191" s="35">
        <f t="shared" si="12"/>
        <v>610289</v>
      </c>
    </row>
    <row r="192" spans="1:13" ht="25.5">
      <c r="A192" s="34" t="s">
        <v>61</v>
      </c>
      <c r="B192" s="18">
        <v>902</v>
      </c>
      <c r="C192" s="18" t="s">
        <v>48</v>
      </c>
      <c r="D192" s="18" t="s">
        <v>36</v>
      </c>
      <c r="E192" s="18" t="s">
        <v>122</v>
      </c>
      <c r="F192" s="19">
        <v>300</v>
      </c>
      <c r="G192" s="35">
        <f t="shared" si="12"/>
        <v>480224</v>
      </c>
      <c r="H192" s="35"/>
      <c r="I192" s="35"/>
      <c r="J192" s="35">
        <f t="shared" si="12"/>
        <v>480224</v>
      </c>
      <c r="K192" s="58">
        <f t="shared" si="12"/>
        <v>610289</v>
      </c>
      <c r="L192" s="4"/>
      <c r="M192" s="35">
        <f t="shared" si="12"/>
        <v>610289</v>
      </c>
    </row>
    <row r="193" spans="1:13" ht="25.5">
      <c r="A193" s="34" t="s">
        <v>123</v>
      </c>
      <c r="B193" s="18">
        <v>902</v>
      </c>
      <c r="C193" s="18" t="s">
        <v>48</v>
      </c>
      <c r="D193" s="18" t="s">
        <v>36</v>
      </c>
      <c r="E193" s="18" t="s">
        <v>122</v>
      </c>
      <c r="F193" s="19">
        <v>310</v>
      </c>
      <c r="G193" s="35">
        <f t="shared" si="12"/>
        <v>480224</v>
      </c>
      <c r="H193" s="35"/>
      <c r="I193" s="35"/>
      <c r="J193" s="35">
        <f t="shared" si="12"/>
        <v>480224</v>
      </c>
      <c r="K193" s="58">
        <f t="shared" si="12"/>
        <v>610289</v>
      </c>
      <c r="L193" s="4"/>
      <c r="M193" s="35">
        <f t="shared" si="12"/>
        <v>610289</v>
      </c>
    </row>
    <row r="194" spans="1:13" ht="38.25">
      <c r="A194" s="34" t="s">
        <v>68</v>
      </c>
      <c r="B194" s="18">
        <v>902</v>
      </c>
      <c r="C194" s="18" t="s">
        <v>48</v>
      </c>
      <c r="D194" s="18" t="s">
        <v>36</v>
      </c>
      <c r="E194" s="18" t="s">
        <v>122</v>
      </c>
      <c r="F194" s="19">
        <v>313</v>
      </c>
      <c r="G194" s="32">
        <v>480224</v>
      </c>
      <c r="H194" s="32"/>
      <c r="I194" s="32"/>
      <c r="J194" s="32">
        <v>480224</v>
      </c>
      <c r="K194" s="56">
        <v>610289</v>
      </c>
      <c r="L194" s="4"/>
      <c r="M194" s="32">
        <v>610289</v>
      </c>
    </row>
    <row r="195" spans="1:13" ht="63.75">
      <c r="A195" s="41" t="s">
        <v>182</v>
      </c>
      <c r="B195" s="18">
        <v>902</v>
      </c>
      <c r="C195" s="18" t="s">
        <v>48</v>
      </c>
      <c r="D195" s="18" t="s">
        <v>36</v>
      </c>
      <c r="E195" s="18" t="s">
        <v>124</v>
      </c>
      <c r="F195" s="36"/>
      <c r="G195" s="35">
        <f aca="true" t="shared" si="13" ref="G195:M197">G196</f>
        <v>5316300</v>
      </c>
      <c r="H195" s="35"/>
      <c r="I195" s="35"/>
      <c r="J195" s="35">
        <f t="shared" si="13"/>
        <v>5316300</v>
      </c>
      <c r="K195" s="58">
        <f t="shared" si="13"/>
        <v>5316300</v>
      </c>
      <c r="L195" s="4"/>
      <c r="M195" s="35">
        <f t="shared" si="13"/>
        <v>5316300</v>
      </c>
    </row>
    <row r="196" spans="1:13" ht="25.5">
      <c r="A196" s="34" t="s">
        <v>61</v>
      </c>
      <c r="B196" s="18">
        <v>902</v>
      </c>
      <c r="C196" s="18" t="s">
        <v>48</v>
      </c>
      <c r="D196" s="18" t="s">
        <v>36</v>
      </c>
      <c r="E196" s="18" t="s">
        <v>124</v>
      </c>
      <c r="F196" s="19">
        <v>300</v>
      </c>
      <c r="G196" s="35">
        <f t="shared" si="13"/>
        <v>5316300</v>
      </c>
      <c r="H196" s="35"/>
      <c r="I196" s="35"/>
      <c r="J196" s="35">
        <f t="shared" si="13"/>
        <v>5316300</v>
      </c>
      <c r="K196" s="58">
        <f t="shared" si="13"/>
        <v>5316300</v>
      </c>
      <c r="L196" s="4"/>
      <c r="M196" s="35">
        <f t="shared" si="13"/>
        <v>5316300</v>
      </c>
    </row>
    <row r="197" spans="1:13" ht="25.5">
      <c r="A197" s="7" t="s">
        <v>267</v>
      </c>
      <c r="B197" s="18">
        <v>902</v>
      </c>
      <c r="C197" s="18" t="s">
        <v>48</v>
      </c>
      <c r="D197" s="18" t="s">
        <v>36</v>
      </c>
      <c r="E197" s="18" t="s">
        <v>124</v>
      </c>
      <c r="F197" s="19">
        <v>320</v>
      </c>
      <c r="G197" s="35">
        <f t="shared" si="13"/>
        <v>5316300</v>
      </c>
      <c r="H197" s="35"/>
      <c r="I197" s="35"/>
      <c r="J197" s="35">
        <f t="shared" si="13"/>
        <v>5316300</v>
      </c>
      <c r="K197" s="58">
        <f t="shared" si="13"/>
        <v>5316300</v>
      </c>
      <c r="L197" s="4"/>
      <c r="M197" s="35">
        <f t="shared" si="13"/>
        <v>5316300</v>
      </c>
    </row>
    <row r="198" spans="1:13" ht="25.5">
      <c r="A198" s="34" t="s">
        <v>63</v>
      </c>
      <c r="B198" s="18">
        <v>902</v>
      </c>
      <c r="C198" s="18" t="s">
        <v>48</v>
      </c>
      <c r="D198" s="18" t="s">
        <v>36</v>
      </c>
      <c r="E198" s="18" t="s">
        <v>124</v>
      </c>
      <c r="F198" s="19">
        <v>323</v>
      </c>
      <c r="G198" s="32">
        <v>5316300</v>
      </c>
      <c r="H198" s="32"/>
      <c r="I198" s="32"/>
      <c r="J198" s="32">
        <v>5316300</v>
      </c>
      <c r="K198" s="56">
        <v>5316300</v>
      </c>
      <c r="L198" s="4"/>
      <c r="M198" s="32">
        <v>5316300</v>
      </c>
    </row>
    <row r="199" spans="1:13" ht="76.5">
      <c r="A199" s="41" t="s">
        <v>94</v>
      </c>
      <c r="B199" s="18">
        <v>902</v>
      </c>
      <c r="C199" s="18" t="s">
        <v>48</v>
      </c>
      <c r="D199" s="18" t="s">
        <v>36</v>
      </c>
      <c r="E199" s="18" t="s">
        <v>125</v>
      </c>
      <c r="F199" s="36"/>
      <c r="G199" s="35">
        <f>G200+G202</f>
        <v>19924626</v>
      </c>
      <c r="H199" s="35"/>
      <c r="I199" s="35"/>
      <c r="J199" s="35">
        <f>J200+J202</f>
        <v>19924626</v>
      </c>
      <c r="K199" s="58">
        <f>K200+K202</f>
        <v>19924626</v>
      </c>
      <c r="L199" s="4"/>
      <c r="M199" s="35">
        <f>M200+M202</f>
        <v>19924626</v>
      </c>
    </row>
    <row r="200" spans="1:13" ht="25.5">
      <c r="A200" s="34" t="s">
        <v>24</v>
      </c>
      <c r="B200" s="18">
        <v>902</v>
      </c>
      <c r="C200" s="18" t="s">
        <v>48</v>
      </c>
      <c r="D200" s="18" t="s">
        <v>36</v>
      </c>
      <c r="E200" s="18" t="s">
        <v>125</v>
      </c>
      <c r="F200" s="19" t="s">
        <v>25</v>
      </c>
      <c r="G200" s="35">
        <f>G201</f>
        <v>2023698.3</v>
      </c>
      <c r="H200" s="35"/>
      <c r="I200" s="35"/>
      <c r="J200" s="35">
        <f>J201</f>
        <v>2023698.3</v>
      </c>
      <c r="K200" s="58">
        <f>K201</f>
        <v>2023698.3</v>
      </c>
      <c r="L200" s="4"/>
      <c r="M200" s="35">
        <f>M201</f>
        <v>2023698.3</v>
      </c>
    </row>
    <row r="201" spans="1:13" ht="38.25">
      <c r="A201" s="34" t="s">
        <v>26</v>
      </c>
      <c r="B201" s="18">
        <v>902</v>
      </c>
      <c r="C201" s="18" t="s">
        <v>48</v>
      </c>
      <c r="D201" s="18" t="s">
        <v>36</v>
      </c>
      <c r="E201" s="18" t="s">
        <v>125</v>
      </c>
      <c r="F201" s="19" t="s">
        <v>27</v>
      </c>
      <c r="G201" s="35">
        <v>2023698.3</v>
      </c>
      <c r="H201" s="35"/>
      <c r="I201" s="35"/>
      <c r="J201" s="35">
        <v>2023698.3</v>
      </c>
      <c r="K201" s="58">
        <v>2023698.3</v>
      </c>
      <c r="L201" s="4"/>
      <c r="M201" s="35">
        <v>2023698.3</v>
      </c>
    </row>
    <row r="202" spans="1:13" ht="25.5">
      <c r="A202" s="34" t="s">
        <v>61</v>
      </c>
      <c r="B202" s="18">
        <v>902</v>
      </c>
      <c r="C202" s="18" t="s">
        <v>48</v>
      </c>
      <c r="D202" s="18" t="s">
        <v>36</v>
      </c>
      <c r="E202" s="18" t="s">
        <v>125</v>
      </c>
      <c r="F202" s="19">
        <v>300</v>
      </c>
      <c r="G202" s="35">
        <f>G203</f>
        <v>17900927.7</v>
      </c>
      <c r="H202" s="35"/>
      <c r="I202" s="35"/>
      <c r="J202" s="35">
        <f>J203</f>
        <v>17900927.7</v>
      </c>
      <c r="K202" s="58">
        <f>K203</f>
        <v>17900927.7</v>
      </c>
      <c r="L202" s="4"/>
      <c r="M202" s="35">
        <f>M203</f>
        <v>17900927.7</v>
      </c>
    </row>
    <row r="203" spans="1:13" ht="25.5">
      <c r="A203" s="34" t="s">
        <v>123</v>
      </c>
      <c r="B203" s="18">
        <v>902</v>
      </c>
      <c r="C203" s="18" t="s">
        <v>48</v>
      </c>
      <c r="D203" s="18" t="s">
        <v>36</v>
      </c>
      <c r="E203" s="18" t="s">
        <v>125</v>
      </c>
      <c r="F203" s="19">
        <v>310</v>
      </c>
      <c r="G203" s="35">
        <f>G204</f>
        <v>17900927.7</v>
      </c>
      <c r="H203" s="35"/>
      <c r="I203" s="35"/>
      <c r="J203" s="35">
        <f>J204</f>
        <v>17900927.7</v>
      </c>
      <c r="K203" s="58">
        <f>K204</f>
        <v>17900927.7</v>
      </c>
      <c r="L203" s="4"/>
      <c r="M203" s="35">
        <f>M204</f>
        <v>17900927.7</v>
      </c>
    </row>
    <row r="204" spans="1:13" ht="38.25">
      <c r="A204" s="34" t="s">
        <v>68</v>
      </c>
      <c r="B204" s="18">
        <v>902</v>
      </c>
      <c r="C204" s="18" t="s">
        <v>48</v>
      </c>
      <c r="D204" s="18" t="s">
        <v>36</v>
      </c>
      <c r="E204" s="18" t="s">
        <v>125</v>
      </c>
      <c r="F204" s="19">
        <v>313</v>
      </c>
      <c r="G204" s="32">
        <v>17900927.7</v>
      </c>
      <c r="H204" s="32"/>
      <c r="I204" s="32"/>
      <c r="J204" s="32">
        <v>17900927.7</v>
      </c>
      <c r="K204" s="56">
        <v>17900927.7</v>
      </c>
      <c r="L204" s="4"/>
      <c r="M204" s="32">
        <v>17900927.7</v>
      </c>
    </row>
    <row r="205" spans="1:13" ht="25.5">
      <c r="A205" s="64" t="s">
        <v>74</v>
      </c>
      <c r="B205" s="37">
        <v>902</v>
      </c>
      <c r="C205" s="37" t="s">
        <v>48</v>
      </c>
      <c r="D205" s="37" t="s">
        <v>58</v>
      </c>
      <c r="E205" s="18"/>
      <c r="F205" s="19"/>
      <c r="G205" s="40">
        <f>G207+G211+G215</f>
        <v>2753984</v>
      </c>
      <c r="H205" s="40"/>
      <c r="I205" s="40"/>
      <c r="J205" s="40">
        <f>J207+J211+J215</f>
        <v>2753984</v>
      </c>
      <c r="K205" s="59">
        <f>K207+K211+K215</f>
        <v>2753984</v>
      </c>
      <c r="L205" s="4"/>
      <c r="M205" s="40">
        <f>M207+M211+M215</f>
        <v>2753984</v>
      </c>
    </row>
    <row r="206" spans="1:13" ht="38.25">
      <c r="A206" s="41" t="s">
        <v>144</v>
      </c>
      <c r="B206" s="18">
        <v>902</v>
      </c>
      <c r="C206" s="18">
        <v>10</v>
      </c>
      <c r="D206" s="18" t="s">
        <v>58</v>
      </c>
      <c r="E206" s="18" t="s">
        <v>146</v>
      </c>
      <c r="F206" s="19"/>
      <c r="G206" s="35">
        <f>G207</f>
        <v>121984</v>
      </c>
      <c r="H206" s="35"/>
      <c r="I206" s="35"/>
      <c r="J206" s="35">
        <f>J207</f>
        <v>121984</v>
      </c>
      <c r="K206" s="58">
        <f>K207</f>
        <v>121984</v>
      </c>
      <c r="L206" s="4"/>
      <c r="M206" s="35">
        <f>M207</f>
        <v>121984</v>
      </c>
    </row>
    <row r="207" spans="1:13" ht="76.5">
      <c r="A207" s="34" t="s">
        <v>20</v>
      </c>
      <c r="B207" s="18">
        <v>902</v>
      </c>
      <c r="C207" s="18">
        <v>10</v>
      </c>
      <c r="D207" s="18" t="s">
        <v>58</v>
      </c>
      <c r="E207" s="6" t="s">
        <v>146</v>
      </c>
      <c r="F207" s="19">
        <v>100</v>
      </c>
      <c r="G207" s="35">
        <f>G208</f>
        <v>121984</v>
      </c>
      <c r="H207" s="35"/>
      <c r="I207" s="35"/>
      <c r="J207" s="35">
        <f>J208</f>
        <v>121984</v>
      </c>
      <c r="K207" s="58">
        <f>K208</f>
        <v>121984</v>
      </c>
      <c r="L207" s="4"/>
      <c r="M207" s="35">
        <f>M208</f>
        <v>121984</v>
      </c>
    </row>
    <row r="208" spans="1:13" ht="25.5">
      <c r="A208" s="34" t="s">
        <v>22</v>
      </c>
      <c r="B208" s="18">
        <v>902</v>
      </c>
      <c r="C208" s="18">
        <v>10</v>
      </c>
      <c r="D208" s="18" t="s">
        <v>58</v>
      </c>
      <c r="E208" s="6" t="s">
        <v>146</v>
      </c>
      <c r="F208" s="19">
        <v>120</v>
      </c>
      <c r="G208" s="35">
        <f>G209+G210</f>
        <v>121984</v>
      </c>
      <c r="H208" s="35"/>
      <c r="I208" s="35"/>
      <c r="J208" s="35">
        <f>J209+J210</f>
        <v>121984</v>
      </c>
      <c r="K208" s="58">
        <f>K209+K210</f>
        <v>121984</v>
      </c>
      <c r="L208" s="4"/>
      <c r="M208" s="35">
        <f>M209+M210</f>
        <v>121984</v>
      </c>
    </row>
    <row r="209" spans="1:13" ht="38.25">
      <c r="A209" s="34" t="s">
        <v>233</v>
      </c>
      <c r="B209" s="18">
        <v>902</v>
      </c>
      <c r="C209" s="18">
        <v>10</v>
      </c>
      <c r="D209" s="18" t="s">
        <v>58</v>
      </c>
      <c r="E209" s="6" t="s">
        <v>146</v>
      </c>
      <c r="F209" s="19">
        <v>121</v>
      </c>
      <c r="G209" s="35">
        <v>28294</v>
      </c>
      <c r="H209" s="35"/>
      <c r="I209" s="35"/>
      <c r="J209" s="35">
        <v>28294</v>
      </c>
      <c r="K209" s="58">
        <v>28294</v>
      </c>
      <c r="L209" s="4"/>
      <c r="M209" s="35">
        <v>28294</v>
      </c>
    </row>
    <row r="210" spans="1:13" ht="38.25">
      <c r="A210" s="34" t="s">
        <v>143</v>
      </c>
      <c r="B210" s="18">
        <v>902</v>
      </c>
      <c r="C210" s="18">
        <v>10</v>
      </c>
      <c r="D210" s="18" t="s">
        <v>58</v>
      </c>
      <c r="E210" s="6" t="s">
        <v>146</v>
      </c>
      <c r="F210" s="19">
        <v>122</v>
      </c>
      <c r="G210" s="35">
        <v>93690</v>
      </c>
      <c r="H210" s="35"/>
      <c r="I210" s="35"/>
      <c r="J210" s="35">
        <v>93690</v>
      </c>
      <c r="K210" s="58">
        <v>93690</v>
      </c>
      <c r="L210" s="4"/>
      <c r="M210" s="35">
        <v>93690</v>
      </c>
    </row>
    <row r="211" spans="1:13" ht="114.75">
      <c r="A211" s="41" t="s">
        <v>183</v>
      </c>
      <c r="B211" s="18">
        <v>902</v>
      </c>
      <c r="C211" s="18">
        <v>10</v>
      </c>
      <c r="D211" s="18" t="s">
        <v>58</v>
      </c>
      <c r="E211" s="6" t="s">
        <v>126</v>
      </c>
      <c r="F211" s="19"/>
      <c r="G211" s="35">
        <f aca="true" t="shared" si="14" ref="G211:M213">G212</f>
        <v>987000</v>
      </c>
      <c r="H211" s="35"/>
      <c r="I211" s="35"/>
      <c r="J211" s="35">
        <f t="shared" si="14"/>
        <v>987000</v>
      </c>
      <c r="K211" s="58">
        <f t="shared" si="14"/>
        <v>987000</v>
      </c>
      <c r="L211" s="4"/>
      <c r="M211" s="35">
        <f t="shared" si="14"/>
        <v>987000</v>
      </c>
    </row>
    <row r="212" spans="1:13" ht="76.5">
      <c r="A212" s="34" t="s">
        <v>20</v>
      </c>
      <c r="B212" s="18">
        <v>902</v>
      </c>
      <c r="C212" s="18">
        <v>10</v>
      </c>
      <c r="D212" s="18" t="s">
        <v>58</v>
      </c>
      <c r="E212" s="6" t="s">
        <v>126</v>
      </c>
      <c r="F212" s="19">
        <v>100</v>
      </c>
      <c r="G212" s="35">
        <f t="shared" si="14"/>
        <v>987000</v>
      </c>
      <c r="H212" s="35"/>
      <c r="I212" s="35"/>
      <c r="J212" s="35">
        <f t="shared" si="14"/>
        <v>987000</v>
      </c>
      <c r="K212" s="58">
        <f t="shared" si="14"/>
        <v>987000</v>
      </c>
      <c r="L212" s="4"/>
      <c r="M212" s="35">
        <f t="shared" si="14"/>
        <v>987000</v>
      </c>
    </row>
    <row r="213" spans="1:13" ht="25.5">
      <c r="A213" s="34" t="s">
        <v>22</v>
      </c>
      <c r="B213" s="18">
        <v>902</v>
      </c>
      <c r="C213" s="18">
        <v>10</v>
      </c>
      <c r="D213" s="18" t="s">
        <v>58</v>
      </c>
      <c r="E213" s="6" t="s">
        <v>126</v>
      </c>
      <c r="F213" s="19">
        <v>120</v>
      </c>
      <c r="G213" s="35">
        <f t="shared" si="14"/>
        <v>987000</v>
      </c>
      <c r="H213" s="35"/>
      <c r="I213" s="35"/>
      <c r="J213" s="35">
        <f t="shared" si="14"/>
        <v>987000</v>
      </c>
      <c r="K213" s="58">
        <f t="shared" si="14"/>
        <v>987000</v>
      </c>
      <c r="L213" s="4"/>
      <c r="M213" s="35">
        <f t="shared" si="14"/>
        <v>987000</v>
      </c>
    </row>
    <row r="214" spans="1:13" ht="38.25">
      <c r="A214" s="34" t="s">
        <v>233</v>
      </c>
      <c r="B214" s="18">
        <v>902</v>
      </c>
      <c r="C214" s="18">
        <v>10</v>
      </c>
      <c r="D214" s="18" t="s">
        <v>58</v>
      </c>
      <c r="E214" s="6" t="s">
        <v>126</v>
      </c>
      <c r="F214" s="19">
        <v>121</v>
      </c>
      <c r="G214" s="35">
        <v>987000</v>
      </c>
      <c r="H214" s="35"/>
      <c r="I214" s="35"/>
      <c r="J214" s="35">
        <v>987000</v>
      </c>
      <c r="K214" s="58">
        <v>987000</v>
      </c>
      <c r="L214" s="4"/>
      <c r="M214" s="35">
        <v>987000</v>
      </c>
    </row>
    <row r="215" spans="1:13" ht="76.5">
      <c r="A215" s="41" t="s">
        <v>94</v>
      </c>
      <c r="B215" s="18">
        <v>902</v>
      </c>
      <c r="C215" s="18">
        <v>10</v>
      </c>
      <c r="D215" s="18" t="s">
        <v>58</v>
      </c>
      <c r="E215" s="6" t="s">
        <v>125</v>
      </c>
      <c r="F215" s="19"/>
      <c r="G215" s="35">
        <f aca="true" t="shared" si="15" ref="G215:M217">G216</f>
        <v>1645000</v>
      </c>
      <c r="H215" s="35"/>
      <c r="I215" s="35"/>
      <c r="J215" s="35">
        <f t="shared" si="15"/>
        <v>1645000</v>
      </c>
      <c r="K215" s="58">
        <f t="shared" si="15"/>
        <v>1645000</v>
      </c>
      <c r="L215" s="4"/>
      <c r="M215" s="35">
        <f t="shared" si="15"/>
        <v>1645000</v>
      </c>
    </row>
    <row r="216" spans="1:13" ht="76.5">
      <c r="A216" s="34" t="s">
        <v>20</v>
      </c>
      <c r="B216" s="18">
        <v>902</v>
      </c>
      <c r="C216" s="18">
        <v>10</v>
      </c>
      <c r="D216" s="18" t="s">
        <v>58</v>
      </c>
      <c r="E216" s="6" t="s">
        <v>125</v>
      </c>
      <c r="F216" s="19">
        <v>100</v>
      </c>
      <c r="G216" s="35">
        <f t="shared" si="15"/>
        <v>1645000</v>
      </c>
      <c r="H216" s="35"/>
      <c r="I216" s="35"/>
      <c r="J216" s="35">
        <f t="shared" si="15"/>
        <v>1645000</v>
      </c>
      <c r="K216" s="58">
        <f t="shared" si="15"/>
        <v>1645000</v>
      </c>
      <c r="L216" s="4"/>
      <c r="M216" s="35">
        <f t="shared" si="15"/>
        <v>1645000</v>
      </c>
    </row>
    <row r="217" spans="1:13" ht="25.5">
      <c r="A217" s="34" t="s">
        <v>22</v>
      </c>
      <c r="B217" s="18">
        <v>902</v>
      </c>
      <c r="C217" s="18">
        <v>10</v>
      </c>
      <c r="D217" s="18" t="s">
        <v>58</v>
      </c>
      <c r="E217" s="6" t="s">
        <v>125</v>
      </c>
      <c r="F217" s="19">
        <v>120</v>
      </c>
      <c r="G217" s="35">
        <f t="shared" si="15"/>
        <v>1645000</v>
      </c>
      <c r="H217" s="35"/>
      <c r="I217" s="35"/>
      <c r="J217" s="35">
        <f t="shared" si="15"/>
        <v>1645000</v>
      </c>
      <c r="K217" s="58">
        <f t="shared" si="15"/>
        <v>1645000</v>
      </c>
      <c r="L217" s="4"/>
      <c r="M217" s="35">
        <f t="shared" si="15"/>
        <v>1645000</v>
      </c>
    </row>
    <row r="218" spans="1:13" ht="38.25">
      <c r="A218" s="34" t="s">
        <v>233</v>
      </c>
      <c r="B218" s="18">
        <v>902</v>
      </c>
      <c r="C218" s="18">
        <v>10</v>
      </c>
      <c r="D218" s="18" t="s">
        <v>58</v>
      </c>
      <c r="E218" s="6" t="s">
        <v>125</v>
      </c>
      <c r="F218" s="19">
        <v>121</v>
      </c>
      <c r="G218" s="35">
        <v>1645000</v>
      </c>
      <c r="H218" s="35"/>
      <c r="I218" s="35"/>
      <c r="J218" s="35">
        <v>1645000</v>
      </c>
      <c r="K218" s="58">
        <v>1645000</v>
      </c>
      <c r="L218" s="4"/>
      <c r="M218" s="35">
        <v>1645000</v>
      </c>
    </row>
    <row r="219" spans="1:13" ht="12.75">
      <c r="A219" s="64" t="s">
        <v>90</v>
      </c>
      <c r="B219" s="37">
        <v>902</v>
      </c>
      <c r="C219" s="37" t="s">
        <v>84</v>
      </c>
      <c r="D219" s="38" t="s">
        <v>0</v>
      </c>
      <c r="E219" s="6"/>
      <c r="F219" s="19"/>
      <c r="G219" s="35">
        <f>G220</f>
        <v>917900</v>
      </c>
      <c r="H219" s="35"/>
      <c r="I219" s="35"/>
      <c r="J219" s="35">
        <f>J220</f>
        <v>917900</v>
      </c>
      <c r="K219" s="58">
        <f>K220</f>
        <v>917900</v>
      </c>
      <c r="L219" s="4"/>
      <c r="M219" s="35">
        <f>M220</f>
        <v>917900</v>
      </c>
    </row>
    <row r="220" spans="1:13" ht="12.75">
      <c r="A220" s="64" t="s">
        <v>91</v>
      </c>
      <c r="B220" s="37">
        <v>902</v>
      </c>
      <c r="C220" s="37" t="s">
        <v>84</v>
      </c>
      <c r="D220" s="37" t="s">
        <v>17</v>
      </c>
      <c r="E220" s="6"/>
      <c r="F220" s="19"/>
      <c r="G220" s="35">
        <f>G221+G224</f>
        <v>917900</v>
      </c>
      <c r="H220" s="35"/>
      <c r="I220" s="35"/>
      <c r="J220" s="35">
        <f>J221+J224</f>
        <v>917900</v>
      </c>
      <c r="K220" s="58">
        <f>K221+K224</f>
        <v>917900</v>
      </c>
      <c r="L220" s="4"/>
      <c r="M220" s="35">
        <f>M221+M224</f>
        <v>917900</v>
      </c>
    </row>
    <row r="221" spans="1:13" ht="25.5">
      <c r="A221" s="41" t="s">
        <v>142</v>
      </c>
      <c r="B221" s="18">
        <v>902</v>
      </c>
      <c r="C221" s="18" t="s">
        <v>84</v>
      </c>
      <c r="D221" s="18" t="s">
        <v>17</v>
      </c>
      <c r="E221" s="18" t="s">
        <v>184</v>
      </c>
      <c r="F221" s="36" t="s">
        <v>0</v>
      </c>
      <c r="G221" s="35">
        <f>G222</f>
        <v>917900</v>
      </c>
      <c r="H221" s="35"/>
      <c r="I221" s="35"/>
      <c r="J221" s="35">
        <f>J222</f>
        <v>917900</v>
      </c>
      <c r="K221" s="58">
        <f>K222</f>
        <v>917900</v>
      </c>
      <c r="L221" s="4"/>
      <c r="M221" s="35">
        <f>M222</f>
        <v>917900</v>
      </c>
    </row>
    <row r="222" spans="1:13" ht="25.5">
      <c r="A222" s="34" t="s">
        <v>24</v>
      </c>
      <c r="B222" s="18">
        <v>902</v>
      </c>
      <c r="C222" s="18" t="s">
        <v>84</v>
      </c>
      <c r="D222" s="18" t="s">
        <v>17</v>
      </c>
      <c r="E222" s="18" t="s">
        <v>184</v>
      </c>
      <c r="F222" s="19" t="s">
        <v>25</v>
      </c>
      <c r="G222" s="35">
        <f>G223</f>
        <v>917900</v>
      </c>
      <c r="H222" s="35"/>
      <c r="I222" s="35"/>
      <c r="J222" s="35">
        <f>J223</f>
        <v>917900</v>
      </c>
      <c r="K222" s="58">
        <f>K223</f>
        <v>917900</v>
      </c>
      <c r="L222" s="4"/>
      <c r="M222" s="35">
        <f>M223</f>
        <v>917900</v>
      </c>
    </row>
    <row r="223" spans="1:13" ht="38.25">
      <c r="A223" s="34" t="s">
        <v>26</v>
      </c>
      <c r="B223" s="18">
        <v>902</v>
      </c>
      <c r="C223" s="18" t="s">
        <v>84</v>
      </c>
      <c r="D223" s="18" t="s">
        <v>17</v>
      </c>
      <c r="E223" s="18" t="s">
        <v>184</v>
      </c>
      <c r="F223" s="19" t="s">
        <v>27</v>
      </c>
      <c r="G223" s="35">
        <v>917900</v>
      </c>
      <c r="H223" s="35"/>
      <c r="I223" s="35"/>
      <c r="J223" s="35">
        <v>917900</v>
      </c>
      <c r="K223" s="58">
        <v>917900</v>
      </c>
      <c r="L223" s="4"/>
      <c r="M223" s="35">
        <v>917900</v>
      </c>
    </row>
    <row r="224" spans="1:13" ht="38.25" hidden="1">
      <c r="A224" s="41" t="s">
        <v>185</v>
      </c>
      <c r="B224" s="18">
        <v>902</v>
      </c>
      <c r="C224" s="18" t="s">
        <v>84</v>
      </c>
      <c r="D224" s="18" t="s">
        <v>17</v>
      </c>
      <c r="E224" s="18" t="s">
        <v>186</v>
      </c>
      <c r="F224" s="19"/>
      <c r="G224" s="35">
        <f>G225</f>
        <v>0</v>
      </c>
      <c r="H224" s="35"/>
      <c r="I224" s="35"/>
      <c r="J224" s="35">
        <f>J225</f>
        <v>0</v>
      </c>
      <c r="K224" s="58">
        <f>K225</f>
        <v>0</v>
      </c>
      <c r="L224" s="4"/>
      <c r="M224" s="35">
        <f>M225</f>
        <v>0</v>
      </c>
    </row>
    <row r="225" spans="1:13" ht="25.5" hidden="1">
      <c r="A225" s="34" t="s">
        <v>24</v>
      </c>
      <c r="B225" s="18">
        <v>902</v>
      </c>
      <c r="C225" s="18" t="s">
        <v>84</v>
      </c>
      <c r="D225" s="18" t="s">
        <v>17</v>
      </c>
      <c r="E225" s="18" t="s">
        <v>186</v>
      </c>
      <c r="F225" s="19" t="s">
        <v>25</v>
      </c>
      <c r="G225" s="35">
        <f>G226</f>
        <v>0</v>
      </c>
      <c r="H225" s="35"/>
      <c r="I225" s="35"/>
      <c r="J225" s="35">
        <f>J226</f>
        <v>0</v>
      </c>
      <c r="K225" s="58">
        <f>K226</f>
        <v>0</v>
      </c>
      <c r="L225" s="4"/>
      <c r="M225" s="35">
        <f>M226</f>
        <v>0</v>
      </c>
    </row>
    <row r="226" spans="1:13" ht="38.25" hidden="1">
      <c r="A226" s="34" t="s">
        <v>26</v>
      </c>
      <c r="B226" s="18">
        <v>902</v>
      </c>
      <c r="C226" s="18" t="s">
        <v>84</v>
      </c>
      <c r="D226" s="18" t="s">
        <v>17</v>
      </c>
      <c r="E226" s="18" t="s">
        <v>186</v>
      </c>
      <c r="F226" s="19" t="s">
        <v>27</v>
      </c>
      <c r="G226" s="32">
        <v>0</v>
      </c>
      <c r="H226" s="32"/>
      <c r="I226" s="32"/>
      <c r="J226" s="32">
        <v>0</v>
      </c>
      <c r="K226" s="56">
        <v>0</v>
      </c>
      <c r="L226" s="4"/>
      <c r="M226" s="32">
        <v>0</v>
      </c>
    </row>
    <row r="227" spans="1:13" ht="25.5">
      <c r="A227" s="64" t="s">
        <v>127</v>
      </c>
      <c r="B227" s="37">
        <v>903</v>
      </c>
      <c r="C227" s="38" t="s">
        <v>0</v>
      </c>
      <c r="D227" s="38" t="s">
        <v>0</v>
      </c>
      <c r="E227" s="38" t="s">
        <v>0</v>
      </c>
      <c r="F227" s="39" t="s">
        <v>0</v>
      </c>
      <c r="G227" s="40">
        <f>G228</f>
        <v>5514800</v>
      </c>
      <c r="H227" s="40"/>
      <c r="I227" s="40"/>
      <c r="J227" s="40">
        <f>J228</f>
        <v>5514800</v>
      </c>
      <c r="K227" s="59">
        <f>K228</f>
        <v>5517800</v>
      </c>
      <c r="L227" s="4"/>
      <c r="M227" s="40">
        <f>M228</f>
        <v>5517800</v>
      </c>
    </row>
    <row r="228" spans="1:13" ht="12.75">
      <c r="A228" s="64" t="s">
        <v>16</v>
      </c>
      <c r="B228" s="37">
        <v>903</v>
      </c>
      <c r="C228" s="37" t="s">
        <v>17</v>
      </c>
      <c r="D228" s="38" t="s">
        <v>0</v>
      </c>
      <c r="E228" s="38" t="s">
        <v>0</v>
      </c>
      <c r="F228" s="39" t="s">
        <v>0</v>
      </c>
      <c r="G228" s="40">
        <f>G229</f>
        <v>5514800</v>
      </c>
      <c r="H228" s="40"/>
      <c r="I228" s="40"/>
      <c r="J228" s="40">
        <f>J229</f>
        <v>5514800</v>
      </c>
      <c r="K228" s="59">
        <f>K229</f>
        <v>5517800</v>
      </c>
      <c r="L228" s="4"/>
      <c r="M228" s="40">
        <f>M229</f>
        <v>5517800</v>
      </c>
    </row>
    <row r="229" spans="1:13" ht="12.75">
      <c r="A229" s="64" t="s">
        <v>37</v>
      </c>
      <c r="B229" s="37">
        <v>903</v>
      </c>
      <c r="C229" s="37" t="s">
        <v>17</v>
      </c>
      <c r="D229" s="37" t="s">
        <v>38</v>
      </c>
      <c r="E229" s="38" t="s">
        <v>0</v>
      </c>
      <c r="F229" s="39" t="s">
        <v>0</v>
      </c>
      <c r="G229" s="40">
        <f>G230+G241+G244</f>
        <v>5514800</v>
      </c>
      <c r="H229" s="40"/>
      <c r="I229" s="40"/>
      <c r="J229" s="40">
        <f>J230+J241+J244</f>
        <v>5514800</v>
      </c>
      <c r="K229" s="59">
        <f>K230+K241+K244</f>
        <v>5517800</v>
      </c>
      <c r="L229" s="4"/>
      <c r="M229" s="40">
        <f>M230+M241+M244</f>
        <v>5517800</v>
      </c>
    </row>
    <row r="230" spans="1:13" ht="38.25">
      <c r="A230" s="41" t="s">
        <v>144</v>
      </c>
      <c r="B230" s="18">
        <v>903</v>
      </c>
      <c r="C230" s="18" t="s">
        <v>17</v>
      </c>
      <c r="D230" s="18" t="s">
        <v>38</v>
      </c>
      <c r="E230" s="6" t="s">
        <v>187</v>
      </c>
      <c r="F230" s="36"/>
      <c r="G230" s="35">
        <f>G231+G235+G238</f>
        <v>4473200</v>
      </c>
      <c r="H230" s="35"/>
      <c r="I230" s="35"/>
      <c r="J230" s="35">
        <f>J231+J235+J238</f>
        <v>4473200</v>
      </c>
      <c r="K230" s="58">
        <f>K231+K235+K238</f>
        <v>4476200</v>
      </c>
      <c r="L230" s="4"/>
      <c r="M230" s="35">
        <f>M231+M235+M238</f>
        <v>4476200</v>
      </c>
    </row>
    <row r="231" spans="1:13" ht="76.5">
      <c r="A231" s="34" t="s">
        <v>20</v>
      </c>
      <c r="B231" s="18">
        <v>903</v>
      </c>
      <c r="C231" s="18" t="s">
        <v>17</v>
      </c>
      <c r="D231" s="18" t="s">
        <v>38</v>
      </c>
      <c r="E231" s="6" t="s">
        <v>187</v>
      </c>
      <c r="F231" s="19" t="s">
        <v>21</v>
      </c>
      <c r="G231" s="35">
        <f>G232</f>
        <v>3513336.2</v>
      </c>
      <c r="H231" s="35"/>
      <c r="I231" s="35"/>
      <c r="J231" s="35">
        <f>J232</f>
        <v>3513336.2</v>
      </c>
      <c r="K231" s="58">
        <f>K232</f>
        <v>3513336.2</v>
      </c>
      <c r="L231" s="4"/>
      <c r="M231" s="35">
        <f>M232</f>
        <v>3513336.2</v>
      </c>
    </row>
    <row r="232" spans="1:13" ht="25.5">
      <c r="A232" s="34" t="s">
        <v>22</v>
      </c>
      <c r="B232" s="18">
        <v>903</v>
      </c>
      <c r="C232" s="18" t="s">
        <v>17</v>
      </c>
      <c r="D232" s="18" t="s">
        <v>38</v>
      </c>
      <c r="E232" s="6" t="s">
        <v>187</v>
      </c>
      <c r="F232" s="19" t="s">
        <v>23</v>
      </c>
      <c r="G232" s="35">
        <f>G233+G234</f>
        <v>3513336.2</v>
      </c>
      <c r="H232" s="35"/>
      <c r="I232" s="35"/>
      <c r="J232" s="35">
        <f>J233+J234</f>
        <v>3513336.2</v>
      </c>
      <c r="K232" s="58">
        <f>K233+K234</f>
        <v>3513336.2</v>
      </c>
      <c r="L232" s="4"/>
      <c r="M232" s="35">
        <f>M233+M234</f>
        <v>3513336.2</v>
      </c>
    </row>
    <row r="233" spans="1:13" ht="38.25">
      <c r="A233" s="34" t="s">
        <v>233</v>
      </c>
      <c r="B233" s="18">
        <v>903</v>
      </c>
      <c r="C233" s="18" t="s">
        <v>17</v>
      </c>
      <c r="D233" s="18" t="s">
        <v>38</v>
      </c>
      <c r="E233" s="6" t="s">
        <v>187</v>
      </c>
      <c r="F233" s="19">
        <v>121</v>
      </c>
      <c r="G233" s="32">
        <v>3414646.2</v>
      </c>
      <c r="H233" s="32"/>
      <c r="I233" s="32"/>
      <c r="J233" s="32">
        <v>3414646.2</v>
      </c>
      <c r="K233" s="56">
        <v>3414646.2</v>
      </c>
      <c r="L233" s="4"/>
      <c r="M233" s="32">
        <v>3414646.2</v>
      </c>
    </row>
    <row r="234" spans="1:13" ht="38.25">
      <c r="A234" s="34" t="s">
        <v>143</v>
      </c>
      <c r="B234" s="18">
        <v>903</v>
      </c>
      <c r="C234" s="18" t="s">
        <v>17</v>
      </c>
      <c r="D234" s="18" t="s">
        <v>38</v>
      </c>
      <c r="E234" s="6" t="s">
        <v>187</v>
      </c>
      <c r="F234" s="19">
        <v>122</v>
      </c>
      <c r="G234" s="35">
        <v>98690</v>
      </c>
      <c r="H234" s="35"/>
      <c r="I234" s="35"/>
      <c r="J234" s="35">
        <v>98690</v>
      </c>
      <c r="K234" s="58">
        <v>98690</v>
      </c>
      <c r="L234" s="4"/>
      <c r="M234" s="35">
        <v>98690</v>
      </c>
    </row>
    <row r="235" spans="1:13" ht="25.5">
      <c r="A235" s="34" t="s">
        <v>24</v>
      </c>
      <c r="B235" s="18">
        <v>903</v>
      </c>
      <c r="C235" s="18" t="s">
        <v>17</v>
      </c>
      <c r="D235" s="18" t="s">
        <v>38</v>
      </c>
      <c r="E235" s="6" t="s">
        <v>187</v>
      </c>
      <c r="F235" s="19">
        <v>200</v>
      </c>
      <c r="G235" s="35">
        <f>G236</f>
        <v>448235.8</v>
      </c>
      <c r="H235" s="35"/>
      <c r="I235" s="35"/>
      <c r="J235" s="35">
        <f>J236</f>
        <v>448235.8</v>
      </c>
      <c r="K235" s="58">
        <f>K236</f>
        <v>451235.8</v>
      </c>
      <c r="L235" s="4"/>
      <c r="M235" s="35">
        <f>M236</f>
        <v>451235.8</v>
      </c>
    </row>
    <row r="236" spans="1:13" ht="38.25">
      <c r="A236" s="34" t="s">
        <v>26</v>
      </c>
      <c r="B236" s="18">
        <v>903</v>
      </c>
      <c r="C236" s="18" t="s">
        <v>17</v>
      </c>
      <c r="D236" s="18" t="s">
        <v>38</v>
      </c>
      <c r="E236" s="6" t="s">
        <v>187</v>
      </c>
      <c r="F236" s="19">
        <v>240</v>
      </c>
      <c r="G236" s="32">
        <v>448235.8</v>
      </c>
      <c r="H236" s="32"/>
      <c r="I236" s="32"/>
      <c r="J236" s="32">
        <v>448235.8</v>
      </c>
      <c r="K236" s="56">
        <v>451235.8</v>
      </c>
      <c r="L236" s="4"/>
      <c r="M236" s="32">
        <v>451235.8</v>
      </c>
    </row>
    <row r="237" spans="1:13" ht="12.75">
      <c r="A237" s="34" t="s">
        <v>28</v>
      </c>
      <c r="B237" s="18">
        <v>903</v>
      </c>
      <c r="C237" s="18" t="s">
        <v>17</v>
      </c>
      <c r="D237" s="18" t="s">
        <v>38</v>
      </c>
      <c r="E237" s="6" t="s">
        <v>187</v>
      </c>
      <c r="F237" s="19">
        <v>800</v>
      </c>
      <c r="G237" s="35">
        <f>G238</f>
        <v>511628</v>
      </c>
      <c r="H237" s="35"/>
      <c r="I237" s="35"/>
      <c r="J237" s="35">
        <f>J238</f>
        <v>511628</v>
      </c>
      <c r="K237" s="58">
        <f>K238</f>
        <v>511628</v>
      </c>
      <c r="L237" s="4"/>
      <c r="M237" s="35">
        <f>M238</f>
        <v>511628</v>
      </c>
    </row>
    <row r="238" spans="1:13" ht="12.75">
      <c r="A238" s="34" t="s">
        <v>102</v>
      </c>
      <c r="B238" s="18">
        <v>903</v>
      </c>
      <c r="C238" s="18" t="s">
        <v>17</v>
      </c>
      <c r="D238" s="18" t="s">
        <v>38</v>
      </c>
      <c r="E238" s="6" t="s">
        <v>187</v>
      </c>
      <c r="F238" s="19">
        <v>850</v>
      </c>
      <c r="G238" s="35">
        <f>G239+G240</f>
        <v>511628</v>
      </c>
      <c r="H238" s="35"/>
      <c r="I238" s="35"/>
      <c r="J238" s="35">
        <f>J239+J240</f>
        <v>511628</v>
      </c>
      <c r="K238" s="58">
        <f>K239+K240</f>
        <v>511628</v>
      </c>
      <c r="L238" s="4"/>
      <c r="M238" s="35">
        <f>M239+M240</f>
        <v>511628</v>
      </c>
    </row>
    <row r="239" spans="1:13" ht="25.5">
      <c r="A239" s="34" t="s">
        <v>30</v>
      </c>
      <c r="B239" s="18">
        <v>903</v>
      </c>
      <c r="C239" s="18" t="s">
        <v>17</v>
      </c>
      <c r="D239" s="18" t="s">
        <v>38</v>
      </c>
      <c r="E239" s="6" t="s">
        <v>187</v>
      </c>
      <c r="F239" s="19">
        <v>851</v>
      </c>
      <c r="G239" s="35">
        <v>485928</v>
      </c>
      <c r="H239" s="35"/>
      <c r="I239" s="35"/>
      <c r="J239" s="35">
        <v>485928</v>
      </c>
      <c r="K239" s="58">
        <v>485928</v>
      </c>
      <c r="L239" s="4"/>
      <c r="M239" s="35">
        <v>485928</v>
      </c>
    </row>
    <row r="240" spans="1:13" ht="25.5">
      <c r="A240" s="34" t="s">
        <v>32</v>
      </c>
      <c r="B240" s="18">
        <v>903</v>
      </c>
      <c r="C240" s="18" t="s">
        <v>17</v>
      </c>
      <c r="D240" s="18" t="s">
        <v>38</v>
      </c>
      <c r="E240" s="6" t="s">
        <v>187</v>
      </c>
      <c r="F240" s="19">
        <v>852</v>
      </c>
      <c r="G240" s="35">
        <v>25700</v>
      </c>
      <c r="H240" s="35"/>
      <c r="I240" s="35"/>
      <c r="J240" s="35">
        <v>25700</v>
      </c>
      <c r="K240" s="58">
        <v>25700</v>
      </c>
      <c r="L240" s="4"/>
      <c r="M240" s="35">
        <v>25700</v>
      </c>
    </row>
    <row r="241" spans="1:13" ht="51">
      <c r="A241" s="41" t="s">
        <v>189</v>
      </c>
      <c r="B241" s="18">
        <v>903</v>
      </c>
      <c r="C241" s="18" t="s">
        <v>17</v>
      </c>
      <c r="D241" s="18" t="s">
        <v>38</v>
      </c>
      <c r="E241" s="6" t="s">
        <v>188</v>
      </c>
      <c r="F241" s="36" t="s">
        <v>0</v>
      </c>
      <c r="G241" s="35">
        <f>G242</f>
        <v>1000000</v>
      </c>
      <c r="H241" s="35"/>
      <c r="I241" s="35"/>
      <c r="J241" s="35">
        <f>J242</f>
        <v>1000000</v>
      </c>
      <c r="K241" s="58">
        <f>K242</f>
        <v>1000000</v>
      </c>
      <c r="L241" s="4"/>
      <c r="M241" s="35">
        <f>M242</f>
        <v>1000000</v>
      </c>
    </row>
    <row r="242" spans="1:13" ht="25.5">
      <c r="A242" s="34" t="s">
        <v>24</v>
      </c>
      <c r="B242" s="18">
        <v>903</v>
      </c>
      <c r="C242" s="18" t="s">
        <v>17</v>
      </c>
      <c r="D242" s="18" t="s">
        <v>38</v>
      </c>
      <c r="E242" s="6" t="s">
        <v>188</v>
      </c>
      <c r="F242" s="19" t="s">
        <v>25</v>
      </c>
      <c r="G242" s="35">
        <f>G243</f>
        <v>1000000</v>
      </c>
      <c r="H242" s="35"/>
      <c r="I242" s="35"/>
      <c r="J242" s="35">
        <f>J243</f>
        <v>1000000</v>
      </c>
      <c r="K242" s="58">
        <f>K243</f>
        <v>1000000</v>
      </c>
      <c r="L242" s="4"/>
      <c r="M242" s="35">
        <f>M243</f>
        <v>1000000</v>
      </c>
    </row>
    <row r="243" spans="1:13" ht="38.25">
      <c r="A243" s="34" t="s">
        <v>26</v>
      </c>
      <c r="B243" s="18">
        <v>903</v>
      </c>
      <c r="C243" s="18" t="s">
        <v>17</v>
      </c>
      <c r="D243" s="18" t="s">
        <v>38</v>
      </c>
      <c r="E243" s="6" t="s">
        <v>188</v>
      </c>
      <c r="F243" s="19" t="s">
        <v>27</v>
      </c>
      <c r="G243" s="35">
        <v>1000000</v>
      </c>
      <c r="H243" s="35"/>
      <c r="I243" s="35"/>
      <c r="J243" s="35">
        <v>1000000</v>
      </c>
      <c r="K243" s="58">
        <v>1000000</v>
      </c>
      <c r="L243" s="4"/>
      <c r="M243" s="35">
        <v>1000000</v>
      </c>
    </row>
    <row r="244" spans="1:13" ht="38.25">
      <c r="A244" s="41" t="s">
        <v>191</v>
      </c>
      <c r="B244" s="18">
        <v>903</v>
      </c>
      <c r="C244" s="18" t="s">
        <v>17</v>
      </c>
      <c r="D244" s="18" t="s">
        <v>38</v>
      </c>
      <c r="E244" s="18" t="s">
        <v>190</v>
      </c>
      <c r="F244" s="19"/>
      <c r="G244" s="35">
        <f>G245</f>
        <v>41600</v>
      </c>
      <c r="H244" s="35"/>
      <c r="I244" s="35"/>
      <c r="J244" s="35">
        <f>J245</f>
        <v>41600</v>
      </c>
      <c r="K244" s="58">
        <f>K245</f>
        <v>41600</v>
      </c>
      <c r="L244" s="4"/>
      <c r="M244" s="35">
        <f>M245</f>
        <v>41600</v>
      </c>
    </row>
    <row r="245" spans="1:13" ht="25.5">
      <c r="A245" s="34" t="s">
        <v>24</v>
      </c>
      <c r="B245" s="18">
        <v>903</v>
      </c>
      <c r="C245" s="18" t="s">
        <v>17</v>
      </c>
      <c r="D245" s="18" t="s">
        <v>38</v>
      </c>
      <c r="E245" s="18" t="s">
        <v>190</v>
      </c>
      <c r="F245" s="19" t="s">
        <v>25</v>
      </c>
      <c r="G245" s="35">
        <f>G246</f>
        <v>41600</v>
      </c>
      <c r="H245" s="35"/>
      <c r="I245" s="35"/>
      <c r="J245" s="35">
        <f>J246</f>
        <v>41600</v>
      </c>
      <c r="K245" s="58">
        <f>K246</f>
        <v>41600</v>
      </c>
      <c r="L245" s="4"/>
      <c r="M245" s="35">
        <f>M246</f>
        <v>41600</v>
      </c>
    </row>
    <row r="246" spans="1:13" ht="38.25">
      <c r="A246" s="34" t="s">
        <v>26</v>
      </c>
      <c r="B246" s="18">
        <v>903</v>
      </c>
      <c r="C246" s="18" t="s">
        <v>17</v>
      </c>
      <c r="D246" s="18" t="s">
        <v>38</v>
      </c>
      <c r="E246" s="18" t="s">
        <v>190</v>
      </c>
      <c r="F246" s="19" t="s">
        <v>27</v>
      </c>
      <c r="G246" s="35">
        <v>41600</v>
      </c>
      <c r="H246" s="35"/>
      <c r="I246" s="35"/>
      <c r="J246" s="35">
        <v>41600</v>
      </c>
      <c r="K246" s="58">
        <v>41600</v>
      </c>
      <c r="L246" s="4"/>
      <c r="M246" s="35">
        <v>41600</v>
      </c>
    </row>
    <row r="247" spans="1:13" ht="25.5">
      <c r="A247" s="64" t="s">
        <v>128</v>
      </c>
      <c r="B247" s="37">
        <v>921</v>
      </c>
      <c r="C247" s="38" t="s">
        <v>0</v>
      </c>
      <c r="D247" s="38" t="s">
        <v>0</v>
      </c>
      <c r="E247" s="38" t="s">
        <v>0</v>
      </c>
      <c r="F247" s="19"/>
      <c r="G247" s="40">
        <f aca="true" t="shared" si="16" ref="G247:M247">G248+G371</f>
        <v>463478518</v>
      </c>
      <c r="H247" s="40">
        <f t="shared" si="16"/>
        <v>-2562747</v>
      </c>
      <c r="I247" s="40"/>
      <c r="J247" s="40">
        <f t="shared" si="16"/>
        <v>460915771</v>
      </c>
      <c r="K247" s="59">
        <f t="shared" si="16"/>
        <v>464492202</v>
      </c>
      <c r="L247" s="59">
        <f t="shared" si="16"/>
        <v>-2605629</v>
      </c>
      <c r="M247" s="40">
        <f t="shared" si="16"/>
        <v>461886572.99999994</v>
      </c>
    </row>
    <row r="248" spans="1:13" ht="12.75">
      <c r="A248" s="64" t="s">
        <v>52</v>
      </c>
      <c r="B248" s="37">
        <v>921</v>
      </c>
      <c r="C248" s="37" t="s">
        <v>53</v>
      </c>
      <c r="D248" s="38" t="s">
        <v>0</v>
      </c>
      <c r="E248" s="38" t="s">
        <v>0</v>
      </c>
      <c r="F248" s="19"/>
      <c r="G248" s="40">
        <f aca="true" t="shared" si="17" ref="G248:M248">G249+G266+G344</f>
        <v>459733026</v>
      </c>
      <c r="H248" s="40">
        <f t="shared" si="17"/>
        <v>-2562747</v>
      </c>
      <c r="I248" s="40"/>
      <c r="J248" s="40">
        <f t="shared" si="17"/>
        <v>457170279</v>
      </c>
      <c r="K248" s="59">
        <f t="shared" si="17"/>
        <v>460746710</v>
      </c>
      <c r="L248" s="59">
        <f t="shared" si="17"/>
        <v>-2605629</v>
      </c>
      <c r="M248" s="40">
        <f t="shared" si="17"/>
        <v>458141080.99999994</v>
      </c>
    </row>
    <row r="249" spans="1:13" ht="12.75">
      <c r="A249" s="64" t="s">
        <v>75</v>
      </c>
      <c r="B249" s="37">
        <v>921</v>
      </c>
      <c r="C249" s="37" t="s">
        <v>53</v>
      </c>
      <c r="D249" s="37" t="s">
        <v>17</v>
      </c>
      <c r="E249" s="38" t="s">
        <v>0</v>
      </c>
      <c r="F249" s="42"/>
      <c r="G249" s="40">
        <f>G250+G254+G258</f>
        <v>162831584</v>
      </c>
      <c r="H249" s="40">
        <f>H250+H254+H258+H262</f>
        <v>-1310747</v>
      </c>
      <c r="I249" s="40"/>
      <c r="J249" s="40">
        <f>J250+J254+J258+J262</f>
        <v>161520837</v>
      </c>
      <c r="K249" s="59">
        <f>K250+K254+K258</f>
        <v>163050678</v>
      </c>
      <c r="L249" s="59">
        <f>L250+L254+L258+L262</f>
        <v>-1353629</v>
      </c>
      <c r="M249" s="40">
        <f>M250+M254+M258+M262</f>
        <v>161697049</v>
      </c>
    </row>
    <row r="250" spans="1:13" ht="12.75">
      <c r="A250" s="34" t="s">
        <v>131</v>
      </c>
      <c r="B250" s="18">
        <v>921</v>
      </c>
      <c r="C250" s="18" t="s">
        <v>53</v>
      </c>
      <c r="D250" s="18" t="s">
        <v>17</v>
      </c>
      <c r="E250" s="18" t="s">
        <v>192</v>
      </c>
      <c r="F250" s="19"/>
      <c r="G250" s="35">
        <f aca="true" t="shared" si="18" ref="G250:M252">G251</f>
        <v>45461108</v>
      </c>
      <c r="H250" s="35">
        <f t="shared" si="18"/>
        <v>-1891218.44</v>
      </c>
      <c r="I250" s="35"/>
      <c r="J250" s="35">
        <f t="shared" si="18"/>
        <v>43569889.56</v>
      </c>
      <c r="K250" s="58">
        <f t="shared" si="18"/>
        <v>45680202</v>
      </c>
      <c r="L250" s="58">
        <f t="shared" si="18"/>
        <v>-1934100.44</v>
      </c>
      <c r="M250" s="35">
        <f t="shared" si="18"/>
        <v>43746101.56</v>
      </c>
    </row>
    <row r="251" spans="1:13" ht="38.25">
      <c r="A251" s="34" t="s">
        <v>235</v>
      </c>
      <c r="B251" s="18">
        <v>921</v>
      </c>
      <c r="C251" s="18" t="s">
        <v>53</v>
      </c>
      <c r="D251" s="18" t="s">
        <v>17</v>
      </c>
      <c r="E251" s="18" t="s">
        <v>192</v>
      </c>
      <c r="F251" s="19" t="s">
        <v>39</v>
      </c>
      <c r="G251" s="35">
        <f t="shared" si="18"/>
        <v>45461108</v>
      </c>
      <c r="H251" s="35">
        <f t="shared" si="18"/>
        <v>-1891218.44</v>
      </c>
      <c r="I251" s="35"/>
      <c r="J251" s="35">
        <f t="shared" si="18"/>
        <v>43569889.56</v>
      </c>
      <c r="K251" s="58">
        <f t="shared" si="18"/>
        <v>45680202</v>
      </c>
      <c r="L251" s="58">
        <f t="shared" si="18"/>
        <v>-1934100.44</v>
      </c>
      <c r="M251" s="35">
        <f t="shared" si="18"/>
        <v>43746101.56</v>
      </c>
    </row>
    <row r="252" spans="1:13" ht="12.75">
      <c r="A252" s="34" t="s">
        <v>118</v>
      </c>
      <c r="B252" s="18">
        <v>921</v>
      </c>
      <c r="C252" s="18" t="s">
        <v>53</v>
      </c>
      <c r="D252" s="18" t="s">
        <v>17</v>
      </c>
      <c r="E252" s="18" t="s">
        <v>192</v>
      </c>
      <c r="F252" s="19">
        <v>610</v>
      </c>
      <c r="G252" s="35">
        <f t="shared" si="18"/>
        <v>45461108</v>
      </c>
      <c r="H252" s="35">
        <f t="shared" si="18"/>
        <v>-1891218.44</v>
      </c>
      <c r="I252" s="35"/>
      <c r="J252" s="35">
        <f t="shared" si="18"/>
        <v>43569889.56</v>
      </c>
      <c r="K252" s="58">
        <f t="shared" si="18"/>
        <v>45680202</v>
      </c>
      <c r="L252" s="58">
        <f t="shared" si="18"/>
        <v>-1934100.44</v>
      </c>
      <c r="M252" s="35">
        <f t="shared" si="18"/>
        <v>43746101.56</v>
      </c>
    </row>
    <row r="253" spans="1:13" ht="63.75">
      <c r="A253" s="34" t="s">
        <v>40</v>
      </c>
      <c r="B253" s="18">
        <v>921</v>
      </c>
      <c r="C253" s="18" t="s">
        <v>53</v>
      </c>
      <c r="D253" s="18" t="s">
        <v>17</v>
      </c>
      <c r="E253" s="18" t="s">
        <v>192</v>
      </c>
      <c r="F253" s="19" t="s">
        <v>41</v>
      </c>
      <c r="G253" s="32">
        <v>45461108</v>
      </c>
      <c r="H253" s="32">
        <v>-1891218.44</v>
      </c>
      <c r="I253" s="32"/>
      <c r="J253" s="32">
        <f>G253+H253</f>
        <v>43569889.56</v>
      </c>
      <c r="K253" s="56">
        <v>45680202</v>
      </c>
      <c r="L253" s="4">
        <v>-1934100.44</v>
      </c>
      <c r="M253" s="32">
        <f>K253+L253</f>
        <v>43746101.56</v>
      </c>
    </row>
    <row r="254" spans="1:13" ht="38.25">
      <c r="A254" s="41" t="s">
        <v>76</v>
      </c>
      <c r="B254" s="18">
        <v>921</v>
      </c>
      <c r="C254" s="18" t="s">
        <v>53</v>
      </c>
      <c r="D254" s="18" t="s">
        <v>17</v>
      </c>
      <c r="E254" s="18" t="s">
        <v>129</v>
      </c>
      <c r="F254" s="19"/>
      <c r="G254" s="35">
        <f aca="true" t="shared" si="19" ref="G254:M256">G255</f>
        <v>117250476</v>
      </c>
      <c r="H254" s="35"/>
      <c r="I254" s="35"/>
      <c r="J254" s="35">
        <f t="shared" si="19"/>
        <v>117250476</v>
      </c>
      <c r="K254" s="58">
        <f t="shared" si="19"/>
        <v>117250476</v>
      </c>
      <c r="L254" s="4"/>
      <c r="M254" s="35">
        <f t="shared" si="19"/>
        <v>117250476</v>
      </c>
    </row>
    <row r="255" spans="1:13" ht="38.25">
      <c r="A255" s="34" t="s">
        <v>235</v>
      </c>
      <c r="B255" s="18">
        <v>921</v>
      </c>
      <c r="C255" s="18" t="s">
        <v>53</v>
      </c>
      <c r="D255" s="18" t="s">
        <v>17</v>
      </c>
      <c r="E255" s="18" t="s">
        <v>129</v>
      </c>
      <c r="F255" s="19" t="s">
        <v>39</v>
      </c>
      <c r="G255" s="35">
        <f t="shared" si="19"/>
        <v>117250476</v>
      </c>
      <c r="H255" s="35"/>
      <c r="I255" s="35"/>
      <c r="J255" s="35">
        <f t="shared" si="19"/>
        <v>117250476</v>
      </c>
      <c r="K255" s="58">
        <f t="shared" si="19"/>
        <v>117250476</v>
      </c>
      <c r="L255" s="4"/>
      <c r="M255" s="35">
        <f t="shared" si="19"/>
        <v>117250476</v>
      </c>
    </row>
    <row r="256" spans="1:13" ht="12.75">
      <c r="A256" s="34" t="s">
        <v>118</v>
      </c>
      <c r="B256" s="18">
        <v>921</v>
      </c>
      <c r="C256" s="18" t="s">
        <v>53</v>
      </c>
      <c r="D256" s="18" t="s">
        <v>17</v>
      </c>
      <c r="E256" s="18" t="s">
        <v>129</v>
      </c>
      <c r="F256" s="19">
        <v>610</v>
      </c>
      <c r="G256" s="35">
        <f t="shared" si="19"/>
        <v>117250476</v>
      </c>
      <c r="H256" s="35"/>
      <c r="I256" s="35"/>
      <c r="J256" s="35">
        <f t="shared" si="19"/>
        <v>117250476</v>
      </c>
      <c r="K256" s="58">
        <f t="shared" si="19"/>
        <v>117250476</v>
      </c>
      <c r="L256" s="4"/>
      <c r="M256" s="35">
        <f t="shared" si="19"/>
        <v>117250476</v>
      </c>
    </row>
    <row r="257" spans="1:13" ht="63.75">
      <c r="A257" s="34" t="s">
        <v>40</v>
      </c>
      <c r="B257" s="18">
        <v>921</v>
      </c>
      <c r="C257" s="18" t="s">
        <v>53</v>
      </c>
      <c r="D257" s="18" t="s">
        <v>17</v>
      </c>
      <c r="E257" s="18" t="s">
        <v>129</v>
      </c>
      <c r="F257" s="19" t="s">
        <v>41</v>
      </c>
      <c r="G257" s="35">
        <v>117250476</v>
      </c>
      <c r="H257" s="35"/>
      <c r="I257" s="35"/>
      <c r="J257" s="35">
        <v>117250476</v>
      </c>
      <c r="K257" s="58">
        <v>117250476</v>
      </c>
      <c r="L257" s="4"/>
      <c r="M257" s="35">
        <v>117250476</v>
      </c>
    </row>
    <row r="258" spans="1:13" ht="63.75">
      <c r="A258" s="41" t="s">
        <v>79</v>
      </c>
      <c r="B258" s="18">
        <v>921</v>
      </c>
      <c r="C258" s="18" t="s">
        <v>53</v>
      </c>
      <c r="D258" s="18" t="s">
        <v>17</v>
      </c>
      <c r="E258" s="18" t="s">
        <v>133</v>
      </c>
      <c r="F258" s="36" t="s">
        <v>0</v>
      </c>
      <c r="G258" s="35">
        <f aca="true" t="shared" si="20" ref="G258:M260">G259</f>
        <v>120000</v>
      </c>
      <c r="H258" s="35"/>
      <c r="I258" s="35"/>
      <c r="J258" s="35">
        <f t="shared" si="20"/>
        <v>120000</v>
      </c>
      <c r="K258" s="58">
        <f t="shared" si="20"/>
        <v>120000</v>
      </c>
      <c r="L258" s="4"/>
      <c r="M258" s="35">
        <f t="shared" si="20"/>
        <v>120000</v>
      </c>
    </row>
    <row r="259" spans="1:13" ht="38.25">
      <c r="A259" s="34" t="s">
        <v>235</v>
      </c>
      <c r="B259" s="18">
        <v>921</v>
      </c>
      <c r="C259" s="18" t="s">
        <v>53</v>
      </c>
      <c r="D259" s="18" t="s">
        <v>17</v>
      </c>
      <c r="E259" s="18" t="s">
        <v>133</v>
      </c>
      <c r="F259" s="19" t="s">
        <v>39</v>
      </c>
      <c r="G259" s="35">
        <f t="shared" si="20"/>
        <v>120000</v>
      </c>
      <c r="H259" s="35"/>
      <c r="I259" s="35"/>
      <c r="J259" s="35">
        <f t="shared" si="20"/>
        <v>120000</v>
      </c>
      <c r="K259" s="58">
        <f t="shared" si="20"/>
        <v>120000</v>
      </c>
      <c r="L259" s="4"/>
      <c r="M259" s="35">
        <f t="shared" si="20"/>
        <v>120000</v>
      </c>
    </row>
    <row r="260" spans="1:13" ht="12.75">
      <c r="A260" s="34" t="s">
        <v>118</v>
      </c>
      <c r="B260" s="18">
        <v>921</v>
      </c>
      <c r="C260" s="18" t="s">
        <v>53</v>
      </c>
      <c r="D260" s="18" t="s">
        <v>17</v>
      </c>
      <c r="E260" s="18" t="s">
        <v>133</v>
      </c>
      <c r="F260" s="19">
        <v>610</v>
      </c>
      <c r="G260" s="35">
        <f t="shared" si="20"/>
        <v>120000</v>
      </c>
      <c r="H260" s="35"/>
      <c r="I260" s="35"/>
      <c r="J260" s="35">
        <f t="shared" si="20"/>
        <v>120000</v>
      </c>
      <c r="K260" s="58">
        <f t="shared" si="20"/>
        <v>120000</v>
      </c>
      <c r="L260" s="4"/>
      <c r="M260" s="35">
        <f t="shared" si="20"/>
        <v>120000</v>
      </c>
    </row>
    <row r="261" spans="1:13" ht="63.75">
      <c r="A261" s="34" t="s">
        <v>40</v>
      </c>
      <c r="B261" s="18">
        <v>921</v>
      </c>
      <c r="C261" s="18" t="s">
        <v>53</v>
      </c>
      <c r="D261" s="18" t="s">
        <v>17</v>
      </c>
      <c r="E261" s="18" t="s">
        <v>133</v>
      </c>
      <c r="F261" s="19" t="s">
        <v>41</v>
      </c>
      <c r="G261" s="35">
        <v>120000</v>
      </c>
      <c r="H261" s="35"/>
      <c r="I261" s="35"/>
      <c r="J261" s="35">
        <v>120000</v>
      </c>
      <c r="K261" s="58">
        <v>120000</v>
      </c>
      <c r="L261" s="4"/>
      <c r="M261" s="35">
        <v>120000</v>
      </c>
    </row>
    <row r="262" spans="1:13" ht="12.75">
      <c r="A262" s="7" t="s">
        <v>269</v>
      </c>
      <c r="B262" s="6">
        <v>921</v>
      </c>
      <c r="C262" s="6" t="s">
        <v>53</v>
      </c>
      <c r="D262" s="6" t="s">
        <v>17</v>
      </c>
      <c r="E262" s="13" t="s">
        <v>270</v>
      </c>
      <c r="F262" s="8"/>
      <c r="G262" s="35"/>
      <c r="H262" s="35">
        <f aca="true" t="shared" si="21" ref="H262:J264">H263</f>
        <v>580471.44</v>
      </c>
      <c r="I262" s="35"/>
      <c r="J262" s="35">
        <f t="shared" si="21"/>
        <v>580471.44</v>
      </c>
      <c r="K262" s="58"/>
      <c r="L262" s="58">
        <f aca="true" t="shared" si="22" ref="L262:M264">L263</f>
        <v>580471.44</v>
      </c>
      <c r="M262" s="35">
        <f t="shared" si="22"/>
        <v>580471.44</v>
      </c>
    </row>
    <row r="263" spans="1:13" ht="38.25">
      <c r="A263" s="7" t="s">
        <v>235</v>
      </c>
      <c r="B263" s="6">
        <v>921</v>
      </c>
      <c r="C263" s="6" t="s">
        <v>53</v>
      </c>
      <c r="D263" s="6" t="s">
        <v>17</v>
      </c>
      <c r="E263" s="6" t="s">
        <v>270</v>
      </c>
      <c r="F263" s="8">
        <v>600</v>
      </c>
      <c r="G263" s="35"/>
      <c r="H263" s="35">
        <f t="shared" si="21"/>
        <v>580471.44</v>
      </c>
      <c r="I263" s="35"/>
      <c r="J263" s="35">
        <f t="shared" si="21"/>
        <v>580471.44</v>
      </c>
      <c r="K263" s="58"/>
      <c r="L263" s="58">
        <f t="shared" si="22"/>
        <v>580471.44</v>
      </c>
      <c r="M263" s="35">
        <f t="shared" si="22"/>
        <v>580471.44</v>
      </c>
    </row>
    <row r="264" spans="1:13" ht="12.75">
      <c r="A264" s="7" t="s">
        <v>118</v>
      </c>
      <c r="B264" s="6">
        <v>921</v>
      </c>
      <c r="C264" s="6" t="s">
        <v>53</v>
      </c>
      <c r="D264" s="6" t="s">
        <v>17</v>
      </c>
      <c r="E264" s="6" t="s">
        <v>270</v>
      </c>
      <c r="F264" s="8">
        <v>610</v>
      </c>
      <c r="G264" s="35"/>
      <c r="H264" s="35">
        <f t="shared" si="21"/>
        <v>580471.44</v>
      </c>
      <c r="I264" s="35"/>
      <c r="J264" s="35">
        <f t="shared" si="21"/>
        <v>580471.44</v>
      </c>
      <c r="K264" s="58"/>
      <c r="L264" s="58">
        <f t="shared" si="22"/>
        <v>580471.44</v>
      </c>
      <c r="M264" s="35">
        <f t="shared" si="22"/>
        <v>580471.44</v>
      </c>
    </row>
    <row r="265" spans="1:13" ht="25.5">
      <c r="A265" s="7" t="s">
        <v>264</v>
      </c>
      <c r="B265" s="6">
        <v>921</v>
      </c>
      <c r="C265" s="6" t="s">
        <v>53</v>
      </c>
      <c r="D265" s="6" t="s">
        <v>17</v>
      </c>
      <c r="E265" s="6" t="s">
        <v>270</v>
      </c>
      <c r="F265" s="8">
        <v>612</v>
      </c>
      <c r="G265" s="35"/>
      <c r="H265" s="35">
        <v>580471.44</v>
      </c>
      <c r="I265" s="35"/>
      <c r="J265" s="32">
        <f>G265+H265</f>
        <v>580471.44</v>
      </c>
      <c r="K265" s="58"/>
      <c r="L265" s="4">
        <v>580471.44</v>
      </c>
      <c r="M265" s="32">
        <f>K265+L265</f>
        <v>580471.44</v>
      </c>
    </row>
    <row r="266" spans="1:13" ht="12.75">
      <c r="A266" s="64" t="s">
        <v>77</v>
      </c>
      <c r="B266" s="37">
        <v>921</v>
      </c>
      <c r="C266" s="37" t="s">
        <v>53</v>
      </c>
      <c r="D266" s="37" t="s">
        <v>34</v>
      </c>
      <c r="E266" s="38" t="s">
        <v>0</v>
      </c>
      <c r="F266" s="42"/>
      <c r="G266" s="40">
        <f>G267+G316+G320+G324+G328+G332+G336</f>
        <v>269375010</v>
      </c>
      <c r="H266" s="40">
        <f>H267+H316+H320+H324+H328+H332+H336+H340</f>
        <v>-1252000.0000000002</v>
      </c>
      <c r="I266" s="40"/>
      <c r="J266" s="40">
        <f>J267+J316+J320+J324+J328+J332+J336+J340</f>
        <v>268123010</v>
      </c>
      <c r="K266" s="59">
        <f>K267+K316+K320+K324+K328+K332+K336</f>
        <v>270152834</v>
      </c>
      <c r="L266" s="59">
        <f>L267+L316+L320+L324+L328+L332+L336+L340</f>
        <v>-1252000.0000000002</v>
      </c>
      <c r="M266" s="40">
        <f>M267+M316+M320+M324+M328+M332+M336+M340</f>
        <v>268900833.99999994</v>
      </c>
    </row>
    <row r="267" spans="1:13" ht="25.5">
      <c r="A267" s="41" t="s">
        <v>194</v>
      </c>
      <c r="B267" s="18">
        <v>921</v>
      </c>
      <c r="C267" s="18" t="s">
        <v>53</v>
      </c>
      <c r="D267" s="18" t="s">
        <v>34</v>
      </c>
      <c r="E267" s="18" t="s">
        <v>193</v>
      </c>
      <c r="F267" s="19"/>
      <c r="G267" s="35">
        <f aca="true" t="shared" si="23" ref="G267:M267">G268+G272+G276+G280+G284+G288+G292+G296+G300+G304+G308+G312</f>
        <v>44759468</v>
      </c>
      <c r="H267" s="35">
        <f t="shared" si="23"/>
        <v>-1646981.9200000002</v>
      </c>
      <c r="I267" s="35"/>
      <c r="J267" s="35">
        <f t="shared" si="23"/>
        <v>43112486.080000006</v>
      </c>
      <c r="K267" s="58">
        <f t="shared" si="23"/>
        <v>45522622</v>
      </c>
      <c r="L267" s="58">
        <f t="shared" si="23"/>
        <v>-1646981.9200000002</v>
      </c>
      <c r="M267" s="35">
        <f t="shared" si="23"/>
        <v>43875640.080000006</v>
      </c>
    </row>
    <row r="268" spans="1:13" ht="76.5">
      <c r="A268" s="41" t="s">
        <v>195</v>
      </c>
      <c r="B268" s="18">
        <v>921</v>
      </c>
      <c r="C268" s="18" t="s">
        <v>53</v>
      </c>
      <c r="D268" s="18" t="s">
        <v>34</v>
      </c>
      <c r="E268" s="18" t="s">
        <v>196</v>
      </c>
      <c r="F268" s="19"/>
      <c r="G268" s="35">
        <f aca="true" t="shared" si="24" ref="G268:M270">G269</f>
        <v>3830000</v>
      </c>
      <c r="H268" s="35">
        <f t="shared" si="24"/>
        <v>-176409.56</v>
      </c>
      <c r="I268" s="35"/>
      <c r="J268" s="35">
        <f t="shared" si="24"/>
        <v>3653590.44</v>
      </c>
      <c r="K268" s="58">
        <f t="shared" si="24"/>
        <v>3917000</v>
      </c>
      <c r="L268" s="58">
        <f t="shared" si="24"/>
        <v>-176409.56</v>
      </c>
      <c r="M268" s="35">
        <f t="shared" si="24"/>
        <v>3740590.44</v>
      </c>
    </row>
    <row r="269" spans="1:13" ht="38.25">
      <c r="A269" s="34" t="s">
        <v>235</v>
      </c>
      <c r="B269" s="18">
        <v>921</v>
      </c>
      <c r="C269" s="18" t="s">
        <v>53</v>
      </c>
      <c r="D269" s="18" t="s">
        <v>34</v>
      </c>
      <c r="E269" s="18" t="s">
        <v>196</v>
      </c>
      <c r="F269" s="19">
        <v>600</v>
      </c>
      <c r="G269" s="35">
        <f t="shared" si="24"/>
        <v>3830000</v>
      </c>
      <c r="H269" s="35">
        <f t="shared" si="24"/>
        <v>-176409.56</v>
      </c>
      <c r="I269" s="35"/>
      <c r="J269" s="35">
        <f t="shared" si="24"/>
        <v>3653590.44</v>
      </c>
      <c r="K269" s="58">
        <f t="shared" si="24"/>
        <v>3917000</v>
      </c>
      <c r="L269" s="58">
        <f t="shared" si="24"/>
        <v>-176409.56</v>
      </c>
      <c r="M269" s="35">
        <f t="shared" si="24"/>
        <v>3740590.44</v>
      </c>
    </row>
    <row r="270" spans="1:13" ht="12.75">
      <c r="A270" s="34" t="s">
        <v>118</v>
      </c>
      <c r="B270" s="18">
        <v>921</v>
      </c>
      <c r="C270" s="18" t="s">
        <v>53</v>
      </c>
      <c r="D270" s="18" t="s">
        <v>34</v>
      </c>
      <c r="E270" s="18" t="s">
        <v>196</v>
      </c>
      <c r="F270" s="19">
        <v>610</v>
      </c>
      <c r="G270" s="35">
        <f t="shared" si="24"/>
        <v>3830000</v>
      </c>
      <c r="H270" s="35">
        <f t="shared" si="24"/>
        <v>-176409.56</v>
      </c>
      <c r="I270" s="35"/>
      <c r="J270" s="35">
        <f t="shared" si="24"/>
        <v>3653590.44</v>
      </c>
      <c r="K270" s="58">
        <f t="shared" si="24"/>
        <v>3917000</v>
      </c>
      <c r="L270" s="58">
        <f t="shared" si="24"/>
        <v>-176409.56</v>
      </c>
      <c r="M270" s="35">
        <f t="shared" si="24"/>
        <v>3740590.44</v>
      </c>
    </row>
    <row r="271" spans="1:13" ht="63.75">
      <c r="A271" s="34" t="s">
        <v>40</v>
      </c>
      <c r="B271" s="18">
        <v>921</v>
      </c>
      <c r="C271" s="18" t="s">
        <v>53</v>
      </c>
      <c r="D271" s="18" t="s">
        <v>34</v>
      </c>
      <c r="E271" s="18" t="s">
        <v>196</v>
      </c>
      <c r="F271" s="19">
        <v>611</v>
      </c>
      <c r="G271" s="35">
        <v>3830000</v>
      </c>
      <c r="H271" s="35">
        <v>-176409.56</v>
      </c>
      <c r="I271" s="35"/>
      <c r="J271" s="32">
        <f>G271+H271</f>
        <v>3653590.44</v>
      </c>
      <c r="K271" s="58">
        <v>3917000</v>
      </c>
      <c r="L271" s="4">
        <v>-176409.56</v>
      </c>
      <c r="M271" s="32">
        <f>K271+L271</f>
        <v>3740590.44</v>
      </c>
    </row>
    <row r="272" spans="1:13" ht="76.5">
      <c r="A272" s="41" t="s">
        <v>197</v>
      </c>
      <c r="B272" s="18">
        <v>921</v>
      </c>
      <c r="C272" s="18" t="s">
        <v>53</v>
      </c>
      <c r="D272" s="18" t="s">
        <v>34</v>
      </c>
      <c r="E272" s="18" t="s">
        <v>198</v>
      </c>
      <c r="F272" s="19"/>
      <c r="G272" s="35">
        <f aca="true" t="shared" si="25" ref="G272:M274">G273</f>
        <v>2730000</v>
      </c>
      <c r="H272" s="35">
        <f t="shared" si="25"/>
        <v>-144235.56</v>
      </c>
      <c r="I272" s="35"/>
      <c r="J272" s="35">
        <f t="shared" si="25"/>
        <v>2585764.44</v>
      </c>
      <c r="K272" s="58">
        <f t="shared" si="25"/>
        <v>2784000</v>
      </c>
      <c r="L272" s="58">
        <f t="shared" si="25"/>
        <v>-144235.56</v>
      </c>
      <c r="M272" s="35">
        <f t="shared" si="25"/>
        <v>2639764.44</v>
      </c>
    </row>
    <row r="273" spans="1:13" ht="38.25">
      <c r="A273" s="34" t="s">
        <v>235</v>
      </c>
      <c r="B273" s="18">
        <v>921</v>
      </c>
      <c r="C273" s="18" t="s">
        <v>53</v>
      </c>
      <c r="D273" s="18" t="s">
        <v>34</v>
      </c>
      <c r="E273" s="18" t="s">
        <v>198</v>
      </c>
      <c r="F273" s="19">
        <v>600</v>
      </c>
      <c r="G273" s="35">
        <f t="shared" si="25"/>
        <v>2730000</v>
      </c>
      <c r="H273" s="35">
        <f t="shared" si="25"/>
        <v>-144235.56</v>
      </c>
      <c r="I273" s="35"/>
      <c r="J273" s="35">
        <f t="shared" si="25"/>
        <v>2585764.44</v>
      </c>
      <c r="K273" s="58">
        <f t="shared" si="25"/>
        <v>2784000</v>
      </c>
      <c r="L273" s="58">
        <f t="shared" si="25"/>
        <v>-144235.56</v>
      </c>
      <c r="M273" s="35">
        <f t="shared" si="25"/>
        <v>2639764.44</v>
      </c>
    </row>
    <row r="274" spans="1:13" ht="12.75">
      <c r="A274" s="34" t="s">
        <v>118</v>
      </c>
      <c r="B274" s="18">
        <v>921</v>
      </c>
      <c r="C274" s="18" t="s">
        <v>53</v>
      </c>
      <c r="D274" s="18" t="s">
        <v>34</v>
      </c>
      <c r="E274" s="18" t="s">
        <v>198</v>
      </c>
      <c r="F274" s="19">
        <v>610</v>
      </c>
      <c r="G274" s="35">
        <f t="shared" si="25"/>
        <v>2730000</v>
      </c>
      <c r="H274" s="35">
        <f t="shared" si="25"/>
        <v>-144235.56</v>
      </c>
      <c r="I274" s="35"/>
      <c r="J274" s="35">
        <f t="shared" si="25"/>
        <v>2585764.44</v>
      </c>
      <c r="K274" s="58">
        <f t="shared" si="25"/>
        <v>2784000</v>
      </c>
      <c r="L274" s="58">
        <f t="shared" si="25"/>
        <v>-144235.56</v>
      </c>
      <c r="M274" s="35">
        <f t="shared" si="25"/>
        <v>2639764.44</v>
      </c>
    </row>
    <row r="275" spans="1:13" ht="63.75">
      <c r="A275" s="34" t="s">
        <v>40</v>
      </c>
      <c r="B275" s="18">
        <v>921</v>
      </c>
      <c r="C275" s="18" t="s">
        <v>53</v>
      </c>
      <c r="D275" s="18" t="s">
        <v>34</v>
      </c>
      <c r="E275" s="18" t="s">
        <v>198</v>
      </c>
      <c r="F275" s="19">
        <v>611</v>
      </c>
      <c r="G275" s="35">
        <v>2730000</v>
      </c>
      <c r="H275" s="35">
        <v>-144235.56</v>
      </c>
      <c r="I275" s="35"/>
      <c r="J275" s="32">
        <f>G275+H275</f>
        <v>2585764.44</v>
      </c>
      <c r="K275" s="58">
        <v>2784000</v>
      </c>
      <c r="L275" s="4">
        <v>-144235.56</v>
      </c>
      <c r="M275" s="32">
        <f>K275+L275</f>
        <v>2639764.44</v>
      </c>
    </row>
    <row r="276" spans="1:13" ht="89.25">
      <c r="A276" s="41" t="s">
        <v>199</v>
      </c>
      <c r="B276" s="18">
        <v>921</v>
      </c>
      <c r="C276" s="18" t="s">
        <v>53</v>
      </c>
      <c r="D276" s="18" t="s">
        <v>34</v>
      </c>
      <c r="E276" s="18" t="s">
        <v>200</v>
      </c>
      <c r="F276" s="19"/>
      <c r="G276" s="35">
        <f aca="true" t="shared" si="26" ref="G276:M278">G277</f>
        <v>4685000</v>
      </c>
      <c r="H276" s="35">
        <f t="shared" si="26"/>
        <v>-186628</v>
      </c>
      <c r="I276" s="35"/>
      <c r="J276" s="35">
        <f t="shared" si="26"/>
        <v>4498372</v>
      </c>
      <c r="K276" s="58">
        <f t="shared" si="26"/>
        <v>4756000</v>
      </c>
      <c r="L276" s="58">
        <f t="shared" si="26"/>
        <v>-186628</v>
      </c>
      <c r="M276" s="35">
        <f t="shared" si="26"/>
        <v>4569372</v>
      </c>
    </row>
    <row r="277" spans="1:13" ht="38.25">
      <c r="A277" s="34" t="s">
        <v>235</v>
      </c>
      <c r="B277" s="18">
        <v>921</v>
      </c>
      <c r="C277" s="18" t="s">
        <v>53</v>
      </c>
      <c r="D277" s="18" t="s">
        <v>34</v>
      </c>
      <c r="E277" s="18" t="s">
        <v>200</v>
      </c>
      <c r="F277" s="19">
        <v>600</v>
      </c>
      <c r="G277" s="35">
        <f t="shared" si="26"/>
        <v>4685000</v>
      </c>
      <c r="H277" s="35">
        <f t="shared" si="26"/>
        <v>-186628</v>
      </c>
      <c r="I277" s="35"/>
      <c r="J277" s="35">
        <f t="shared" si="26"/>
        <v>4498372</v>
      </c>
      <c r="K277" s="58">
        <f t="shared" si="26"/>
        <v>4756000</v>
      </c>
      <c r="L277" s="58">
        <f t="shared" si="26"/>
        <v>-186628</v>
      </c>
      <c r="M277" s="35">
        <f t="shared" si="26"/>
        <v>4569372</v>
      </c>
    </row>
    <row r="278" spans="1:13" ht="12.75">
      <c r="A278" s="34" t="s">
        <v>118</v>
      </c>
      <c r="B278" s="18">
        <v>921</v>
      </c>
      <c r="C278" s="18" t="s">
        <v>53</v>
      </c>
      <c r="D278" s="18" t="s">
        <v>34</v>
      </c>
      <c r="E278" s="18" t="s">
        <v>200</v>
      </c>
      <c r="F278" s="19">
        <v>610</v>
      </c>
      <c r="G278" s="35">
        <f t="shared" si="26"/>
        <v>4685000</v>
      </c>
      <c r="H278" s="35">
        <f t="shared" si="26"/>
        <v>-186628</v>
      </c>
      <c r="I278" s="35"/>
      <c r="J278" s="35">
        <f t="shared" si="26"/>
        <v>4498372</v>
      </c>
      <c r="K278" s="58">
        <f t="shared" si="26"/>
        <v>4756000</v>
      </c>
      <c r="L278" s="58">
        <f t="shared" si="26"/>
        <v>-186628</v>
      </c>
      <c r="M278" s="35">
        <f t="shared" si="26"/>
        <v>4569372</v>
      </c>
    </row>
    <row r="279" spans="1:13" ht="63.75">
      <c r="A279" s="34" t="s">
        <v>40</v>
      </c>
      <c r="B279" s="18">
        <v>921</v>
      </c>
      <c r="C279" s="18" t="s">
        <v>53</v>
      </c>
      <c r="D279" s="18" t="s">
        <v>34</v>
      </c>
      <c r="E279" s="18" t="s">
        <v>200</v>
      </c>
      <c r="F279" s="19">
        <v>611</v>
      </c>
      <c r="G279" s="35">
        <v>4685000</v>
      </c>
      <c r="H279" s="35">
        <v>-186628</v>
      </c>
      <c r="I279" s="35"/>
      <c r="J279" s="32">
        <f>G279+H279</f>
        <v>4498372</v>
      </c>
      <c r="K279" s="58">
        <v>4756000</v>
      </c>
      <c r="L279" s="4">
        <v>-186628</v>
      </c>
      <c r="M279" s="32">
        <f>K279+L279</f>
        <v>4569372</v>
      </c>
    </row>
    <row r="280" spans="1:13" ht="76.5">
      <c r="A280" s="41" t="s">
        <v>201</v>
      </c>
      <c r="B280" s="18">
        <v>921</v>
      </c>
      <c r="C280" s="18" t="s">
        <v>53</v>
      </c>
      <c r="D280" s="18" t="s">
        <v>34</v>
      </c>
      <c r="E280" s="18" t="s">
        <v>202</v>
      </c>
      <c r="F280" s="19"/>
      <c r="G280" s="35">
        <f aca="true" t="shared" si="27" ref="G280:M282">G281</f>
        <v>2695000</v>
      </c>
      <c r="H280" s="35">
        <f t="shared" si="27"/>
        <v>-109813.56</v>
      </c>
      <c r="I280" s="35"/>
      <c r="J280" s="35">
        <f t="shared" si="27"/>
        <v>2585186.44</v>
      </c>
      <c r="K280" s="58">
        <f t="shared" si="27"/>
        <v>2740000</v>
      </c>
      <c r="L280" s="58">
        <f t="shared" si="27"/>
        <v>-109813.56</v>
      </c>
      <c r="M280" s="35">
        <f t="shared" si="27"/>
        <v>2630186.44</v>
      </c>
    </row>
    <row r="281" spans="1:13" ht="38.25">
      <c r="A281" s="34" t="s">
        <v>235</v>
      </c>
      <c r="B281" s="18">
        <v>921</v>
      </c>
      <c r="C281" s="18" t="s">
        <v>53</v>
      </c>
      <c r="D281" s="18" t="s">
        <v>34</v>
      </c>
      <c r="E281" s="18" t="s">
        <v>202</v>
      </c>
      <c r="F281" s="19">
        <v>600</v>
      </c>
      <c r="G281" s="35">
        <f t="shared" si="27"/>
        <v>2695000</v>
      </c>
      <c r="H281" s="35">
        <f t="shared" si="27"/>
        <v>-109813.56</v>
      </c>
      <c r="I281" s="35"/>
      <c r="J281" s="35">
        <f t="shared" si="27"/>
        <v>2585186.44</v>
      </c>
      <c r="K281" s="58">
        <f t="shared" si="27"/>
        <v>2740000</v>
      </c>
      <c r="L281" s="58">
        <f t="shared" si="27"/>
        <v>-109813.56</v>
      </c>
      <c r="M281" s="35">
        <f t="shared" si="27"/>
        <v>2630186.44</v>
      </c>
    </row>
    <row r="282" spans="1:13" ht="12.75">
      <c r="A282" s="34" t="s">
        <v>118</v>
      </c>
      <c r="B282" s="18">
        <v>921</v>
      </c>
      <c r="C282" s="18" t="s">
        <v>53</v>
      </c>
      <c r="D282" s="18" t="s">
        <v>34</v>
      </c>
      <c r="E282" s="18" t="s">
        <v>202</v>
      </c>
      <c r="F282" s="19">
        <v>610</v>
      </c>
      <c r="G282" s="35">
        <f t="shared" si="27"/>
        <v>2695000</v>
      </c>
      <c r="H282" s="35">
        <f t="shared" si="27"/>
        <v>-109813.56</v>
      </c>
      <c r="I282" s="35"/>
      <c r="J282" s="35">
        <f t="shared" si="27"/>
        <v>2585186.44</v>
      </c>
      <c r="K282" s="58">
        <f t="shared" si="27"/>
        <v>2740000</v>
      </c>
      <c r="L282" s="58">
        <f t="shared" si="27"/>
        <v>-109813.56</v>
      </c>
      <c r="M282" s="35">
        <f t="shared" si="27"/>
        <v>2630186.44</v>
      </c>
    </row>
    <row r="283" spans="1:13" ht="63.75">
      <c r="A283" s="34" t="s">
        <v>40</v>
      </c>
      <c r="B283" s="18">
        <v>921</v>
      </c>
      <c r="C283" s="18" t="s">
        <v>53</v>
      </c>
      <c r="D283" s="18" t="s">
        <v>34</v>
      </c>
      <c r="E283" s="18" t="s">
        <v>202</v>
      </c>
      <c r="F283" s="19">
        <v>611</v>
      </c>
      <c r="G283" s="35">
        <v>2695000</v>
      </c>
      <c r="H283" s="35">
        <v>-109813.56</v>
      </c>
      <c r="I283" s="35"/>
      <c r="J283" s="32">
        <f>G283+H283</f>
        <v>2585186.44</v>
      </c>
      <c r="K283" s="58">
        <v>2740000</v>
      </c>
      <c r="L283" s="4">
        <v>-109813.56</v>
      </c>
      <c r="M283" s="32">
        <f>K283+L283</f>
        <v>2630186.44</v>
      </c>
    </row>
    <row r="284" spans="1:13" ht="76.5">
      <c r="A284" s="41" t="s">
        <v>203</v>
      </c>
      <c r="B284" s="18">
        <v>921</v>
      </c>
      <c r="C284" s="18" t="s">
        <v>53</v>
      </c>
      <c r="D284" s="18" t="s">
        <v>34</v>
      </c>
      <c r="E284" s="18" t="s">
        <v>204</v>
      </c>
      <c r="F284" s="19"/>
      <c r="G284" s="35">
        <f aca="true" t="shared" si="28" ref="G284:M286">G285</f>
        <v>2480000</v>
      </c>
      <c r="H284" s="35">
        <f t="shared" si="28"/>
        <v>-90409.56</v>
      </c>
      <c r="I284" s="35"/>
      <c r="J284" s="35">
        <f t="shared" si="28"/>
        <v>2389590.44</v>
      </c>
      <c r="K284" s="58">
        <f t="shared" si="28"/>
        <v>2525000</v>
      </c>
      <c r="L284" s="58">
        <f t="shared" si="28"/>
        <v>-90409.56</v>
      </c>
      <c r="M284" s="35">
        <f t="shared" si="28"/>
        <v>2434590.44</v>
      </c>
    </row>
    <row r="285" spans="1:13" ht="38.25">
      <c r="A285" s="34" t="s">
        <v>235</v>
      </c>
      <c r="B285" s="18">
        <v>921</v>
      </c>
      <c r="C285" s="18" t="s">
        <v>53</v>
      </c>
      <c r="D285" s="18" t="s">
        <v>34</v>
      </c>
      <c r="E285" s="18" t="s">
        <v>204</v>
      </c>
      <c r="F285" s="19">
        <v>600</v>
      </c>
      <c r="G285" s="35">
        <f t="shared" si="28"/>
        <v>2480000</v>
      </c>
      <c r="H285" s="35">
        <f t="shared" si="28"/>
        <v>-90409.56</v>
      </c>
      <c r="I285" s="35"/>
      <c r="J285" s="35">
        <f t="shared" si="28"/>
        <v>2389590.44</v>
      </c>
      <c r="K285" s="58">
        <f t="shared" si="28"/>
        <v>2525000</v>
      </c>
      <c r="L285" s="58">
        <f t="shared" si="28"/>
        <v>-90409.56</v>
      </c>
      <c r="M285" s="35">
        <f t="shared" si="28"/>
        <v>2434590.44</v>
      </c>
    </row>
    <row r="286" spans="1:13" ht="12.75">
      <c r="A286" s="34" t="s">
        <v>118</v>
      </c>
      <c r="B286" s="18">
        <v>921</v>
      </c>
      <c r="C286" s="18" t="s">
        <v>53</v>
      </c>
      <c r="D286" s="18" t="s">
        <v>34</v>
      </c>
      <c r="E286" s="18" t="s">
        <v>204</v>
      </c>
      <c r="F286" s="19">
        <v>610</v>
      </c>
      <c r="G286" s="35">
        <f t="shared" si="28"/>
        <v>2480000</v>
      </c>
      <c r="H286" s="35">
        <f t="shared" si="28"/>
        <v>-90409.56</v>
      </c>
      <c r="I286" s="35"/>
      <c r="J286" s="35">
        <f t="shared" si="28"/>
        <v>2389590.44</v>
      </c>
      <c r="K286" s="58">
        <f t="shared" si="28"/>
        <v>2525000</v>
      </c>
      <c r="L286" s="58">
        <f t="shared" si="28"/>
        <v>-90409.56</v>
      </c>
      <c r="M286" s="35">
        <f t="shared" si="28"/>
        <v>2434590.44</v>
      </c>
    </row>
    <row r="287" spans="1:13" ht="63.75">
      <c r="A287" s="34" t="s">
        <v>40</v>
      </c>
      <c r="B287" s="18">
        <v>921</v>
      </c>
      <c r="C287" s="18" t="s">
        <v>53</v>
      </c>
      <c r="D287" s="18" t="s">
        <v>34</v>
      </c>
      <c r="E287" s="18" t="s">
        <v>204</v>
      </c>
      <c r="F287" s="19">
        <v>611</v>
      </c>
      <c r="G287" s="35">
        <v>2480000</v>
      </c>
      <c r="H287" s="35">
        <v>-90409.56</v>
      </c>
      <c r="I287" s="35"/>
      <c r="J287" s="32">
        <f>G287+H287</f>
        <v>2389590.44</v>
      </c>
      <c r="K287" s="58">
        <v>2525000</v>
      </c>
      <c r="L287" s="4">
        <v>-90409.56</v>
      </c>
      <c r="M287" s="32">
        <f>K287+L287</f>
        <v>2434590.44</v>
      </c>
    </row>
    <row r="288" spans="1:13" ht="76.5">
      <c r="A288" s="41" t="s">
        <v>205</v>
      </c>
      <c r="B288" s="18">
        <v>921</v>
      </c>
      <c r="C288" s="18" t="s">
        <v>53</v>
      </c>
      <c r="D288" s="18" t="s">
        <v>34</v>
      </c>
      <c r="E288" s="18" t="s">
        <v>206</v>
      </c>
      <c r="F288" s="19"/>
      <c r="G288" s="35">
        <f aca="true" t="shared" si="29" ref="G288:M290">G289</f>
        <v>3028000</v>
      </c>
      <c r="H288" s="35">
        <f t="shared" si="29"/>
        <v>-118235.56</v>
      </c>
      <c r="I288" s="35"/>
      <c r="J288" s="35">
        <f t="shared" si="29"/>
        <v>2909764.44</v>
      </c>
      <c r="K288" s="58">
        <f t="shared" si="29"/>
        <v>3086000</v>
      </c>
      <c r="L288" s="58">
        <f t="shared" si="29"/>
        <v>-118235.56</v>
      </c>
      <c r="M288" s="35">
        <f t="shared" si="29"/>
        <v>2967764.44</v>
      </c>
    </row>
    <row r="289" spans="1:13" ht="38.25">
      <c r="A289" s="34" t="s">
        <v>235</v>
      </c>
      <c r="B289" s="18">
        <v>921</v>
      </c>
      <c r="C289" s="18" t="s">
        <v>53</v>
      </c>
      <c r="D289" s="18" t="s">
        <v>34</v>
      </c>
      <c r="E289" s="18" t="s">
        <v>206</v>
      </c>
      <c r="F289" s="19">
        <v>600</v>
      </c>
      <c r="G289" s="35">
        <f t="shared" si="29"/>
        <v>3028000</v>
      </c>
      <c r="H289" s="35">
        <f t="shared" si="29"/>
        <v>-118235.56</v>
      </c>
      <c r="I289" s="35"/>
      <c r="J289" s="35">
        <f t="shared" si="29"/>
        <v>2909764.44</v>
      </c>
      <c r="K289" s="58">
        <f t="shared" si="29"/>
        <v>3086000</v>
      </c>
      <c r="L289" s="58">
        <f t="shared" si="29"/>
        <v>-118235.56</v>
      </c>
      <c r="M289" s="35">
        <f t="shared" si="29"/>
        <v>2967764.44</v>
      </c>
    </row>
    <row r="290" spans="1:13" ht="12.75">
      <c r="A290" s="34" t="s">
        <v>118</v>
      </c>
      <c r="B290" s="18">
        <v>921</v>
      </c>
      <c r="C290" s="18" t="s">
        <v>53</v>
      </c>
      <c r="D290" s="18" t="s">
        <v>34</v>
      </c>
      <c r="E290" s="18" t="s">
        <v>206</v>
      </c>
      <c r="F290" s="19">
        <v>610</v>
      </c>
      <c r="G290" s="35">
        <f t="shared" si="29"/>
        <v>3028000</v>
      </c>
      <c r="H290" s="35">
        <f t="shared" si="29"/>
        <v>-118235.56</v>
      </c>
      <c r="I290" s="35"/>
      <c r="J290" s="35">
        <f t="shared" si="29"/>
        <v>2909764.44</v>
      </c>
      <c r="K290" s="58">
        <f t="shared" si="29"/>
        <v>3086000</v>
      </c>
      <c r="L290" s="58">
        <f t="shared" si="29"/>
        <v>-118235.56</v>
      </c>
      <c r="M290" s="35">
        <f t="shared" si="29"/>
        <v>2967764.44</v>
      </c>
    </row>
    <row r="291" spans="1:13" ht="63.75">
      <c r="A291" s="34" t="s">
        <v>40</v>
      </c>
      <c r="B291" s="18">
        <v>921</v>
      </c>
      <c r="C291" s="18" t="s">
        <v>53</v>
      </c>
      <c r="D291" s="18" t="s">
        <v>34</v>
      </c>
      <c r="E291" s="18" t="s">
        <v>206</v>
      </c>
      <c r="F291" s="19">
        <v>611</v>
      </c>
      <c r="G291" s="35">
        <v>3028000</v>
      </c>
      <c r="H291" s="35">
        <v>-118235.56</v>
      </c>
      <c r="I291" s="35"/>
      <c r="J291" s="32">
        <f>G291+H291</f>
        <v>2909764.44</v>
      </c>
      <c r="K291" s="58">
        <v>3086000</v>
      </c>
      <c r="L291" s="4">
        <v>-118235.56</v>
      </c>
      <c r="M291" s="32">
        <f>K291+L291</f>
        <v>2967764.44</v>
      </c>
    </row>
    <row r="292" spans="1:13" ht="76.5">
      <c r="A292" s="41" t="s">
        <v>207</v>
      </c>
      <c r="B292" s="18">
        <v>921</v>
      </c>
      <c r="C292" s="18" t="s">
        <v>53</v>
      </c>
      <c r="D292" s="18" t="s">
        <v>34</v>
      </c>
      <c r="E292" s="18" t="s">
        <v>208</v>
      </c>
      <c r="F292" s="19"/>
      <c r="G292" s="35">
        <f aca="true" t="shared" si="30" ref="G292:M294">G293</f>
        <v>5151272</v>
      </c>
      <c r="H292" s="35">
        <f t="shared" si="30"/>
        <v>-134235.56</v>
      </c>
      <c r="I292" s="35"/>
      <c r="J292" s="35">
        <f t="shared" si="30"/>
        <v>5017036.44</v>
      </c>
      <c r="K292" s="58">
        <f t="shared" si="30"/>
        <v>5271272</v>
      </c>
      <c r="L292" s="58">
        <f t="shared" si="30"/>
        <v>-134235.56</v>
      </c>
      <c r="M292" s="35">
        <f t="shared" si="30"/>
        <v>5137036.44</v>
      </c>
    </row>
    <row r="293" spans="1:13" ht="38.25">
      <c r="A293" s="34" t="s">
        <v>235</v>
      </c>
      <c r="B293" s="18">
        <v>921</v>
      </c>
      <c r="C293" s="18" t="s">
        <v>53</v>
      </c>
      <c r="D293" s="18" t="s">
        <v>34</v>
      </c>
      <c r="E293" s="18" t="s">
        <v>208</v>
      </c>
      <c r="F293" s="19">
        <v>600</v>
      </c>
      <c r="G293" s="35">
        <f t="shared" si="30"/>
        <v>5151272</v>
      </c>
      <c r="H293" s="35">
        <f t="shared" si="30"/>
        <v>-134235.56</v>
      </c>
      <c r="I293" s="35"/>
      <c r="J293" s="35">
        <f t="shared" si="30"/>
        <v>5017036.44</v>
      </c>
      <c r="K293" s="58">
        <f t="shared" si="30"/>
        <v>5271272</v>
      </c>
      <c r="L293" s="58">
        <f t="shared" si="30"/>
        <v>-134235.56</v>
      </c>
      <c r="M293" s="35">
        <f t="shared" si="30"/>
        <v>5137036.44</v>
      </c>
    </row>
    <row r="294" spans="1:13" ht="12.75">
      <c r="A294" s="34" t="s">
        <v>118</v>
      </c>
      <c r="B294" s="18">
        <v>921</v>
      </c>
      <c r="C294" s="18" t="s">
        <v>53</v>
      </c>
      <c r="D294" s="18" t="s">
        <v>34</v>
      </c>
      <c r="E294" s="18" t="s">
        <v>208</v>
      </c>
      <c r="F294" s="19">
        <v>610</v>
      </c>
      <c r="G294" s="35">
        <f t="shared" si="30"/>
        <v>5151272</v>
      </c>
      <c r="H294" s="35">
        <f t="shared" si="30"/>
        <v>-134235.56</v>
      </c>
      <c r="I294" s="35"/>
      <c r="J294" s="35">
        <f t="shared" si="30"/>
        <v>5017036.44</v>
      </c>
      <c r="K294" s="58">
        <f t="shared" si="30"/>
        <v>5271272</v>
      </c>
      <c r="L294" s="58">
        <f t="shared" si="30"/>
        <v>-134235.56</v>
      </c>
      <c r="M294" s="35">
        <f t="shared" si="30"/>
        <v>5137036.44</v>
      </c>
    </row>
    <row r="295" spans="1:13" ht="63.75">
      <c r="A295" s="34" t="s">
        <v>40</v>
      </c>
      <c r="B295" s="18">
        <v>921</v>
      </c>
      <c r="C295" s="18" t="s">
        <v>53</v>
      </c>
      <c r="D295" s="18" t="s">
        <v>34</v>
      </c>
      <c r="E295" s="18" t="s">
        <v>208</v>
      </c>
      <c r="F295" s="19">
        <v>611</v>
      </c>
      <c r="G295" s="35">
        <v>5151272</v>
      </c>
      <c r="H295" s="35">
        <v>-134235.56</v>
      </c>
      <c r="I295" s="35"/>
      <c r="J295" s="32">
        <f>G295+H295</f>
        <v>5017036.44</v>
      </c>
      <c r="K295" s="58">
        <v>5271272</v>
      </c>
      <c r="L295" s="4">
        <v>-134235.56</v>
      </c>
      <c r="M295" s="32">
        <f>K295+L295</f>
        <v>5137036.44</v>
      </c>
    </row>
    <row r="296" spans="1:13" ht="76.5">
      <c r="A296" s="41" t="s">
        <v>209</v>
      </c>
      <c r="B296" s="18">
        <v>921</v>
      </c>
      <c r="C296" s="18" t="s">
        <v>53</v>
      </c>
      <c r="D296" s="18" t="s">
        <v>34</v>
      </c>
      <c r="E296" s="18" t="s">
        <v>210</v>
      </c>
      <c r="F296" s="19"/>
      <c r="G296" s="35">
        <f aca="true" t="shared" si="31" ref="G296:M298">G297</f>
        <v>2569938</v>
      </c>
      <c r="H296" s="35">
        <f t="shared" si="31"/>
        <v>-106764.56</v>
      </c>
      <c r="I296" s="35"/>
      <c r="J296" s="35">
        <f t="shared" si="31"/>
        <v>2463173.44</v>
      </c>
      <c r="K296" s="58">
        <f t="shared" si="31"/>
        <v>2569660</v>
      </c>
      <c r="L296" s="58">
        <f t="shared" si="31"/>
        <v>-106764.56</v>
      </c>
      <c r="M296" s="35">
        <f t="shared" si="31"/>
        <v>2462895.44</v>
      </c>
    </row>
    <row r="297" spans="1:13" ht="38.25">
      <c r="A297" s="34" t="s">
        <v>235</v>
      </c>
      <c r="B297" s="18">
        <v>921</v>
      </c>
      <c r="C297" s="18" t="s">
        <v>53</v>
      </c>
      <c r="D297" s="18" t="s">
        <v>34</v>
      </c>
      <c r="E297" s="18" t="s">
        <v>210</v>
      </c>
      <c r="F297" s="19">
        <v>600</v>
      </c>
      <c r="G297" s="35">
        <f t="shared" si="31"/>
        <v>2569938</v>
      </c>
      <c r="H297" s="35">
        <f t="shared" si="31"/>
        <v>-106764.56</v>
      </c>
      <c r="I297" s="35"/>
      <c r="J297" s="35">
        <f t="shared" si="31"/>
        <v>2463173.44</v>
      </c>
      <c r="K297" s="58">
        <f t="shared" si="31"/>
        <v>2569660</v>
      </c>
      <c r="L297" s="58">
        <f t="shared" si="31"/>
        <v>-106764.56</v>
      </c>
      <c r="M297" s="35">
        <f t="shared" si="31"/>
        <v>2462895.44</v>
      </c>
    </row>
    <row r="298" spans="1:13" ht="12.75">
      <c r="A298" s="34" t="s">
        <v>118</v>
      </c>
      <c r="B298" s="18">
        <v>921</v>
      </c>
      <c r="C298" s="18" t="s">
        <v>53</v>
      </c>
      <c r="D298" s="18" t="s">
        <v>34</v>
      </c>
      <c r="E298" s="18" t="s">
        <v>210</v>
      </c>
      <c r="F298" s="19">
        <v>610</v>
      </c>
      <c r="G298" s="35">
        <f t="shared" si="31"/>
        <v>2569938</v>
      </c>
      <c r="H298" s="35">
        <f t="shared" si="31"/>
        <v>-106764.56</v>
      </c>
      <c r="I298" s="35"/>
      <c r="J298" s="35">
        <f t="shared" si="31"/>
        <v>2463173.44</v>
      </c>
      <c r="K298" s="58">
        <f t="shared" si="31"/>
        <v>2569660</v>
      </c>
      <c r="L298" s="58">
        <f t="shared" si="31"/>
        <v>-106764.56</v>
      </c>
      <c r="M298" s="35">
        <f t="shared" si="31"/>
        <v>2462895.44</v>
      </c>
    </row>
    <row r="299" spans="1:13" ht="63.75">
      <c r="A299" s="34" t="s">
        <v>40</v>
      </c>
      <c r="B299" s="18">
        <v>921</v>
      </c>
      <c r="C299" s="18" t="s">
        <v>53</v>
      </c>
      <c r="D299" s="18" t="s">
        <v>34</v>
      </c>
      <c r="E299" s="18" t="s">
        <v>210</v>
      </c>
      <c r="F299" s="19">
        <v>611</v>
      </c>
      <c r="G299" s="35">
        <v>2569938</v>
      </c>
      <c r="H299" s="35">
        <v>-106764.56</v>
      </c>
      <c r="I299" s="35"/>
      <c r="J299" s="32">
        <f>G299+H299</f>
        <v>2463173.44</v>
      </c>
      <c r="K299" s="58">
        <v>2569660</v>
      </c>
      <c r="L299" s="4">
        <v>-106764.56</v>
      </c>
      <c r="M299" s="32">
        <f>K299+L299</f>
        <v>2462895.44</v>
      </c>
    </row>
    <row r="300" spans="1:13" ht="76.5">
      <c r="A300" s="41" t="s">
        <v>211</v>
      </c>
      <c r="B300" s="18">
        <v>921</v>
      </c>
      <c r="C300" s="18" t="s">
        <v>53</v>
      </c>
      <c r="D300" s="18" t="s">
        <v>34</v>
      </c>
      <c r="E300" s="18" t="s">
        <v>212</v>
      </c>
      <c r="F300" s="19"/>
      <c r="G300" s="35">
        <f aca="true" t="shared" si="32" ref="G300:M302">G301</f>
        <v>6410000</v>
      </c>
      <c r="H300" s="35">
        <f t="shared" si="32"/>
        <v>-236663.68</v>
      </c>
      <c r="I300" s="35"/>
      <c r="J300" s="35">
        <f t="shared" si="32"/>
        <v>6173336.32</v>
      </c>
      <c r="K300" s="58">
        <f t="shared" si="32"/>
        <v>6531000</v>
      </c>
      <c r="L300" s="58">
        <f t="shared" si="32"/>
        <v>-236663.68</v>
      </c>
      <c r="M300" s="35">
        <f t="shared" si="32"/>
        <v>6294336.32</v>
      </c>
    </row>
    <row r="301" spans="1:13" ht="38.25">
      <c r="A301" s="34" t="s">
        <v>235</v>
      </c>
      <c r="B301" s="18">
        <v>921</v>
      </c>
      <c r="C301" s="18" t="s">
        <v>53</v>
      </c>
      <c r="D301" s="18" t="s">
        <v>34</v>
      </c>
      <c r="E301" s="18" t="s">
        <v>212</v>
      </c>
      <c r="F301" s="19">
        <v>600</v>
      </c>
      <c r="G301" s="35">
        <f t="shared" si="32"/>
        <v>6410000</v>
      </c>
      <c r="H301" s="35">
        <f t="shared" si="32"/>
        <v>-236663.68</v>
      </c>
      <c r="I301" s="35"/>
      <c r="J301" s="35">
        <f t="shared" si="32"/>
        <v>6173336.32</v>
      </c>
      <c r="K301" s="58">
        <f t="shared" si="32"/>
        <v>6531000</v>
      </c>
      <c r="L301" s="58">
        <f t="shared" si="32"/>
        <v>-236663.68</v>
      </c>
      <c r="M301" s="35">
        <f t="shared" si="32"/>
        <v>6294336.32</v>
      </c>
    </row>
    <row r="302" spans="1:13" ht="12.75">
      <c r="A302" s="34" t="s">
        <v>118</v>
      </c>
      <c r="B302" s="18">
        <v>921</v>
      </c>
      <c r="C302" s="18" t="s">
        <v>53</v>
      </c>
      <c r="D302" s="18" t="s">
        <v>34</v>
      </c>
      <c r="E302" s="18" t="s">
        <v>212</v>
      </c>
      <c r="F302" s="19">
        <v>610</v>
      </c>
      <c r="G302" s="35">
        <f t="shared" si="32"/>
        <v>6410000</v>
      </c>
      <c r="H302" s="35">
        <f t="shared" si="32"/>
        <v>-236663.68</v>
      </c>
      <c r="I302" s="35"/>
      <c r="J302" s="35">
        <f t="shared" si="32"/>
        <v>6173336.32</v>
      </c>
      <c r="K302" s="58">
        <f t="shared" si="32"/>
        <v>6531000</v>
      </c>
      <c r="L302" s="58">
        <f t="shared" si="32"/>
        <v>-236663.68</v>
      </c>
      <c r="M302" s="35">
        <f t="shared" si="32"/>
        <v>6294336.32</v>
      </c>
    </row>
    <row r="303" spans="1:13" ht="63.75">
      <c r="A303" s="34" t="s">
        <v>40</v>
      </c>
      <c r="B303" s="18">
        <v>921</v>
      </c>
      <c r="C303" s="18" t="s">
        <v>53</v>
      </c>
      <c r="D303" s="18" t="s">
        <v>34</v>
      </c>
      <c r="E303" s="18" t="s">
        <v>212</v>
      </c>
      <c r="F303" s="19">
        <v>611</v>
      </c>
      <c r="G303" s="35">
        <v>6410000</v>
      </c>
      <c r="H303" s="35">
        <v>-236663.68</v>
      </c>
      <c r="I303" s="35"/>
      <c r="J303" s="32">
        <f>G303+H303</f>
        <v>6173336.32</v>
      </c>
      <c r="K303" s="58">
        <v>6531000</v>
      </c>
      <c r="L303" s="4">
        <v>-236663.68</v>
      </c>
      <c r="M303" s="32">
        <f>K303+L303</f>
        <v>6294336.32</v>
      </c>
    </row>
    <row r="304" spans="1:13" ht="76.5">
      <c r="A304" s="41" t="s">
        <v>213</v>
      </c>
      <c r="B304" s="18">
        <v>921</v>
      </c>
      <c r="C304" s="18" t="s">
        <v>53</v>
      </c>
      <c r="D304" s="18" t="s">
        <v>34</v>
      </c>
      <c r="E304" s="18" t="s">
        <v>214</v>
      </c>
      <c r="F304" s="19"/>
      <c r="G304" s="35">
        <f aca="true" t="shared" si="33" ref="G304:M306">G305</f>
        <v>2764000</v>
      </c>
      <c r="H304" s="35">
        <f t="shared" si="33"/>
        <v>-88204</v>
      </c>
      <c r="I304" s="35"/>
      <c r="J304" s="35">
        <f t="shared" si="33"/>
        <v>2675796</v>
      </c>
      <c r="K304" s="58">
        <f t="shared" si="33"/>
        <v>2818000</v>
      </c>
      <c r="L304" s="58">
        <f t="shared" si="33"/>
        <v>-88204</v>
      </c>
      <c r="M304" s="35">
        <f t="shared" si="33"/>
        <v>2729796</v>
      </c>
    </row>
    <row r="305" spans="1:13" ht="38.25">
      <c r="A305" s="34" t="s">
        <v>235</v>
      </c>
      <c r="B305" s="18">
        <v>921</v>
      </c>
      <c r="C305" s="18" t="s">
        <v>53</v>
      </c>
      <c r="D305" s="18" t="s">
        <v>34</v>
      </c>
      <c r="E305" s="18" t="s">
        <v>214</v>
      </c>
      <c r="F305" s="19">
        <v>600</v>
      </c>
      <c r="G305" s="35">
        <f t="shared" si="33"/>
        <v>2764000</v>
      </c>
      <c r="H305" s="35">
        <f t="shared" si="33"/>
        <v>-88204</v>
      </c>
      <c r="I305" s="35"/>
      <c r="J305" s="35">
        <f t="shared" si="33"/>
        <v>2675796</v>
      </c>
      <c r="K305" s="58">
        <f t="shared" si="33"/>
        <v>2818000</v>
      </c>
      <c r="L305" s="58">
        <f t="shared" si="33"/>
        <v>-88204</v>
      </c>
      <c r="M305" s="35">
        <f t="shared" si="33"/>
        <v>2729796</v>
      </c>
    </row>
    <row r="306" spans="1:13" ht="12.75">
      <c r="A306" s="34" t="s">
        <v>118</v>
      </c>
      <c r="B306" s="18">
        <v>921</v>
      </c>
      <c r="C306" s="18" t="s">
        <v>53</v>
      </c>
      <c r="D306" s="18" t="s">
        <v>34</v>
      </c>
      <c r="E306" s="18" t="s">
        <v>214</v>
      </c>
      <c r="F306" s="19">
        <v>610</v>
      </c>
      <c r="G306" s="35">
        <f t="shared" si="33"/>
        <v>2764000</v>
      </c>
      <c r="H306" s="35">
        <f t="shared" si="33"/>
        <v>-88204</v>
      </c>
      <c r="I306" s="35"/>
      <c r="J306" s="35">
        <f t="shared" si="33"/>
        <v>2675796</v>
      </c>
      <c r="K306" s="58">
        <f t="shared" si="33"/>
        <v>2818000</v>
      </c>
      <c r="L306" s="58">
        <f t="shared" si="33"/>
        <v>-88204</v>
      </c>
      <c r="M306" s="35">
        <f t="shared" si="33"/>
        <v>2729796</v>
      </c>
    </row>
    <row r="307" spans="1:13" ht="63.75">
      <c r="A307" s="34" t="s">
        <v>40</v>
      </c>
      <c r="B307" s="18">
        <v>921</v>
      </c>
      <c r="C307" s="18" t="s">
        <v>53</v>
      </c>
      <c r="D307" s="18" t="s">
        <v>34</v>
      </c>
      <c r="E307" s="18" t="s">
        <v>214</v>
      </c>
      <c r="F307" s="19">
        <v>611</v>
      </c>
      <c r="G307" s="35">
        <v>2764000</v>
      </c>
      <c r="H307" s="35">
        <v>-88204</v>
      </c>
      <c r="I307" s="35"/>
      <c r="J307" s="32">
        <f>G307+H307</f>
        <v>2675796</v>
      </c>
      <c r="K307" s="58">
        <v>2818000</v>
      </c>
      <c r="L307" s="4">
        <v>-88204</v>
      </c>
      <c r="M307" s="32">
        <f>K307+L307</f>
        <v>2729796</v>
      </c>
    </row>
    <row r="308" spans="1:13" ht="89.25">
      <c r="A308" s="41" t="s">
        <v>215</v>
      </c>
      <c r="B308" s="18">
        <v>921</v>
      </c>
      <c r="C308" s="18" t="s">
        <v>53</v>
      </c>
      <c r="D308" s="18" t="s">
        <v>34</v>
      </c>
      <c r="E308" s="18" t="s">
        <v>216</v>
      </c>
      <c r="F308" s="19"/>
      <c r="G308" s="35">
        <f aca="true" t="shared" si="34" ref="G308:M310">G309</f>
        <v>4358000</v>
      </c>
      <c r="H308" s="35">
        <f t="shared" si="34"/>
        <v>-110161.76</v>
      </c>
      <c r="I308" s="35"/>
      <c r="J308" s="35">
        <f t="shared" si="34"/>
        <v>4247838.24</v>
      </c>
      <c r="K308" s="58">
        <f t="shared" si="34"/>
        <v>4422000</v>
      </c>
      <c r="L308" s="58">
        <f t="shared" si="34"/>
        <v>-110161.76</v>
      </c>
      <c r="M308" s="35">
        <f t="shared" si="34"/>
        <v>4311838.24</v>
      </c>
    </row>
    <row r="309" spans="1:13" ht="38.25">
      <c r="A309" s="34" t="s">
        <v>235</v>
      </c>
      <c r="B309" s="18">
        <v>921</v>
      </c>
      <c r="C309" s="18" t="s">
        <v>53</v>
      </c>
      <c r="D309" s="18" t="s">
        <v>34</v>
      </c>
      <c r="E309" s="18" t="s">
        <v>216</v>
      </c>
      <c r="F309" s="19">
        <v>600</v>
      </c>
      <c r="G309" s="35">
        <f t="shared" si="34"/>
        <v>4358000</v>
      </c>
      <c r="H309" s="35">
        <f t="shared" si="34"/>
        <v>-110161.76</v>
      </c>
      <c r="I309" s="35"/>
      <c r="J309" s="35">
        <f t="shared" si="34"/>
        <v>4247838.24</v>
      </c>
      <c r="K309" s="58">
        <f t="shared" si="34"/>
        <v>4422000</v>
      </c>
      <c r="L309" s="58">
        <f t="shared" si="34"/>
        <v>-110161.76</v>
      </c>
      <c r="M309" s="35">
        <f t="shared" si="34"/>
        <v>4311838.24</v>
      </c>
    </row>
    <row r="310" spans="1:13" ht="12.75">
      <c r="A310" s="34" t="s">
        <v>118</v>
      </c>
      <c r="B310" s="18">
        <v>921</v>
      </c>
      <c r="C310" s="18" t="s">
        <v>53</v>
      </c>
      <c r="D310" s="18" t="s">
        <v>34</v>
      </c>
      <c r="E310" s="18" t="s">
        <v>216</v>
      </c>
      <c r="F310" s="19">
        <v>610</v>
      </c>
      <c r="G310" s="35">
        <f t="shared" si="34"/>
        <v>4358000</v>
      </c>
      <c r="H310" s="35">
        <f t="shared" si="34"/>
        <v>-110161.76</v>
      </c>
      <c r="I310" s="35"/>
      <c r="J310" s="35">
        <f t="shared" si="34"/>
        <v>4247838.24</v>
      </c>
      <c r="K310" s="58">
        <f t="shared" si="34"/>
        <v>4422000</v>
      </c>
      <c r="L310" s="58">
        <f t="shared" si="34"/>
        <v>-110161.76</v>
      </c>
      <c r="M310" s="35">
        <f t="shared" si="34"/>
        <v>4311838.24</v>
      </c>
    </row>
    <row r="311" spans="1:13" ht="63.75">
      <c r="A311" s="34" t="s">
        <v>40</v>
      </c>
      <c r="B311" s="18">
        <v>921</v>
      </c>
      <c r="C311" s="18" t="s">
        <v>53</v>
      </c>
      <c r="D311" s="18" t="s">
        <v>34</v>
      </c>
      <c r="E311" s="18" t="s">
        <v>216</v>
      </c>
      <c r="F311" s="19">
        <v>611</v>
      </c>
      <c r="G311" s="35">
        <v>4358000</v>
      </c>
      <c r="H311" s="35">
        <v>-110161.76</v>
      </c>
      <c r="I311" s="35"/>
      <c r="J311" s="32">
        <f>G311+H311</f>
        <v>4247838.24</v>
      </c>
      <c r="K311" s="58">
        <v>4422000</v>
      </c>
      <c r="L311" s="4">
        <v>-110161.76</v>
      </c>
      <c r="M311" s="32">
        <f>K311+L311</f>
        <v>4311838.24</v>
      </c>
    </row>
    <row r="312" spans="1:13" ht="51">
      <c r="A312" s="41" t="s">
        <v>217</v>
      </c>
      <c r="B312" s="18">
        <v>921</v>
      </c>
      <c r="C312" s="18" t="s">
        <v>53</v>
      </c>
      <c r="D312" s="18" t="s">
        <v>34</v>
      </c>
      <c r="E312" s="18" t="s">
        <v>218</v>
      </c>
      <c r="F312" s="19"/>
      <c r="G312" s="35">
        <f aca="true" t="shared" si="35" ref="G312:M314">G313</f>
        <v>4058258</v>
      </c>
      <c r="H312" s="35">
        <f t="shared" si="35"/>
        <v>-145220.56</v>
      </c>
      <c r="I312" s="35"/>
      <c r="J312" s="35">
        <f t="shared" si="35"/>
        <v>3913037.44</v>
      </c>
      <c r="K312" s="58">
        <f t="shared" si="35"/>
        <v>4102690</v>
      </c>
      <c r="L312" s="58">
        <f t="shared" si="35"/>
        <v>-145220.56</v>
      </c>
      <c r="M312" s="35">
        <f t="shared" si="35"/>
        <v>3957469.44</v>
      </c>
    </row>
    <row r="313" spans="1:13" ht="38.25">
      <c r="A313" s="34" t="s">
        <v>235</v>
      </c>
      <c r="B313" s="18">
        <v>921</v>
      </c>
      <c r="C313" s="18" t="s">
        <v>53</v>
      </c>
      <c r="D313" s="18" t="s">
        <v>34</v>
      </c>
      <c r="E313" s="18" t="s">
        <v>218</v>
      </c>
      <c r="F313" s="19">
        <v>600</v>
      </c>
      <c r="G313" s="35">
        <f t="shared" si="35"/>
        <v>4058258</v>
      </c>
      <c r="H313" s="35">
        <f t="shared" si="35"/>
        <v>-145220.56</v>
      </c>
      <c r="I313" s="35"/>
      <c r="J313" s="35">
        <f t="shared" si="35"/>
        <v>3913037.44</v>
      </c>
      <c r="K313" s="58">
        <f t="shared" si="35"/>
        <v>4102690</v>
      </c>
      <c r="L313" s="58">
        <f t="shared" si="35"/>
        <v>-145220.56</v>
      </c>
      <c r="M313" s="35">
        <f t="shared" si="35"/>
        <v>3957469.44</v>
      </c>
    </row>
    <row r="314" spans="1:13" ht="12.75">
      <c r="A314" s="34" t="s">
        <v>118</v>
      </c>
      <c r="B314" s="18">
        <v>921</v>
      </c>
      <c r="C314" s="18" t="s">
        <v>53</v>
      </c>
      <c r="D314" s="18" t="s">
        <v>34</v>
      </c>
      <c r="E314" s="18" t="s">
        <v>218</v>
      </c>
      <c r="F314" s="19">
        <v>610</v>
      </c>
      <c r="G314" s="35">
        <f t="shared" si="35"/>
        <v>4058258</v>
      </c>
      <c r="H314" s="35">
        <f t="shared" si="35"/>
        <v>-145220.56</v>
      </c>
      <c r="I314" s="35"/>
      <c r="J314" s="35">
        <f t="shared" si="35"/>
        <v>3913037.44</v>
      </c>
      <c r="K314" s="58">
        <f t="shared" si="35"/>
        <v>4102690</v>
      </c>
      <c r="L314" s="58">
        <f t="shared" si="35"/>
        <v>-145220.56</v>
      </c>
      <c r="M314" s="35">
        <f t="shared" si="35"/>
        <v>3957469.44</v>
      </c>
    </row>
    <row r="315" spans="1:13" ht="63.75">
      <c r="A315" s="34" t="s">
        <v>40</v>
      </c>
      <c r="B315" s="18">
        <v>921</v>
      </c>
      <c r="C315" s="18" t="s">
        <v>53</v>
      </c>
      <c r="D315" s="18" t="s">
        <v>34</v>
      </c>
      <c r="E315" s="18" t="s">
        <v>218</v>
      </c>
      <c r="F315" s="19">
        <v>611</v>
      </c>
      <c r="G315" s="35">
        <v>4058258</v>
      </c>
      <c r="H315" s="35">
        <v>-145220.56</v>
      </c>
      <c r="I315" s="35"/>
      <c r="J315" s="32">
        <f>G315+H315</f>
        <v>3913037.44</v>
      </c>
      <c r="K315" s="58">
        <v>4102690</v>
      </c>
      <c r="L315" s="4">
        <v>-145220.56</v>
      </c>
      <c r="M315" s="32">
        <f>K315+L315</f>
        <v>3957469.44</v>
      </c>
    </row>
    <row r="316" spans="1:13" ht="76.5">
      <c r="A316" s="41" t="s">
        <v>219</v>
      </c>
      <c r="B316" s="18">
        <v>921</v>
      </c>
      <c r="C316" s="18" t="s">
        <v>53</v>
      </c>
      <c r="D316" s="18" t="s">
        <v>34</v>
      </c>
      <c r="E316" s="18" t="s">
        <v>130</v>
      </c>
      <c r="F316" s="19"/>
      <c r="G316" s="35">
        <f aca="true" t="shared" si="36" ref="G316:M318">G317</f>
        <v>17799900</v>
      </c>
      <c r="H316" s="35">
        <f t="shared" si="36"/>
        <v>-18900.36</v>
      </c>
      <c r="I316" s="35"/>
      <c r="J316" s="35">
        <f t="shared" si="36"/>
        <v>17780999.64</v>
      </c>
      <c r="K316" s="58">
        <f t="shared" si="36"/>
        <v>17904900</v>
      </c>
      <c r="L316" s="58">
        <f t="shared" si="36"/>
        <v>-18900.36</v>
      </c>
      <c r="M316" s="35">
        <f t="shared" si="36"/>
        <v>17885999.64</v>
      </c>
    </row>
    <row r="317" spans="1:13" ht="38.25">
      <c r="A317" s="34" t="s">
        <v>235</v>
      </c>
      <c r="B317" s="18">
        <v>921</v>
      </c>
      <c r="C317" s="18" t="s">
        <v>53</v>
      </c>
      <c r="D317" s="18" t="s">
        <v>34</v>
      </c>
      <c r="E317" s="18" t="s">
        <v>130</v>
      </c>
      <c r="F317" s="19">
        <v>600</v>
      </c>
      <c r="G317" s="35">
        <f t="shared" si="36"/>
        <v>17799900</v>
      </c>
      <c r="H317" s="35">
        <f t="shared" si="36"/>
        <v>-18900.36</v>
      </c>
      <c r="I317" s="35"/>
      <c r="J317" s="35">
        <f t="shared" si="36"/>
        <v>17780999.64</v>
      </c>
      <c r="K317" s="58">
        <f t="shared" si="36"/>
        <v>17904900</v>
      </c>
      <c r="L317" s="58">
        <f t="shared" si="36"/>
        <v>-18900.36</v>
      </c>
      <c r="M317" s="35">
        <f t="shared" si="36"/>
        <v>17885999.64</v>
      </c>
    </row>
    <row r="318" spans="1:13" ht="12.75">
      <c r="A318" s="34" t="s">
        <v>118</v>
      </c>
      <c r="B318" s="18">
        <v>921</v>
      </c>
      <c r="C318" s="18" t="s">
        <v>53</v>
      </c>
      <c r="D318" s="18" t="s">
        <v>34</v>
      </c>
      <c r="E318" s="18" t="s">
        <v>130</v>
      </c>
      <c r="F318" s="19">
        <v>610</v>
      </c>
      <c r="G318" s="35">
        <f t="shared" si="36"/>
        <v>17799900</v>
      </c>
      <c r="H318" s="35">
        <f t="shared" si="36"/>
        <v>-18900.36</v>
      </c>
      <c r="I318" s="35"/>
      <c r="J318" s="35">
        <f t="shared" si="36"/>
        <v>17780999.64</v>
      </c>
      <c r="K318" s="58">
        <f t="shared" si="36"/>
        <v>17904900</v>
      </c>
      <c r="L318" s="58">
        <f t="shared" si="36"/>
        <v>-18900.36</v>
      </c>
      <c r="M318" s="35">
        <f t="shared" si="36"/>
        <v>17885999.64</v>
      </c>
    </row>
    <row r="319" spans="1:13" ht="63.75">
      <c r="A319" s="34" t="s">
        <v>40</v>
      </c>
      <c r="B319" s="18">
        <v>921</v>
      </c>
      <c r="C319" s="18" t="s">
        <v>53</v>
      </c>
      <c r="D319" s="18" t="s">
        <v>34</v>
      </c>
      <c r="E319" s="18" t="s">
        <v>130</v>
      </c>
      <c r="F319" s="19">
        <v>611</v>
      </c>
      <c r="G319" s="35">
        <v>17799900</v>
      </c>
      <c r="H319" s="35">
        <v>-18900.36</v>
      </c>
      <c r="I319" s="35"/>
      <c r="J319" s="32">
        <f>G319+H319</f>
        <v>17780999.64</v>
      </c>
      <c r="K319" s="58">
        <v>17904900</v>
      </c>
      <c r="L319" s="4">
        <v>-18900.36</v>
      </c>
      <c r="M319" s="32">
        <f>K319+L319</f>
        <v>17885999.64</v>
      </c>
    </row>
    <row r="320" spans="1:13" ht="76.5">
      <c r="A320" s="41" t="s">
        <v>220</v>
      </c>
      <c r="B320" s="18">
        <v>921</v>
      </c>
      <c r="C320" s="18" t="s">
        <v>53</v>
      </c>
      <c r="D320" s="18" t="s">
        <v>34</v>
      </c>
      <c r="E320" s="18" t="s">
        <v>132</v>
      </c>
      <c r="F320" s="19"/>
      <c r="G320" s="35">
        <f aca="true" t="shared" si="37" ref="G320:M322">G321</f>
        <v>15444364</v>
      </c>
      <c r="H320" s="35"/>
      <c r="I320" s="35"/>
      <c r="J320" s="35">
        <f t="shared" si="37"/>
        <v>15444364</v>
      </c>
      <c r="K320" s="58">
        <f t="shared" si="37"/>
        <v>15473662</v>
      </c>
      <c r="L320" s="4"/>
      <c r="M320" s="35">
        <f t="shared" si="37"/>
        <v>15473662</v>
      </c>
    </row>
    <row r="321" spans="1:13" ht="38.25">
      <c r="A321" s="34" t="s">
        <v>235</v>
      </c>
      <c r="B321" s="18">
        <v>921</v>
      </c>
      <c r="C321" s="18" t="s">
        <v>53</v>
      </c>
      <c r="D321" s="18" t="s">
        <v>34</v>
      </c>
      <c r="E321" s="18" t="s">
        <v>132</v>
      </c>
      <c r="F321" s="19">
        <v>600</v>
      </c>
      <c r="G321" s="35">
        <f t="shared" si="37"/>
        <v>15444364</v>
      </c>
      <c r="H321" s="35"/>
      <c r="I321" s="35"/>
      <c r="J321" s="35">
        <f t="shared" si="37"/>
        <v>15444364</v>
      </c>
      <c r="K321" s="58">
        <f t="shared" si="37"/>
        <v>15473662</v>
      </c>
      <c r="L321" s="4"/>
      <c r="M321" s="35">
        <f t="shared" si="37"/>
        <v>15473662</v>
      </c>
    </row>
    <row r="322" spans="1:13" ht="12.75">
      <c r="A322" s="34" t="s">
        <v>118</v>
      </c>
      <c r="B322" s="18">
        <v>921</v>
      </c>
      <c r="C322" s="18" t="s">
        <v>53</v>
      </c>
      <c r="D322" s="18" t="s">
        <v>34</v>
      </c>
      <c r="E322" s="18" t="s">
        <v>132</v>
      </c>
      <c r="F322" s="19">
        <v>610</v>
      </c>
      <c r="G322" s="35">
        <f t="shared" si="37"/>
        <v>15444364</v>
      </c>
      <c r="H322" s="35"/>
      <c r="I322" s="35"/>
      <c r="J322" s="35">
        <f t="shared" si="37"/>
        <v>15444364</v>
      </c>
      <c r="K322" s="58">
        <f t="shared" si="37"/>
        <v>15473662</v>
      </c>
      <c r="L322" s="4"/>
      <c r="M322" s="35">
        <f t="shared" si="37"/>
        <v>15473662</v>
      </c>
    </row>
    <row r="323" spans="1:13" ht="63.75">
      <c r="A323" s="34" t="s">
        <v>40</v>
      </c>
      <c r="B323" s="18">
        <v>921</v>
      </c>
      <c r="C323" s="18" t="s">
        <v>53</v>
      </c>
      <c r="D323" s="18" t="s">
        <v>34</v>
      </c>
      <c r="E323" s="18" t="s">
        <v>132</v>
      </c>
      <c r="F323" s="19">
        <v>611</v>
      </c>
      <c r="G323" s="35">
        <v>15444364</v>
      </c>
      <c r="H323" s="35"/>
      <c r="I323" s="35"/>
      <c r="J323" s="35">
        <v>15444364</v>
      </c>
      <c r="K323" s="58">
        <v>15473662</v>
      </c>
      <c r="L323" s="4"/>
      <c r="M323" s="35">
        <v>15473662</v>
      </c>
    </row>
    <row r="324" spans="1:13" ht="38.25">
      <c r="A324" s="41" t="s">
        <v>222</v>
      </c>
      <c r="B324" s="18">
        <v>921</v>
      </c>
      <c r="C324" s="18" t="s">
        <v>53</v>
      </c>
      <c r="D324" s="18" t="s">
        <v>34</v>
      </c>
      <c r="E324" s="18" t="s">
        <v>221</v>
      </c>
      <c r="F324" s="19"/>
      <c r="G324" s="35">
        <f aca="true" t="shared" si="38" ref="G324:M326">G325</f>
        <v>6112319</v>
      </c>
      <c r="H324" s="35">
        <f t="shared" si="38"/>
        <v>-5005.56</v>
      </c>
      <c r="I324" s="35"/>
      <c r="J324" s="35">
        <f t="shared" si="38"/>
        <v>6107313.44</v>
      </c>
      <c r="K324" s="58">
        <f t="shared" si="38"/>
        <v>6122471</v>
      </c>
      <c r="L324" s="58">
        <f t="shared" si="38"/>
        <v>-5005.56</v>
      </c>
      <c r="M324" s="35">
        <f t="shared" si="38"/>
        <v>6117465.44</v>
      </c>
    </row>
    <row r="325" spans="1:13" ht="38.25">
      <c r="A325" s="34" t="s">
        <v>235</v>
      </c>
      <c r="B325" s="18">
        <v>921</v>
      </c>
      <c r="C325" s="18" t="s">
        <v>53</v>
      </c>
      <c r="D325" s="18" t="s">
        <v>34</v>
      </c>
      <c r="E325" s="18" t="s">
        <v>221</v>
      </c>
      <c r="F325" s="19">
        <v>600</v>
      </c>
      <c r="G325" s="35">
        <f t="shared" si="38"/>
        <v>6112319</v>
      </c>
      <c r="H325" s="35">
        <f t="shared" si="38"/>
        <v>-5005.56</v>
      </c>
      <c r="I325" s="35"/>
      <c r="J325" s="35">
        <f t="shared" si="38"/>
        <v>6107313.44</v>
      </c>
      <c r="K325" s="58">
        <f t="shared" si="38"/>
        <v>6122471</v>
      </c>
      <c r="L325" s="58">
        <f t="shared" si="38"/>
        <v>-5005.56</v>
      </c>
      <c r="M325" s="35">
        <f t="shared" si="38"/>
        <v>6117465.44</v>
      </c>
    </row>
    <row r="326" spans="1:13" ht="12.75">
      <c r="A326" s="34" t="s">
        <v>118</v>
      </c>
      <c r="B326" s="18">
        <v>921</v>
      </c>
      <c r="C326" s="18" t="s">
        <v>53</v>
      </c>
      <c r="D326" s="18" t="s">
        <v>34</v>
      </c>
      <c r="E326" s="18" t="s">
        <v>221</v>
      </c>
      <c r="F326" s="19">
        <v>610</v>
      </c>
      <c r="G326" s="35">
        <f t="shared" si="38"/>
        <v>6112319</v>
      </c>
      <c r="H326" s="35">
        <f t="shared" si="38"/>
        <v>-5005.56</v>
      </c>
      <c r="I326" s="35"/>
      <c r="J326" s="35">
        <f t="shared" si="38"/>
        <v>6107313.44</v>
      </c>
      <c r="K326" s="58">
        <f t="shared" si="38"/>
        <v>6122471</v>
      </c>
      <c r="L326" s="58">
        <f t="shared" si="38"/>
        <v>-5005.56</v>
      </c>
      <c r="M326" s="35">
        <f t="shared" si="38"/>
        <v>6117465.44</v>
      </c>
    </row>
    <row r="327" spans="1:13" ht="63.75">
      <c r="A327" s="34" t="s">
        <v>40</v>
      </c>
      <c r="B327" s="18">
        <v>921</v>
      </c>
      <c r="C327" s="18" t="s">
        <v>53</v>
      </c>
      <c r="D327" s="18" t="s">
        <v>34</v>
      </c>
      <c r="E327" s="18" t="s">
        <v>221</v>
      </c>
      <c r="F327" s="19">
        <v>611</v>
      </c>
      <c r="G327" s="35">
        <v>6112319</v>
      </c>
      <c r="H327" s="35">
        <v>-5005.56</v>
      </c>
      <c r="I327" s="35"/>
      <c r="J327" s="32">
        <f>G327+H327</f>
        <v>6107313.44</v>
      </c>
      <c r="K327" s="58">
        <v>6122471</v>
      </c>
      <c r="L327" s="4">
        <v>-5005.56</v>
      </c>
      <c r="M327" s="32">
        <f>K327+L327</f>
        <v>6117465.44</v>
      </c>
    </row>
    <row r="328" spans="1:13" ht="38.25">
      <c r="A328" s="34" t="s">
        <v>134</v>
      </c>
      <c r="B328" s="18">
        <v>921</v>
      </c>
      <c r="C328" s="18" t="s">
        <v>53</v>
      </c>
      <c r="D328" s="18" t="s">
        <v>34</v>
      </c>
      <c r="E328" s="18" t="s">
        <v>135</v>
      </c>
      <c r="F328" s="19"/>
      <c r="G328" s="35">
        <f aca="true" t="shared" si="39" ref="G328:M330">G329</f>
        <v>177906971</v>
      </c>
      <c r="H328" s="35"/>
      <c r="I328" s="35"/>
      <c r="J328" s="35">
        <f t="shared" si="39"/>
        <v>177906971</v>
      </c>
      <c r="K328" s="58">
        <f t="shared" si="39"/>
        <v>177906971</v>
      </c>
      <c r="L328" s="4"/>
      <c r="M328" s="35">
        <f t="shared" si="39"/>
        <v>177906971</v>
      </c>
    </row>
    <row r="329" spans="1:13" ht="38.25">
      <c r="A329" s="34" t="s">
        <v>235</v>
      </c>
      <c r="B329" s="18">
        <v>921</v>
      </c>
      <c r="C329" s="18" t="s">
        <v>53</v>
      </c>
      <c r="D329" s="18" t="s">
        <v>34</v>
      </c>
      <c r="E329" s="18" t="s">
        <v>135</v>
      </c>
      <c r="F329" s="19" t="s">
        <v>39</v>
      </c>
      <c r="G329" s="35">
        <f t="shared" si="39"/>
        <v>177906971</v>
      </c>
      <c r="H329" s="35"/>
      <c r="I329" s="35"/>
      <c r="J329" s="35">
        <f t="shared" si="39"/>
        <v>177906971</v>
      </c>
      <c r="K329" s="58">
        <f t="shared" si="39"/>
        <v>177906971</v>
      </c>
      <c r="L329" s="4"/>
      <c r="M329" s="35">
        <f t="shared" si="39"/>
        <v>177906971</v>
      </c>
    </row>
    <row r="330" spans="1:13" ht="12.75">
      <c r="A330" s="34" t="s">
        <v>118</v>
      </c>
      <c r="B330" s="18">
        <v>921</v>
      </c>
      <c r="C330" s="18" t="s">
        <v>53</v>
      </c>
      <c r="D330" s="18" t="s">
        <v>34</v>
      </c>
      <c r="E330" s="18" t="s">
        <v>135</v>
      </c>
      <c r="F330" s="19">
        <v>610</v>
      </c>
      <c r="G330" s="35">
        <f t="shared" si="39"/>
        <v>177906971</v>
      </c>
      <c r="H330" s="35"/>
      <c r="I330" s="35"/>
      <c r="J330" s="35">
        <f t="shared" si="39"/>
        <v>177906971</v>
      </c>
      <c r="K330" s="58">
        <f t="shared" si="39"/>
        <v>177906971</v>
      </c>
      <c r="L330" s="4"/>
      <c r="M330" s="35">
        <f t="shared" si="39"/>
        <v>177906971</v>
      </c>
    </row>
    <row r="331" spans="1:13" ht="63.75">
      <c r="A331" s="34" t="s">
        <v>40</v>
      </c>
      <c r="B331" s="18">
        <v>921</v>
      </c>
      <c r="C331" s="18" t="s">
        <v>53</v>
      </c>
      <c r="D331" s="18" t="s">
        <v>34</v>
      </c>
      <c r="E331" s="18" t="s">
        <v>135</v>
      </c>
      <c r="F331" s="19" t="s">
        <v>41</v>
      </c>
      <c r="G331" s="35">
        <v>177906971</v>
      </c>
      <c r="H331" s="35"/>
      <c r="I331" s="35"/>
      <c r="J331" s="35">
        <v>177906971</v>
      </c>
      <c r="K331" s="58">
        <v>177906971</v>
      </c>
      <c r="L331" s="4"/>
      <c r="M331" s="35">
        <v>177906971</v>
      </c>
    </row>
    <row r="332" spans="1:13" ht="38.25">
      <c r="A332" s="34" t="s">
        <v>76</v>
      </c>
      <c r="B332" s="18">
        <v>921</v>
      </c>
      <c r="C332" s="18" t="s">
        <v>53</v>
      </c>
      <c r="D332" s="18" t="s">
        <v>34</v>
      </c>
      <c r="E332" s="18" t="s">
        <v>129</v>
      </c>
      <c r="F332" s="19"/>
      <c r="G332" s="35">
        <f aca="true" t="shared" si="40" ref="G332:M334">G333</f>
        <v>6527014</v>
      </c>
      <c r="H332" s="35"/>
      <c r="I332" s="35"/>
      <c r="J332" s="35">
        <f t="shared" si="40"/>
        <v>6527014</v>
      </c>
      <c r="K332" s="58">
        <f t="shared" si="40"/>
        <v>6527014</v>
      </c>
      <c r="L332" s="4"/>
      <c r="M332" s="35">
        <f t="shared" si="40"/>
        <v>6527014</v>
      </c>
    </row>
    <row r="333" spans="1:13" ht="38.25">
      <c r="A333" s="34" t="s">
        <v>235</v>
      </c>
      <c r="B333" s="18">
        <v>921</v>
      </c>
      <c r="C333" s="18" t="s">
        <v>53</v>
      </c>
      <c r="D333" s="18" t="s">
        <v>34</v>
      </c>
      <c r="E333" s="18" t="s">
        <v>129</v>
      </c>
      <c r="F333" s="19" t="s">
        <v>39</v>
      </c>
      <c r="G333" s="35">
        <f t="shared" si="40"/>
        <v>6527014</v>
      </c>
      <c r="H333" s="35"/>
      <c r="I333" s="35"/>
      <c r="J333" s="35">
        <f t="shared" si="40"/>
        <v>6527014</v>
      </c>
      <c r="K333" s="58">
        <f t="shared" si="40"/>
        <v>6527014</v>
      </c>
      <c r="L333" s="4"/>
      <c r="M333" s="35">
        <f t="shared" si="40"/>
        <v>6527014</v>
      </c>
    </row>
    <row r="334" spans="1:13" ht="12.75">
      <c r="A334" s="34" t="s">
        <v>118</v>
      </c>
      <c r="B334" s="18">
        <v>921</v>
      </c>
      <c r="C334" s="18" t="s">
        <v>53</v>
      </c>
      <c r="D334" s="18" t="s">
        <v>34</v>
      </c>
      <c r="E334" s="18" t="s">
        <v>129</v>
      </c>
      <c r="F334" s="19">
        <v>610</v>
      </c>
      <c r="G334" s="35">
        <f t="shared" si="40"/>
        <v>6527014</v>
      </c>
      <c r="H334" s="35"/>
      <c r="I334" s="35"/>
      <c r="J334" s="35">
        <f t="shared" si="40"/>
        <v>6527014</v>
      </c>
      <c r="K334" s="58">
        <f t="shared" si="40"/>
        <v>6527014</v>
      </c>
      <c r="L334" s="4"/>
      <c r="M334" s="35">
        <f t="shared" si="40"/>
        <v>6527014</v>
      </c>
    </row>
    <row r="335" spans="1:13" ht="63.75">
      <c r="A335" s="34" t="s">
        <v>40</v>
      </c>
      <c r="B335" s="18">
        <v>921</v>
      </c>
      <c r="C335" s="18" t="s">
        <v>53</v>
      </c>
      <c r="D335" s="18" t="s">
        <v>34</v>
      </c>
      <c r="E335" s="18" t="s">
        <v>129</v>
      </c>
      <c r="F335" s="19" t="s">
        <v>41</v>
      </c>
      <c r="G335" s="35">
        <v>6527014</v>
      </c>
      <c r="H335" s="35"/>
      <c r="I335" s="35"/>
      <c r="J335" s="35">
        <v>6527014</v>
      </c>
      <c r="K335" s="58">
        <v>6527014</v>
      </c>
      <c r="L335" s="4"/>
      <c r="M335" s="35">
        <v>6527014</v>
      </c>
    </row>
    <row r="336" spans="1:13" ht="63.75">
      <c r="A336" s="34" t="s">
        <v>79</v>
      </c>
      <c r="B336" s="18">
        <v>921</v>
      </c>
      <c r="C336" s="18" t="s">
        <v>53</v>
      </c>
      <c r="D336" s="18" t="s">
        <v>34</v>
      </c>
      <c r="E336" s="18" t="s">
        <v>133</v>
      </c>
      <c r="F336" s="19"/>
      <c r="G336" s="35">
        <f aca="true" t="shared" si="41" ref="G336:M338">G337</f>
        <v>824974</v>
      </c>
      <c r="H336" s="35"/>
      <c r="I336" s="35"/>
      <c r="J336" s="35">
        <f t="shared" si="41"/>
        <v>824974</v>
      </c>
      <c r="K336" s="58">
        <f t="shared" si="41"/>
        <v>695194</v>
      </c>
      <c r="L336" s="4"/>
      <c r="M336" s="35">
        <f t="shared" si="41"/>
        <v>695194</v>
      </c>
    </row>
    <row r="337" spans="1:13" ht="38.25">
      <c r="A337" s="34" t="s">
        <v>235</v>
      </c>
      <c r="B337" s="18">
        <v>921</v>
      </c>
      <c r="C337" s="18" t="s">
        <v>53</v>
      </c>
      <c r="D337" s="18" t="s">
        <v>34</v>
      </c>
      <c r="E337" s="18" t="s">
        <v>133</v>
      </c>
      <c r="F337" s="19" t="s">
        <v>39</v>
      </c>
      <c r="G337" s="35">
        <f t="shared" si="41"/>
        <v>824974</v>
      </c>
      <c r="H337" s="35"/>
      <c r="I337" s="35"/>
      <c r="J337" s="35">
        <f t="shared" si="41"/>
        <v>824974</v>
      </c>
      <c r="K337" s="58">
        <f t="shared" si="41"/>
        <v>695194</v>
      </c>
      <c r="L337" s="4"/>
      <c r="M337" s="35">
        <f t="shared" si="41"/>
        <v>695194</v>
      </c>
    </row>
    <row r="338" spans="1:13" ht="12.75">
      <c r="A338" s="34" t="s">
        <v>118</v>
      </c>
      <c r="B338" s="18">
        <v>921</v>
      </c>
      <c r="C338" s="18" t="s">
        <v>53</v>
      </c>
      <c r="D338" s="18" t="s">
        <v>34</v>
      </c>
      <c r="E338" s="18" t="s">
        <v>133</v>
      </c>
      <c r="F338" s="19">
        <v>610</v>
      </c>
      <c r="G338" s="35">
        <f t="shared" si="41"/>
        <v>824974</v>
      </c>
      <c r="H338" s="35"/>
      <c r="I338" s="35"/>
      <c r="J338" s="35">
        <f t="shared" si="41"/>
        <v>824974</v>
      </c>
      <c r="K338" s="58">
        <f t="shared" si="41"/>
        <v>695194</v>
      </c>
      <c r="L338" s="4"/>
      <c r="M338" s="35">
        <f t="shared" si="41"/>
        <v>695194</v>
      </c>
    </row>
    <row r="339" spans="1:13" ht="63.75">
      <c r="A339" s="34" t="s">
        <v>40</v>
      </c>
      <c r="B339" s="18">
        <v>921</v>
      </c>
      <c r="C339" s="18" t="s">
        <v>53</v>
      </c>
      <c r="D339" s="18" t="s">
        <v>34</v>
      </c>
      <c r="E339" s="18" t="s">
        <v>133</v>
      </c>
      <c r="F339" s="19" t="s">
        <v>41</v>
      </c>
      <c r="G339" s="32">
        <v>824974</v>
      </c>
      <c r="H339" s="32"/>
      <c r="I339" s="32"/>
      <c r="J339" s="32">
        <v>824974</v>
      </c>
      <c r="K339" s="56">
        <v>695194</v>
      </c>
      <c r="L339" s="4"/>
      <c r="M339" s="32">
        <v>695194</v>
      </c>
    </row>
    <row r="340" spans="1:13" ht="12.75">
      <c r="A340" s="7" t="s">
        <v>269</v>
      </c>
      <c r="B340" s="6">
        <v>921</v>
      </c>
      <c r="C340" s="6" t="s">
        <v>53</v>
      </c>
      <c r="D340" s="6" t="s">
        <v>34</v>
      </c>
      <c r="E340" s="13" t="s">
        <v>270</v>
      </c>
      <c r="F340" s="8"/>
      <c r="G340" s="32"/>
      <c r="H340" s="32">
        <f aca="true" t="shared" si="42" ref="H340:J342">H341</f>
        <v>418887.84</v>
      </c>
      <c r="I340" s="32"/>
      <c r="J340" s="32">
        <f t="shared" si="42"/>
        <v>418887.84</v>
      </c>
      <c r="K340" s="56"/>
      <c r="L340" s="56">
        <f aca="true" t="shared" si="43" ref="L340:M342">L341</f>
        <v>418887.84</v>
      </c>
      <c r="M340" s="32">
        <f t="shared" si="43"/>
        <v>418887.84</v>
      </c>
    </row>
    <row r="341" spans="1:13" ht="38.25">
      <c r="A341" s="7" t="s">
        <v>235</v>
      </c>
      <c r="B341" s="6">
        <v>921</v>
      </c>
      <c r="C341" s="6" t="s">
        <v>53</v>
      </c>
      <c r="D341" s="6" t="s">
        <v>34</v>
      </c>
      <c r="E341" s="6" t="s">
        <v>270</v>
      </c>
      <c r="F341" s="8">
        <v>600</v>
      </c>
      <c r="G341" s="32"/>
      <c r="H341" s="32">
        <f t="shared" si="42"/>
        <v>418887.84</v>
      </c>
      <c r="I341" s="32"/>
      <c r="J341" s="32">
        <f t="shared" si="42"/>
        <v>418887.84</v>
      </c>
      <c r="K341" s="56"/>
      <c r="L341" s="56">
        <f t="shared" si="43"/>
        <v>418887.84</v>
      </c>
      <c r="M341" s="32">
        <f t="shared" si="43"/>
        <v>418887.84</v>
      </c>
    </row>
    <row r="342" spans="1:13" ht="12.75">
      <c r="A342" s="7" t="s">
        <v>118</v>
      </c>
      <c r="B342" s="6">
        <v>921</v>
      </c>
      <c r="C342" s="6" t="s">
        <v>53</v>
      </c>
      <c r="D342" s="6" t="s">
        <v>34</v>
      </c>
      <c r="E342" s="6" t="s">
        <v>270</v>
      </c>
      <c r="F342" s="8">
        <v>610</v>
      </c>
      <c r="G342" s="32"/>
      <c r="H342" s="32">
        <f t="shared" si="42"/>
        <v>418887.84</v>
      </c>
      <c r="I342" s="32"/>
      <c r="J342" s="32">
        <f t="shared" si="42"/>
        <v>418887.84</v>
      </c>
      <c r="K342" s="56"/>
      <c r="L342" s="56">
        <f t="shared" si="43"/>
        <v>418887.84</v>
      </c>
      <c r="M342" s="32">
        <f t="shared" si="43"/>
        <v>418887.84</v>
      </c>
    </row>
    <row r="343" spans="1:13" ht="25.5">
      <c r="A343" s="7" t="s">
        <v>264</v>
      </c>
      <c r="B343" s="6">
        <v>921</v>
      </c>
      <c r="C343" s="6" t="s">
        <v>53</v>
      </c>
      <c r="D343" s="6" t="s">
        <v>34</v>
      </c>
      <c r="E343" s="6" t="s">
        <v>270</v>
      </c>
      <c r="F343" s="8">
        <v>612</v>
      </c>
      <c r="G343" s="32"/>
      <c r="H343" s="32">
        <v>418887.84</v>
      </c>
      <c r="I343" s="32"/>
      <c r="J343" s="32">
        <f>G343+H343</f>
        <v>418887.84</v>
      </c>
      <c r="K343" s="56"/>
      <c r="L343" s="4">
        <v>418887.84</v>
      </c>
      <c r="M343" s="32">
        <f>K343+L343</f>
        <v>418887.84</v>
      </c>
    </row>
    <row r="344" spans="1:13" ht="12.75">
      <c r="A344" s="64" t="s">
        <v>69</v>
      </c>
      <c r="B344" s="37">
        <v>921</v>
      </c>
      <c r="C344" s="37" t="s">
        <v>53</v>
      </c>
      <c r="D344" s="37" t="s">
        <v>46</v>
      </c>
      <c r="E344" s="18"/>
      <c r="F344" s="19"/>
      <c r="G344" s="35">
        <f>G345+G356+G360+G364+G368</f>
        <v>27526432</v>
      </c>
      <c r="H344" s="35"/>
      <c r="I344" s="35"/>
      <c r="J344" s="35">
        <f>J345+J356+J360+J364+J368</f>
        <v>27526432</v>
      </c>
      <c r="K344" s="58">
        <f>K345+K356+K360+K364+K368</f>
        <v>27543198</v>
      </c>
      <c r="L344" s="4"/>
      <c r="M344" s="35">
        <f>M345+M356+M360+M364+M368</f>
        <v>27543198</v>
      </c>
    </row>
    <row r="345" spans="1:13" ht="38.25">
      <c r="A345" s="41" t="s">
        <v>144</v>
      </c>
      <c r="B345" s="18">
        <v>921</v>
      </c>
      <c r="C345" s="18" t="s">
        <v>53</v>
      </c>
      <c r="D345" s="18" t="s">
        <v>46</v>
      </c>
      <c r="E345" s="18" t="s">
        <v>223</v>
      </c>
      <c r="F345" s="36" t="s">
        <v>0</v>
      </c>
      <c r="G345" s="35">
        <f>G346+G350+G352</f>
        <v>4850000</v>
      </c>
      <c r="H345" s="35"/>
      <c r="I345" s="35"/>
      <c r="J345" s="35">
        <f>J346+J350+J352</f>
        <v>4850000</v>
      </c>
      <c r="K345" s="58">
        <f>K346+K350+K352</f>
        <v>4855000</v>
      </c>
      <c r="L345" s="4"/>
      <c r="M345" s="35">
        <f>M346+M350+M352</f>
        <v>4855000</v>
      </c>
    </row>
    <row r="346" spans="1:13" ht="76.5">
      <c r="A346" s="34" t="s">
        <v>20</v>
      </c>
      <c r="B346" s="18">
        <v>921</v>
      </c>
      <c r="C346" s="18" t="s">
        <v>53</v>
      </c>
      <c r="D346" s="18" t="s">
        <v>46</v>
      </c>
      <c r="E346" s="18" t="s">
        <v>223</v>
      </c>
      <c r="F346" s="19" t="s">
        <v>21</v>
      </c>
      <c r="G346" s="35">
        <f>G347</f>
        <v>4469765</v>
      </c>
      <c r="H346" s="35"/>
      <c r="I346" s="35"/>
      <c r="J346" s="35">
        <f>J347</f>
        <v>4469765</v>
      </c>
      <c r="K346" s="58">
        <f>K347</f>
        <v>4469765</v>
      </c>
      <c r="L346" s="4"/>
      <c r="M346" s="35">
        <f>M347</f>
        <v>4469765</v>
      </c>
    </row>
    <row r="347" spans="1:13" ht="25.5">
      <c r="A347" s="34" t="s">
        <v>22</v>
      </c>
      <c r="B347" s="18">
        <v>921</v>
      </c>
      <c r="C347" s="18" t="s">
        <v>53</v>
      </c>
      <c r="D347" s="18" t="s">
        <v>46</v>
      </c>
      <c r="E347" s="18" t="s">
        <v>223</v>
      </c>
      <c r="F347" s="19" t="s">
        <v>23</v>
      </c>
      <c r="G347" s="35">
        <f>G348+G349</f>
        <v>4469765</v>
      </c>
      <c r="H347" s="35"/>
      <c r="I347" s="35"/>
      <c r="J347" s="35">
        <f>J348+J349</f>
        <v>4469765</v>
      </c>
      <c r="K347" s="58">
        <f>K348+K349</f>
        <v>4469765</v>
      </c>
      <c r="L347" s="4"/>
      <c r="M347" s="35">
        <f>M348+M349</f>
        <v>4469765</v>
      </c>
    </row>
    <row r="348" spans="1:13" ht="25.5">
      <c r="A348" s="34" t="s">
        <v>22</v>
      </c>
      <c r="B348" s="18">
        <v>921</v>
      </c>
      <c r="C348" s="18" t="s">
        <v>53</v>
      </c>
      <c r="D348" s="18" t="s">
        <v>46</v>
      </c>
      <c r="E348" s="18" t="s">
        <v>223</v>
      </c>
      <c r="F348" s="19">
        <v>121</v>
      </c>
      <c r="G348" s="32">
        <v>4325665</v>
      </c>
      <c r="H348" s="32"/>
      <c r="I348" s="32"/>
      <c r="J348" s="32">
        <v>4325665</v>
      </c>
      <c r="K348" s="56">
        <v>4325665</v>
      </c>
      <c r="L348" s="4"/>
      <c r="M348" s="32">
        <v>4325665</v>
      </c>
    </row>
    <row r="349" spans="1:13" ht="38.25">
      <c r="A349" s="34" t="s">
        <v>143</v>
      </c>
      <c r="B349" s="18">
        <v>921</v>
      </c>
      <c r="C349" s="18" t="s">
        <v>53</v>
      </c>
      <c r="D349" s="18" t="s">
        <v>46</v>
      </c>
      <c r="E349" s="18" t="s">
        <v>223</v>
      </c>
      <c r="F349" s="19">
        <v>122</v>
      </c>
      <c r="G349" s="32">
        <v>144100</v>
      </c>
      <c r="H349" s="32"/>
      <c r="I349" s="32"/>
      <c r="J349" s="32">
        <v>144100</v>
      </c>
      <c r="K349" s="56">
        <v>144100</v>
      </c>
      <c r="L349" s="4"/>
      <c r="M349" s="32">
        <v>144100</v>
      </c>
    </row>
    <row r="350" spans="1:13" ht="25.5">
      <c r="A350" s="34" t="s">
        <v>24</v>
      </c>
      <c r="B350" s="18">
        <v>921</v>
      </c>
      <c r="C350" s="18" t="s">
        <v>53</v>
      </c>
      <c r="D350" s="18" t="s">
        <v>46</v>
      </c>
      <c r="E350" s="18" t="s">
        <v>223</v>
      </c>
      <c r="F350" s="19" t="s">
        <v>25</v>
      </c>
      <c r="G350" s="35">
        <f>G351</f>
        <v>377035</v>
      </c>
      <c r="H350" s="35"/>
      <c r="I350" s="35"/>
      <c r="J350" s="35">
        <f>J351</f>
        <v>377035</v>
      </c>
      <c r="K350" s="58">
        <f>K351</f>
        <v>382035</v>
      </c>
      <c r="L350" s="4"/>
      <c r="M350" s="35">
        <f>M351</f>
        <v>382035</v>
      </c>
    </row>
    <row r="351" spans="1:13" ht="38.25">
      <c r="A351" s="34" t="s">
        <v>26</v>
      </c>
      <c r="B351" s="18">
        <v>921</v>
      </c>
      <c r="C351" s="18" t="s">
        <v>53</v>
      </c>
      <c r="D351" s="18" t="s">
        <v>46</v>
      </c>
      <c r="E351" s="18" t="s">
        <v>223</v>
      </c>
      <c r="F351" s="19" t="s">
        <v>27</v>
      </c>
      <c r="G351" s="32">
        <v>377035</v>
      </c>
      <c r="H351" s="32"/>
      <c r="I351" s="32"/>
      <c r="J351" s="32">
        <v>377035</v>
      </c>
      <c r="K351" s="56">
        <v>382035</v>
      </c>
      <c r="L351" s="4"/>
      <c r="M351" s="32">
        <v>382035</v>
      </c>
    </row>
    <row r="352" spans="1:13" ht="12.75">
      <c r="A352" s="34" t="s">
        <v>28</v>
      </c>
      <c r="B352" s="18">
        <v>921</v>
      </c>
      <c r="C352" s="18" t="s">
        <v>53</v>
      </c>
      <c r="D352" s="18" t="s">
        <v>46</v>
      </c>
      <c r="E352" s="18" t="s">
        <v>223</v>
      </c>
      <c r="F352" s="19" t="s">
        <v>29</v>
      </c>
      <c r="G352" s="35">
        <f>G353</f>
        <v>3200</v>
      </c>
      <c r="H352" s="35"/>
      <c r="I352" s="35"/>
      <c r="J352" s="35">
        <f>J353</f>
        <v>3200</v>
      </c>
      <c r="K352" s="58">
        <f>K353</f>
        <v>3200</v>
      </c>
      <c r="L352" s="4"/>
      <c r="M352" s="35">
        <f>M353</f>
        <v>3200</v>
      </c>
    </row>
    <row r="353" spans="1:13" ht="12.75">
      <c r="A353" s="34" t="s">
        <v>102</v>
      </c>
      <c r="B353" s="18">
        <v>921</v>
      </c>
      <c r="C353" s="18" t="s">
        <v>53</v>
      </c>
      <c r="D353" s="18" t="s">
        <v>46</v>
      </c>
      <c r="E353" s="18" t="s">
        <v>223</v>
      </c>
      <c r="F353" s="19">
        <v>850</v>
      </c>
      <c r="G353" s="35">
        <f>G354+G355</f>
        <v>3200</v>
      </c>
      <c r="H353" s="35"/>
      <c r="I353" s="35"/>
      <c r="J353" s="35">
        <f>J354+J355</f>
        <v>3200</v>
      </c>
      <c r="K353" s="58">
        <f>K354+K355</f>
        <v>3200</v>
      </c>
      <c r="L353" s="4"/>
      <c r="M353" s="35">
        <f>M354+M355</f>
        <v>3200</v>
      </c>
    </row>
    <row r="354" spans="1:13" ht="25.5">
      <c r="A354" s="34" t="s">
        <v>30</v>
      </c>
      <c r="B354" s="18">
        <v>921</v>
      </c>
      <c r="C354" s="18" t="s">
        <v>53</v>
      </c>
      <c r="D354" s="18" t="s">
        <v>46</v>
      </c>
      <c r="E354" s="18" t="s">
        <v>223</v>
      </c>
      <c r="F354" s="19" t="s">
        <v>31</v>
      </c>
      <c r="G354" s="35">
        <v>0</v>
      </c>
      <c r="H354" s="35"/>
      <c r="I354" s="35"/>
      <c r="J354" s="35">
        <v>0</v>
      </c>
      <c r="K354" s="58">
        <v>0</v>
      </c>
      <c r="L354" s="4"/>
      <c r="M354" s="35">
        <v>0</v>
      </c>
    </row>
    <row r="355" spans="1:13" ht="25.5">
      <c r="A355" s="34" t="s">
        <v>32</v>
      </c>
      <c r="B355" s="18">
        <v>921</v>
      </c>
      <c r="C355" s="18" t="s">
        <v>53</v>
      </c>
      <c r="D355" s="18" t="s">
        <v>46</v>
      </c>
      <c r="E355" s="18" t="s">
        <v>223</v>
      </c>
      <c r="F355" s="19" t="s">
        <v>33</v>
      </c>
      <c r="G355" s="35">
        <v>3200</v>
      </c>
      <c r="H355" s="35"/>
      <c r="I355" s="35"/>
      <c r="J355" s="35">
        <v>3200</v>
      </c>
      <c r="K355" s="58">
        <v>3200</v>
      </c>
      <c r="L355" s="4"/>
      <c r="M355" s="35">
        <v>3200</v>
      </c>
    </row>
    <row r="356" spans="1:13" ht="102">
      <c r="A356" s="41" t="s">
        <v>224</v>
      </c>
      <c r="B356" s="18">
        <v>921</v>
      </c>
      <c r="C356" s="18" t="s">
        <v>53</v>
      </c>
      <c r="D356" s="18" t="s">
        <v>46</v>
      </c>
      <c r="E356" s="18" t="s">
        <v>225</v>
      </c>
      <c r="F356" s="36" t="s">
        <v>0</v>
      </c>
      <c r="G356" s="35">
        <f aca="true" t="shared" si="44" ref="G356:M358">G357</f>
        <v>1231902</v>
      </c>
      <c r="H356" s="35"/>
      <c r="I356" s="35"/>
      <c r="J356" s="35">
        <f t="shared" si="44"/>
        <v>1231902</v>
      </c>
      <c r="K356" s="58">
        <f t="shared" si="44"/>
        <v>1240198</v>
      </c>
      <c r="L356" s="4"/>
      <c r="M356" s="35">
        <f t="shared" si="44"/>
        <v>1240198</v>
      </c>
    </row>
    <row r="357" spans="1:13" ht="38.25">
      <c r="A357" s="34" t="s">
        <v>235</v>
      </c>
      <c r="B357" s="18">
        <v>921</v>
      </c>
      <c r="C357" s="18" t="s">
        <v>53</v>
      </c>
      <c r="D357" s="18" t="s">
        <v>46</v>
      </c>
      <c r="E357" s="18" t="s">
        <v>225</v>
      </c>
      <c r="F357" s="19" t="s">
        <v>39</v>
      </c>
      <c r="G357" s="35">
        <f t="shared" si="44"/>
        <v>1231902</v>
      </c>
      <c r="H357" s="35"/>
      <c r="I357" s="35"/>
      <c r="J357" s="35">
        <f t="shared" si="44"/>
        <v>1231902</v>
      </c>
      <c r="K357" s="58">
        <f t="shared" si="44"/>
        <v>1240198</v>
      </c>
      <c r="L357" s="4"/>
      <c r="M357" s="35">
        <f t="shared" si="44"/>
        <v>1240198</v>
      </c>
    </row>
    <row r="358" spans="1:13" ht="12.75">
      <c r="A358" s="34" t="s">
        <v>118</v>
      </c>
      <c r="B358" s="18">
        <v>921</v>
      </c>
      <c r="C358" s="18" t="s">
        <v>53</v>
      </c>
      <c r="D358" s="18" t="s">
        <v>46</v>
      </c>
      <c r="E358" s="18" t="s">
        <v>225</v>
      </c>
      <c r="F358" s="19">
        <v>610</v>
      </c>
      <c r="G358" s="35">
        <f t="shared" si="44"/>
        <v>1231902</v>
      </c>
      <c r="H358" s="35"/>
      <c r="I358" s="35"/>
      <c r="J358" s="35">
        <f t="shared" si="44"/>
        <v>1231902</v>
      </c>
      <c r="K358" s="58">
        <f t="shared" si="44"/>
        <v>1240198</v>
      </c>
      <c r="L358" s="4"/>
      <c r="M358" s="35">
        <f t="shared" si="44"/>
        <v>1240198</v>
      </c>
    </row>
    <row r="359" spans="1:13" ht="63.75">
      <c r="A359" s="34" t="s">
        <v>40</v>
      </c>
      <c r="B359" s="18">
        <v>921</v>
      </c>
      <c r="C359" s="18" t="s">
        <v>53</v>
      </c>
      <c r="D359" s="18" t="s">
        <v>46</v>
      </c>
      <c r="E359" s="18" t="s">
        <v>225</v>
      </c>
      <c r="F359" s="19" t="s">
        <v>41</v>
      </c>
      <c r="G359" s="32">
        <v>1231902</v>
      </c>
      <c r="H359" s="32"/>
      <c r="I359" s="32"/>
      <c r="J359" s="32">
        <v>1231902</v>
      </c>
      <c r="K359" s="56">
        <v>1240198</v>
      </c>
      <c r="L359" s="4"/>
      <c r="M359" s="32">
        <v>1240198</v>
      </c>
    </row>
    <row r="360" spans="1:13" ht="63.75">
      <c r="A360" s="41" t="s">
        <v>226</v>
      </c>
      <c r="B360" s="18">
        <v>921</v>
      </c>
      <c r="C360" s="18" t="s">
        <v>53</v>
      </c>
      <c r="D360" s="18" t="s">
        <v>46</v>
      </c>
      <c r="E360" s="18" t="s">
        <v>227</v>
      </c>
      <c r="F360" s="19"/>
      <c r="G360" s="35">
        <f aca="true" t="shared" si="45" ref="G360:M362">G361</f>
        <v>21391150</v>
      </c>
      <c r="H360" s="35"/>
      <c r="I360" s="35"/>
      <c r="J360" s="35">
        <f t="shared" si="45"/>
        <v>21391150</v>
      </c>
      <c r="K360" s="58">
        <f t="shared" si="45"/>
        <v>21394620</v>
      </c>
      <c r="L360" s="4"/>
      <c r="M360" s="35">
        <f t="shared" si="45"/>
        <v>21394620</v>
      </c>
    </row>
    <row r="361" spans="1:13" ht="38.25">
      <c r="A361" s="34" t="s">
        <v>235</v>
      </c>
      <c r="B361" s="18">
        <v>921</v>
      </c>
      <c r="C361" s="18" t="s">
        <v>53</v>
      </c>
      <c r="D361" s="18" t="s">
        <v>46</v>
      </c>
      <c r="E361" s="18" t="s">
        <v>227</v>
      </c>
      <c r="F361" s="19" t="s">
        <v>39</v>
      </c>
      <c r="G361" s="35">
        <f t="shared" si="45"/>
        <v>21391150</v>
      </c>
      <c r="H361" s="35"/>
      <c r="I361" s="35"/>
      <c r="J361" s="35">
        <f t="shared" si="45"/>
        <v>21391150</v>
      </c>
      <c r="K361" s="58">
        <f t="shared" si="45"/>
        <v>21394620</v>
      </c>
      <c r="L361" s="4"/>
      <c r="M361" s="35">
        <f t="shared" si="45"/>
        <v>21394620</v>
      </c>
    </row>
    <row r="362" spans="1:13" ht="12.75">
      <c r="A362" s="34" t="s">
        <v>118</v>
      </c>
      <c r="B362" s="18">
        <v>921</v>
      </c>
      <c r="C362" s="18" t="s">
        <v>53</v>
      </c>
      <c r="D362" s="18" t="s">
        <v>46</v>
      </c>
      <c r="E362" s="18" t="s">
        <v>227</v>
      </c>
      <c r="F362" s="19">
        <v>610</v>
      </c>
      <c r="G362" s="35">
        <f t="shared" si="45"/>
        <v>21391150</v>
      </c>
      <c r="H362" s="35"/>
      <c r="I362" s="35"/>
      <c r="J362" s="35">
        <f t="shared" si="45"/>
        <v>21391150</v>
      </c>
      <c r="K362" s="58">
        <f t="shared" si="45"/>
        <v>21394620</v>
      </c>
      <c r="L362" s="4"/>
      <c r="M362" s="35">
        <f t="shared" si="45"/>
        <v>21394620</v>
      </c>
    </row>
    <row r="363" spans="1:13" ht="63.75">
      <c r="A363" s="34" t="s">
        <v>40</v>
      </c>
      <c r="B363" s="18">
        <v>921</v>
      </c>
      <c r="C363" s="18" t="s">
        <v>53</v>
      </c>
      <c r="D363" s="18" t="s">
        <v>46</v>
      </c>
      <c r="E363" s="18" t="s">
        <v>227</v>
      </c>
      <c r="F363" s="19" t="s">
        <v>41</v>
      </c>
      <c r="G363" s="32">
        <v>21391150</v>
      </c>
      <c r="H363" s="32"/>
      <c r="I363" s="32"/>
      <c r="J363" s="32">
        <v>21391150</v>
      </c>
      <c r="K363" s="56">
        <v>21394620</v>
      </c>
      <c r="L363" s="4"/>
      <c r="M363" s="32">
        <v>21394620</v>
      </c>
    </row>
    <row r="364" spans="1:13" ht="25.5" hidden="1">
      <c r="A364" s="41" t="s">
        <v>228</v>
      </c>
      <c r="B364" s="18">
        <v>921</v>
      </c>
      <c r="C364" s="18" t="s">
        <v>53</v>
      </c>
      <c r="D364" s="18" t="s">
        <v>46</v>
      </c>
      <c r="E364" s="18" t="s">
        <v>229</v>
      </c>
      <c r="F364" s="19"/>
      <c r="G364" s="35">
        <f aca="true" t="shared" si="46" ref="G364:M366">G365</f>
        <v>0</v>
      </c>
      <c r="H364" s="35"/>
      <c r="I364" s="35"/>
      <c r="J364" s="35">
        <f t="shared" si="46"/>
        <v>0</v>
      </c>
      <c r="K364" s="58">
        <f t="shared" si="46"/>
        <v>0</v>
      </c>
      <c r="L364" s="4"/>
      <c r="M364" s="35">
        <f t="shared" si="46"/>
        <v>0</v>
      </c>
    </row>
    <row r="365" spans="1:13" ht="38.25" hidden="1">
      <c r="A365" s="34" t="s">
        <v>235</v>
      </c>
      <c r="B365" s="18">
        <v>921</v>
      </c>
      <c r="C365" s="18" t="s">
        <v>53</v>
      </c>
      <c r="D365" s="18" t="s">
        <v>46</v>
      </c>
      <c r="E365" s="18" t="s">
        <v>229</v>
      </c>
      <c r="F365" s="19" t="s">
        <v>39</v>
      </c>
      <c r="G365" s="35">
        <f t="shared" si="46"/>
        <v>0</v>
      </c>
      <c r="H365" s="35"/>
      <c r="I365" s="35"/>
      <c r="J365" s="35">
        <f t="shared" si="46"/>
        <v>0</v>
      </c>
      <c r="K365" s="58">
        <f t="shared" si="46"/>
        <v>0</v>
      </c>
      <c r="L365" s="4"/>
      <c r="M365" s="35">
        <f t="shared" si="46"/>
        <v>0</v>
      </c>
    </row>
    <row r="366" spans="1:13" ht="12.75" hidden="1">
      <c r="A366" s="34" t="s">
        <v>118</v>
      </c>
      <c r="B366" s="18">
        <v>921</v>
      </c>
      <c r="C366" s="18" t="s">
        <v>53</v>
      </c>
      <c r="D366" s="18" t="s">
        <v>46</v>
      </c>
      <c r="E366" s="18" t="s">
        <v>229</v>
      </c>
      <c r="F366" s="19">
        <v>610</v>
      </c>
      <c r="G366" s="35">
        <f t="shared" si="46"/>
        <v>0</v>
      </c>
      <c r="H366" s="35"/>
      <c r="I366" s="35"/>
      <c r="J366" s="35">
        <f t="shared" si="46"/>
        <v>0</v>
      </c>
      <c r="K366" s="58">
        <f t="shared" si="46"/>
        <v>0</v>
      </c>
      <c r="L366" s="4"/>
      <c r="M366" s="35">
        <f t="shared" si="46"/>
        <v>0</v>
      </c>
    </row>
    <row r="367" spans="1:13" ht="63.75" hidden="1">
      <c r="A367" s="34" t="s">
        <v>40</v>
      </c>
      <c r="B367" s="18">
        <v>921</v>
      </c>
      <c r="C367" s="18" t="s">
        <v>53</v>
      </c>
      <c r="D367" s="18" t="s">
        <v>46</v>
      </c>
      <c r="E367" s="18" t="s">
        <v>229</v>
      </c>
      <c r="F367" s="19" t="s">
        <v>41</v>
      </c>
      <c r="G367" s="32">
        <v>0</v>
      </c>
      <c r="H367" s="32"/>
      <c r="I367" s="32"/>
      <c r="J367" s="32">
        <v>0</v>
      </c>
      <c r="K367" s="56">
        <v>0</v>
      </c>
      <c r="L367" s="4"/>
      <c r="M367" s="32">
        <v>0</v>
      </c>
    </row>
    <row r="368" spans="1:13" ht="38.25">
      <c r="A368" s="41" t="s">
        <v>191</v>
      </c>
      <c r="B368" s="18">
        <v>921</v>
      </c>
      <c r="C368" s="18" t="s">
        <v>53</v>
      </c>
      <c r="D368" s="18" t="s">
        <v>46</v>
      </c>
      <c r="E368" s="18" t="s">
        <v>190</v>
      </c>
      <c r="F368" s="19"/>
      <c r="G368" s="35">
        <f>G369</f>
        <v>53380</v>
      </c>
      <c r="H368" s="35"/>
      <c r="I368" s="35"/>
      <c r="J368" s="35">
        <f>J369</f>
        <v>53380</v>
      </c>
      <c r="K368" s="58">
        <f>K369</f>
        <v>53380</v>
      </c>
      <c r="L368" s="4"/>
      <c r="M368" s="35">
        <f>M369</f>
        <v>53380</v>
      </c>
    </row>
    <row r="369" spans="1:13" ht="25.5">
      <c r="A369" s="34" t="s">
        <v>24</v>
      </c>
      <c r="B369" s="18">
        <v>921</v>
      </c>
      <c r="C369" s="18" t="s">
        <v>53</v>
      </c>
      <c r="D369" s="18" t="s">
        <v>46</v>
      </c>
      <c r="E369" s="18" t="s">
        <v>190</v>
      </c>
      <c r="F369" s="19" t="s">
        <v>25</v>
      </c>
      <c r="G369" s="35">
        <f>G370</f>
        <v>53380</v>
      </c>
      <c r="H369" s="35"/>
      <c r="I369" s="35"/>
      <c r="J369" s="35">
        <f>J370</f>
        <v>53380</v>
      </c>
      <c r="K369" s="58">
        <f>K370</f>
        <v>53380</v>
      </c>
      <c r="L369" s="4"/>
      <c r="M369" s="35">
        <f>M370</f>
        <v>53380</v>
      </c>
    </row>
    <row r="370" spans="1:13" ht="38.25">
      <c r="A370" s="34" t="s">
        <v>26</v>
      </c>
      <c r="B370" s="18">
        <v>921</v>
      </c>
      <c r="C370" s="18" t="s">
        <v>53</v>
      </c>
      <c r="D370" s="18" t="s">
        <v>46</v>
      </c>
      <c r="E370" s="18" t="s">
        <v>190</v>
      </c>
      <c r="F370" s="19" t="s">
        <v>27</v>
      </c>
      <c r="G370" s="35">
        <v>53380</v>
      </c>
      <c r="H370" s="35"/>
      <c r="I370" s="35"/>
      <c r="J370" s="35">
        <v>53380</v>
      </c>
      <c r="K370" s="58">
        <v>53380</v>
      </c>
      <c r="L370" s="4"/>
      <c r="M370" s="35">
        <v>53380</v>
      </c>
    </row>
    <row r="371" spans="1:13" ht="12.75">
      <c r="A371" s="64" t="s">
        <v>64</v>
      </c>
      <c r="B371" s="37">
        <v>921</v>
      </c>
      <c r="C371" s="37" t="s">
        <v>48</v>
      </c>
      <c r="D371" s="18"/>
      <c r="E371" s="18"/>
      <c r="F371" s="19"/>
      <c r="G371" s="40">
        <v>3745492</v>
      </c>
      <c r="H371" s="40"/>
      <c r="I371" s="40"/>
      <c r="J371" s="40">
        <v>3745492</v>
      </c>
      <c r="K371" s="59">
        <v>3745492</v>
      </c>
      <c r="L371" s="4"/>
      <c r="M371" s="40">
        <v>3745492</v>
      </c>
    </row>
    <row r="372" spans="1:13" ht="12.75">
      <c r="A372" s="64" t="s">
        <v>80</v>
      </c>
      <c r="B372" s="37">
        <v>921</v>
      </c>
      <c r="C372" s="37" t="s">
        <v>48</v>
      </c>
      <c r="D372" s="37" t="s">
        <v>36</v>
      </c>
      <c r="E372" s="38" t="s">
        <v>0</v>
      </c>
      <c r="F372" s="19"/>
      <c r="G372" s="40">
        <v>3745492</v>
      </c>
      <c r="H372" s="40"/>
      <c r="I372" s="40"/>
      <c r="J372" s="40">
        <v>3745492</v>
      </c>
      <c r="K372" s="59">
        <v>3745492</v>
      </c>
      <c r="L372" s="4"/>
      <c r="M372" s="40">
        <v>3745492</v>
      </c>
    </row>
    <row r="373" spans="1:13" ht="63.75">
      <c r="A373" s="34" t="s">
        <v>81</v>
      </c>
      <c r="B373" s="18">
        <v>921</v>
      </c>
      <c r="C373" s="18" t="s">
        <v>48</v>
      </c>
      <c r="D373" s="18" t="s">
        <v>36</v>
      </c>
      <c r="E373" s="18" t="s">
        <v>136</v>
      </c>
      <c r="F373" s="19"/>
      <c r="G373" s="35">
        <f aca="true" t="shared" si="47" ref="G373:M375">G374</f>
        <v>3745492</v>
      </c>
      <c r="H373" s="35"/>
      <c r="I373" s="35"/>
      <c r="J373" s="35">
        <f t="shared" si="47"/>
        <v>3745492</v>
      </c>
      <c r="K373" s="58">
        <f t="shared" si="47"/>
        <v>3745492</v>
      </c>
      <c r="L373" s="4"/>
      <c r="M373" s="35">
        <f t="shared" si="47"/>
        <v>3745492</v>
      </c>
    </row>
    <row r="374" spans="1:13" ht="25.5">
      <c r="A374" s="34" t="s">
        <v>61</v>
      </c>
      <c r="B374" s="18">
        <v>921</v>
      </c>
      <c r="C374" s="18" t="s">
        <v>48</v>
      </c>
      <c r="D374" s="18" t="s">
        <v>36</v>
      </c>
      <c r="E374" s="18" t="s">
        <v>136</v>
      </c>
      <c r="F374" s="19">
        <v>300</v>
      </c>
      <c r="G374" s="35">
        <f t="shared" si="47"/>
        <v>3745492</v>
      </c>
      <c r="H374" s="35"/>
      <c r="I374" s="35"/>
      <c r="J374" s="35">
        <f t="shared" si="47"/>
        <v>3745492</v>
      </c>
      <c r="K374" s="58">
        <f t="shared" si="47"/>
        <v>3745492</v>
      </c>
      <c r="L374" s="4"/>
      <c r="M374" s="35">
        <f t="shared" si="47"/>
        <v>3745492</v>
      </c>
    </row>
    <row r="375" spans="1:13" ht="25.5">
      <c r="A375" s="34" t="s">
        <v>123</v>
      </c>
      <c r="B375" s="18">
        <v>921</v>
      </c>
      <c r="C375" s="18" t="s">
        <v>48</v>
      </c>
      <c r="D375" s="18" t="s">
        <v>36</v>
      </c>
      <c r="E375" s="18" t="s">
        <v>136</v>
      </c>
      <c r="F375" s="19">
        <v>310</v>
      </c>
      <c r="G375" s="35">
        <f t="shared" si="47"/>
        <v>3745492</v>
      </c>
      <c r="H375" s="35"/>
      <c r="I375" s="35"/>
      <c r="J375" s="35">
        <f t="shared" si="47"/>
        <v>3745492</v>
      </c>
      <c r="K375" s="58">
        <f t="shared" si="47"/>
        <v>3745492</v>
      </c>
      <c r="L375" s="4"/>
      <c r="M375" s="35">
        <f t="shared" si="47"/>
        <v>3745492</v>
      </c>
    </row>
    <row r="376" spans="1:13" ht="38.25">
      <c r="A376" s="34" t="s">
        <v>68</v>
      </c>
      <c r="B376" s="18">
        <v>921</v>
      </c>
      <c r="C376" s="18" t="s">
        <v>48</v>
      </c>
      <c r="D376" s="18" t="s">
        <v>36</v>
      </c>
      <c r="E376" s="18" t="s">
        <v>136</v>
      </c>
      <c r="F376" s="19">
        <v>313</v>
      </c>
      <c r="G376" s="35">
        <v>3745492</v>
      </c>
      <c r="H376" s="35"/>
      <c r="I376" s="35"/>
      <c r="J376" s="35">
        <v>3745492</v>
      </c>
      <c r="K376" s="58">
        <v>3745492</v>
      </c>
      <c r="L376" s="4"/>
      <c r="M376" s="35">
        <v>3745492</v>
      </c>
    </row>
    <row r="377" spans="1:13" ht="25.5">
      <c r="A377" s="64" t="s">
        <v>137</v>
      </c>
      <c r="B377" s="37">
        <v>961</v>
      </c>
      <c r="C377" s="38" t="s">
        <v>0</v>
      </c>
      <c r="D377" s="18"/>
      <c r="E377" s="18"/>
      <c r="F377" s="19"/>
      <c r="G377" s="40">
        <f>G378+G395+G400</f>
        <v>35915441.28</v>
      </c>
      <c r="H377" s="40"/>
      <c r="I377" s="40"/>
      <c r="J377" s="40">
        <f>J378+J395+J400</f>
        <v>35915441.28</v>
      </c>
      <c r="K377" s="59">
        <f>K378+K395+K400</f>
        <v>57778592.28</v>
      </c>
      <c r="L377" s="4"/>
      <c r="M377" s="40">
        <f>M378+M395+M400</f>
        <v>57778592.28</v>
      </c>
    </row>
    <row r="378" spans="1:13" ht="12.75">
      <c r="A378" s="64" t="s">
        <v>16</v>
      </c>
      <c r="B378" s="37">
        <v>961</v>
      </c>
      <c r="C378" s="37" t="s">
        <v>17</v>
      </c>
      <c r="D378" s="18"/>
      <c r="E378" s="18"/>
      <c r="F378" s="19"/>
      <c r="G378" s="40">
        <f>G379+G391</f>
        <v>7292900</v>
      </c>
      <c r="H378" s="40"/>
      <c r="I378" s="40"/>
      <c r="J378" s="40">
        <f>J379+J391</f>
        <v>7292900</v>
      </c>
      <c r="K378" s="59">
        <f>K379+K391</f>
        <v>7296900</v>
      </c>
      <c r="L378" s="4"/>
      <c r="M378" s="40">
        <f>M379+M391</f>
        <v>7296900</v>
      </c>
    </row>
    <row r="379" spans="1:13" ht="38.25">
      <c r="A379" s="64" t="s">
        <v>82</v>
      </c>
      <c r="B379" s="37">
        <v>961</v>
      </c>
      <c r="C379" s="37" t="s">
        <v>17</v>
      </c>
      <c r="D379" s="37" t="s">
        <v>58</v>
      </c>
      <c r="E379" s="38" t="s">
        <v>0</v>
      </c>
      <c r="F379" s="39" t="s">
        <v>0</v>
      </c>
      <c r="G379" s="40">
        <f>G380</f>
        <v>7247000</v>
      </c>
      <c r="H379" s="40"/>
      <c r="I379" s="40"/>
      <c r="J379" s="40">
        <f>J380</f>
        <v>7247000</v>
      </c>
      <c r="K379" s="59">
        <f>K380</f>
        <v>7251000</v>
      </c>
      <c r="L379" s="4"/>
      <c r="M379" s="40">
        <f>M380</f>
        <v>7251000</v>
      </c>
    </row>
    <row r="380" spans="1:13" ht="38.25">
      <c r="A380" s="41" t="s">
        <v>144</v>
      </c>
      <c r="B380" s="18">
        <v>961</v>
      </c>
      <c r="C380" s="18" t="s">
        <v>17</v>
      </c>
      <c r="D380" s="18" t="s">
        <v>58</v>
      </c>
      <c r="E380" s="47" t="s">
        <v>230</v>
      </c>
      <c r="F380" s="36" t="s">
        <v>0</v>
      </c>
      <c r="G380" s="35">
        <f>G381+G385+G387</f>
        <v>7247000</v>
      </c>
      <c r="H380" s="35"/>
      <c r="I380" s="35"/>
      <c r="J380" s="35">
        <f>J381+J385+J387</f>
        <v>7247000</v>
      </c>
      <c r="K380" s="58">
        <f>K381+K385+K387</f>
        <v>7251000</v>
      </c>
      <c r="L380" s="4"/>
      <c r="M380" s="35">
        <f>M381+M385+M387</f>
        <v>7251000</v>
      </c>
    </row>
    <row r="381" spans="1:13" ht="76.5">
      <c r="A381" s="34" t="s">
        <v>20</v>
      </c>
      <c r="B381" s="18">
        <v>961</v>
      </c>
      <c r="C381" s="18" t="s">
        <v>17</v>
      </c>
      <c r="D381" s="18" t="s">
        <v>58</v>
      </c>
      <c r="E381" s="47" t="s">
        <v>230</v>
      </c>
      <c r="F381" s="19" t="s">
        <v>21</v>
      </c>
      <c r="G381" s="35">
        <f>G382</f>
        <v>6670985</v>
      </c>
      <c r="H381" s="35"/>
      <c r="I381" s="35"/>
      <c r="J381" s="35">
        <f>J382</f>
        <v>6670985</v>
      </c>
      <c r="K381" s="58">
        <f>K382</f>
        <v>6670985</v>
      </c>
      <c r="L381" s="4"/>
      <c r="M381" s="35">
        <f>M382</f>
        <v>6670985</v>
      </c>
    </row>
    <row r="382" spans="1:13" ht="25.5">
      <c r="A382" s="34" t="s">
        <v>22</v>
      </c>
      <c r="B382" s="18">
        <v>961</v>
      </c>
      <c r="C382" s="18" t="s">
        <v>17</v>
      </c>
      <c r="D382" s="18" t="s">
        <v>58</v>
      </c>
      <c r="E382" s="47" t="s">
        <v>230</v>
      </c>
      <c r="F382" s="19" t="s">
        <v>23</v>
      </c>
      <c r="G382" s="35">
        <f>G383+G384</f>
        <v>6670985</v>
      </c>
      <c r="H382" s="35"/>
      <c r="I382" s="35"/>
      <c r="J382" s="35">
        <f>J383+J384</f>
        <v>6670985</v>
      </c>
      <c r="K382" s="58">
        <f>K383+K384</f>
        <v>6670985</v>
      </c>
      <c r="L382" s="4"/>
      <c r="M382" s="35">
        <f>M383+M384</f>
        <v>6670985</v>
      </c>
    </row>
    <row r="383" spans="1:13" ht="38.25">
      <c r="A383" s="34" t="s">
        <v>233</v>
      </c>
      <c r="B383" s="18">
        <v>961</v>
      </c>
      <c r="C383" s="18" t="s">
        <v>17</v>
      </c>
      <c r="D383" s="18" t="s">
        <v>58</v>
      </c>
      <c r="E383" s="47" t="s">
        <v>230</v>
      </c>
      <c r="F383" s="19">
        <v>121</v>
      </c>
      <c r="G383" s="32">
        <v>6441370</v>
      </c>
      <c r="H383" s="32"/>
      <c r="I383" s="32"/>
      <c r="J383" s="32">
        <v>6441370</v>
      </c>
      <c r="K383" s="56">
        <v>6441370</v>
      </c>
      <c r="L383" s="4"/>
      <c r="M383" s="32">
        <v>6441370</v>
      </c>
    </row>
    <row r="384" spans="1:13" ht="38.25">
      <c r="A384" s="34" t="s">
        <v>143</v>
      </c>
      <c r="B384" s="18">
        <v>961</v>
      </c>
      <c r="C384" s="18" t="s">
        <v>17</v>
      </c>
      <c r="D384" s="18" t="s">
        <v>58</v>
      </c>
      <c r="E384" s="47" t="s">
        <v>230</v>
      </c>
      <c r="F384" s="19">
        <v>122</v>
      </c>
      <c r="G384" s="35">
        <v>229615</v>
      </c>
      <c r="H384" s="35"/>
      <c r="I384" s="35"/>
      <c r="J384" s="35">
        <v>229615</v>
      </c>
      <c r="K384" s="58">
        <v>229615</v>
      </c>
      <c r="L384" s="4"/>
      <c r="M384" s="35">
        <v>229615</v>
      </c>
    </row>
    <row r="385" spans="1:13" ht="25.5">
      <c r="A385" s="34" t="s">
        <v>24</v>
      </c>
      <c r="B385" s="18">
        <v>961</v>
      </c>
      <c r="C385" s="18" t="s">
        <v>17</v>
      </c>
      <c r="D385" s="18" t="s">
        <v>58</v>
      </c>
      <c r="E385" s="47" t="s">
        <v>230</v>
      </c>
      <c r="F385" s="19" t="s">
        <v>25</v>
      </c>
      <c r="G385" s="35">
        <f>G386</f>
        <v>562911</v>
      </c>
      <c r="H385" s="35"/>
      <c r="I385" s="35"/>
      <c r="J385" s="35">
        <f>J386</f>
        <v>562911</v>
      </c>
      <c r="K385" s="58">
        <f>K386</f>
        <v>566911</v>
      </c>
      <c r="L385" s="4"/>
      <c r="M385" s="35">
        <f>M386</f>
        <v>566911</v>
      </c>
    </row>
    <row r="386" spans="1:13" ht="38.25">
      <c r="A386" s="34" t="s">
        <v>26</v>
      </c>
      <c r="B386" s="18">
        <v>961</v>
      </c>
      <c r="C386" s="18" t="s">
        <v>17</v>
      </c>
      <c r="D386" s="18" t="s">
        <v>58</v>
      </c>
      <c r="E386" s="47" t="s">
        <v>230</v>
      </c>
      <c r="F386" s="19" t="s">
        <v>27</v>
      </c>
      <c r="G386" s="32">
        <v>562911</v>
      </c>
      <c r="H386" s="32"/>
      <c r="I386" s="32"/>
      <c r="J386" s="32">
        <v>562911</v>
      </c>
      <c r="K386" s="56">
        <v>566911</v>
      </c>
      <c r="L386" s="4"/>
      <c r="M386" s="32">
        <v>566911</v>
      </c>
    </row>
    <row r="387" spans="1:13" ht="12.75">
      <c r="A387" s="34" t="s">
        <v>28</v>
      </c>
      <c r="B387" s="18">
        <v>961</v>
      </c>
      <c r="C387" s="18" t="s">
        <v>17</v>
      </c>
      <c r="D387" s="18" t="s">
        <v>58</v>
      </c>
      <c r="E387" s="47" t="s">
        <v>230</v>
      </c>
      <c r="F387" s="19" t="s">
        <v>29</v>
      </c>
      <c r="G387" s="35">
        <f>G388</f>
        <v>13104</v>
      </c>
      <c r="H387" s="35"/>
      <c r="I387" s="35"/>
      <c r="J387" s="35">
        <f>J388</f>
        <v>13104</v>
      </c>
      <c r="K387" s="58">
        <f>K388</f>
        <v>13104</v>
      </c>
      <c r="L387" s="4"/>
      <c r="M387" s="35">
        <f>M388</f>
        <v>13104</v>
      </c>
    </row>
    <row r="388" spans="1:13" ht="12.75">
      <c r="A388" s="34" t="s">
        <v>102</v>
      </c>
      <c r="B388" s="18">
        <v>961</v>
      </c>
      <c r="C388" s="18" t="s">
        <v>17</v>
      </c>
      <c r="D388" s="18" t="s">
        <v>58</v>
      </c>
      <c r="E388" s="47" t="s">
        <v>230</v>
      </c>
      <c r="F388" s="19">
        <v>850</v>
      </c>
      <c r="G388" s="35">
        <f>G389+G390</f>
        <v>13104</v>
      </c>
      <c r="H388" s="35"/>
      <c r="I388" s="35"/>
      <c r="J388" s="35">
        <f>J389+J390</f>
        <v>13104</v>
      </c>
      <c r="K388" s="58">
        <f>K389+K390</f>
        <v>13104</v>
      </c>
      <c r="L388" s="4"/>
      <c r="M388" s="35">
        <f>M389+M390</f>
        <v>13104</v>
      </c>
    </row>
    <row r="389" spans="1:13" ht="25.5">
      <c r="A389" s="34" t="s">
        <v>30</v>
      </c>
      <c r="B389" s="18">
        <v>961</v>
      </c>
      <c r="C389" s="18" t="s">
        <v>17</v>
      </c>
      <c r="D389" s="18" t="s">
        <v>58</v>
      </c>
      <c r="E389" s="47" t="s">
        <v>230</v>
      </c>
      <c r="F389" s="19" t="s">
        <v>31</v>
      </c>
      <c r="G389" s="32">
        <v>4338</v>
      </c>
      <c r="H389" s="32"/>
      <c r="I389" s="32"/>
      <c r="J389" s="32">
        <v>4338</v>
      </c>
      <c r="K389" s="56">
        <v>2842</v>
      </c>
      <c r="L389" s="4"/>
      <c r="M389" s="32">
        <v>2842</v>
      </c>
    </row>
    <row r="390" spans="1:13" ht="25.5">
      <c r="A390" s="34" t="s">
        <v>32</v>
      </c>
      <c r="B390" s="18">
        <v>961</v>
      </c>
      <c r="C390" s="18" t="s">
        <v>17</v>
      </c>
      <c r="D390" s="18" t="s">
        <v>58</v>
      </c>
      <c r="E390" s="47" t="s">
        <v>230</v>
      </c>
      <c r="F390" s="19" t="s">
        <v>33</v>
      </c>
      <c r="G390" s="35">
        <v>8766</v>
      </c>
      <c r="H390" s="35"/>
      <c r="I390" s="35"/>
      <c r="J390" s="35">
        <v>8766</v>
      </c>
      <c r="K390" s="58">
        <v>10262</v>
      </c>
      <c r="L390" s="4"/>
      <c r="M390" s="35">
        <v>10262</v>
      </c>
    </row>
    <row r="391" spans="1:13" ht="12.75">
      <c r="A391" s="34" t="s">
        <v>37</v>
      </c>
      <c r="B391" s="18">
        <v>961</v>
      </c>
      <c r="C391" s="18" t="s">
        <v>17</v>
      </c>
      <c r="D391" s="18" t="s">
        <v>38</v>
      </c>
      <c r="E391" s="18"/>
      <c r="F391" s="19"/>
      <c r="G391" s="35">
        <f aca="true" t="shared" si="48" ref="G391:M393">G392</f>
        <v>45900</v>
      </c>
      <c r="H391" s="35"/>
      <c r="I391" s="35"/>
      <c r="J391" s="35">
        <f t="shared" si="48"/>
        <v>45900</v>
      </c>
      <c r="K391" s="58">
        <f t="shared" si="48"/>
        <v>45900</v>
      </c>
      <c r="L391" s="4"/>
      <c r="M391" s="35">
        <f t="shared" si="48"/>
        <v>45900</v>
      </c>
    </row>
    <row r="392" spans="1:13" ht="38.25">
      <c r="A392" s="41" t="s">
        <v>191</v>
      </c>
      <c r="B392" s="18">
        <v>961</v>
      </c>
      <c r="C392" s="18" t="s">
        <v>17</v>
      </c>
      <c r="D392" s="18">
        <v>13</v>
      </c>
      <c r="E392" s="18" t="s">
        <v>190</v>
      </c>
      <c r="F392" s="19"/>
      <c r="G392" s="35">
        <f t="shared" si="48"/>
        <v>45900</v>
      </c>
      <c r="H392" s="35"/>
      <c r="I392" s="35"/>
      <c r="J392" s="35">
        <f t="shared" si="48"/>
        <v>45900</v>
      </c>
      <c r="K392" s="58">
        <f t="shared" si="48"/>
        <v>45900</v>
      </c>
      <c r="L392" s="4"/>
      <c r="M392" s="35">
        <f t="shared" si="48"/>
        <v>45900</v>
      </c>
    </row>
    <row r="393" spans="1:13" ht="25.5">
      <c r="A393" s="34" t="s">
        <v>24</v>
      </c>
      <c r="B393" s="18">
        <v>961</v>
      </c>
      <c r="C393" s="18" t="s">
        <v>17</v>
      </c>
      <c r="D393" s="18">
        <v>13</v>
      </c>
      <c r="E393" s="18" t="s">
        <v>190</v>
      </c>
      <c r="F393" s="19" t="s">
        <v>25</v>
      </c>
      <c r="G393" s="35">
        <f t="shared" si="48"/>
        <v>45900</v>
      </c>
      <c r="H393" s="35"/>
      <c r="I393" s="35"/>
      <c r="J393" s="35">
        <f t="shared" si="48"/>
        <v>45900</v>
      </c>
      <c r="K393" s="58">
        <f t="shared" si="48"/>
        <v>45900</v>
      </c>
      <c r="L393" s="4"/>
      <c r="M393" s="35">
        <f t="shared" si="48"/>
        <v>45900</v>
      </c>
    </row>
    <row r="394" spans="1:13" ht="38.25">
      <c r="A394" s="34" t="s">
        <v>26</v>
      </c>
      <c r="B394" s="18">
        <v>961</v>
      </c>
      <c r="C394" s="18" t="s">
        <v>17</v>
      </c>
      <c r="D394" s="18">
        <v>13</v>
      </c>
      <c r="E394" s="18" t="s">
        <v>190</v>
      </c>
      <c r="F394" s="19" t="s">
        <v>27</v>
      </c>
      <c r="G394" s="35">
        <v>45900</v>
      </c>
      <c r="H394" s="35"/>
      <c r="I394" s="35"/>
      <c r="J394" s="35">
        <v>45900</v>
      </c>
      <c r="K394" s="58">
        <v>45900</v>
      </c>
      <c r="L394" s="4"/>
      <c r="M394" s="35">
        <v>45900</v>
      </c>
    </row>
    <row r="395" spans="1:13" ht="25.5">
      <c r="A395" s="64" t="s">
        <v>85</v>
      </c>
      <c r="B395" s="37">
        <v>961</v>
      </c>
      <c r="C395" s="37" t="s">
        <v>38</v>
      </c>
      <c r="D395" s="38" t="s">
        <v>0</v>
      </c>
      <c r="E395" s="38" t="s">
        <v>0</v>
      </c>
      <c r="F395" s="39" t="s">
        <v>0</v>
      </c>
      <c r="G395" s="40">
        <f aca="true" t="shared" si="49" ref="G395:M398">G396</f>
        <v>8622541.28</v>
      </c>
      <c r="H395" s="40"/>
      <c r="I395" s="40"/>
      <c r="J395" s="40">
        <f t="shared" si="49"/>
        <v>8622541.28</v>
      </c>
      <c r="K395" s="59">
        <f t="shared" si="49"/>
        <v>8465192.28</v>
      </c>
      <c r="L395" s="4"/>
      <c r="M395" s="40">
        <f t="shared" si="49"/>
        <v>8465192.28</v>
      </c>
    </row>
    <row r="396" spans="1:13" ht="25.5">
      <c r="A396" s="64" t="s">
        <v>86</v>
      </c>
      <c r="B396" s="37">
        <v>961</v>
      </c>
      <c r="C396" s="37" t="s">
        <v>38</v>
      </c>
      <c r="D396" s="37" t="s">
        <v>17</v>
      </c>
      <c r="E396" s="38" t="s">
        <v>0</v>
      </c>
      <c r="F396" s="39" t="s">
        <v>0</v>
      </c>
      <c r="G396" s="40">
        <f t="shared" si="49"/>
        <v>8622541.28</v>
      </c>
      <c r="H396" s="40"/>
      <c r="I396" s="40"/>
      <c r="J396" s="40">
        <f t="shared" si="49"/>
        <v>8622541.28</v>
      </c>
      <c r="K396" s="59">
        <f t="shared" si="49"/>
        <v>8465192.28</v>
      </c>
      <c r="L396" s="4"/>
      <c r="M396" s="40">
        <f t="shared" si="49"/>
        <v>8465192.28</v>
      </c>
    </row>
    <row r="397" spans="1:13" ht="25.5">
      <c r="A397" s="41" t="s">
        <v>232</v>
      </c>
      <c r="B397" s="18">
        <v>961</v>
      </c>
      <c r="C397" s="18" t="s">
        <v>38</v>
      </c>
      <c r="D397" s="18" t="s">
        <v>17</v>
      </c>
      <c r="E397" s="18" t="s">
        <v>231</v>
      </c>
      <c r="F397" s="36" t="s">
        <v>0</v>
      </c>
      <c r="G397" s="35">
        <f t="shared" si="49"/>
        <v>8622541.28</v>
      </c>
      <c r="H397" s="35"/>
      <c r="I397" s="35"/>
      <c r="J397" s="35">
        <f t="shared" si="49"/>
        <v>8622541.28</v>
      </c>
      <c r="K397" s="58">
        <f t="shared" si="49"/>
        <v>8465192.28</v>
      </c>
      <c r="L397" s="4"/>
      <c r="M397" s="35">
        <f t="shared" si="49"/>
        <v>8465192.28</v>
      </c>
    </row>
    <row r="398" spans="1:13" ht="25.5">
      <c r="A398" s="34" t="s">
        <v>87</v>
      </c>
      <c r="B398" s="18">
        <v>961</v>
      </c>
      <c r="C398" s="18" t="s">
        <v>38</v>
      </c>
      <c r="D398" s="18" t="s">
        <v>17</v>
      </c>
      <c r="E398" s="18" t="s">
        <v>231</v>
      </c>
      <c r="F398" s="19" t="s">
        <v>88</v>
      </c>
      <c r="G398" s="35">
        <f t="shared" si="49"/>
        <v>8622541.28</v>
      </c>
      <c r="H398" s="35"/>
      <c r="I398" s="35"/>
      <c r="J398" s="35">
        <f t="shared" si="49"/>
        <v>8622541.28</v>
      </c>
      <c r="K398" s="58">
        <f t="shared" si="49"/>
        <v>8465192.28</v>
      </c>
      <c r="L398" s="4"/>
      <c r="M398" s="35">
        <f t="shared" si="49"/>
        <v>8465192.28</v>
      </c>
    </row>
    <row r="399" spans="1:13" ht="12.75">
      <c r="A399" s="34" t="s">
        <v>138</v>
      </c>
      <c r="B399" s="18">
        <v>961</v>
      </c>
      <c r="C399" s="18" t="s">
        <v>38</v>
      </c>
      <c r="D399" s="18" t="s">
        <v>17</v>
      </c>
      <c r="E399" s="18" t="s">
        <v>231</v>
      </c>
      <c r="F399" s="19">
        <v>730</v>
      </c>
      <c r="G399" s="32">
        <v>8622541.28</v>
      </c>
      <c r="H399" s="32"/>
      <c r="I399" s="32"/>
      <c r="J399" s="32">
        <v>8622541.28</v>
      </c>
      <c r="K399" s="56">
        <v>8465192.28</v>
      </c>
      <c r="L399" s="4"/>
      <c r="M399" s="32">
        <v>8465192.28</v>
      </c>
    </row>
    <row r="400" spans="1:13" ht="12.75">
      <c r="A400" s="34" t="s">
        <v>141</v>
      </c>
      <c r="B400" s="18">
        <v>961</v>
      </c>
      <c r="C400" s="18">
        <v>99</v>
      </c>
      <c r="D400" s="18"/>
      <c r="E400" s="18"/>
      <c r="F400" s="19"/>
      <c r="G400" s="35">
        <f aca="true" t="shared" si="50" ref="G400:M402">G401</f>
        <v>20000000</v>
      </c>
      <c r="H400" s="35"/>
      <c r="I400" s="35"/>
      <c r="J400" s="35">
        <f t="shared" si="50"/>
        <v>20000000</v>
      </c>
      <c r="K400" s="58">
        <f t="shared" si="50"/>
        <v>42016500</v>
      </c>
      <c r="L400" s="4"/>
      <c r="M400" s="35">
        <f t="shared" si="50"/>
        <v>42016500</v>
      </c>
    </row>
    <row r="401" spans="1:13" ht="12.75">
      <c r="A401" s="34" t="s">
        <v>141</v>
      </c>
      <c r="B401" s="18">
        <v>961</v>
      </c>
      <c r="C401" s="18">
        <v>99</v>
      </c>
      <c r="D401" s="18">
        <v>99</v>
      </c>
      <c r="E401" s="18"/>
      <c r="F401" s="19"/>
      <c r="G401" s="35">
        <f t="shared" si="50"/>
        <v>20000000</v>
      </c>
      <c r="H401" s="35"/>
      <c r="I401" s="35"/>
      <c r="J401" s="35">
        <f t="shared" si="50"/>
        <v>20000000</v>
      </c>
      <c r="K401" s="58">
        <f t="shared" si="50"/>
        <v>42016500</v>
      </c>
      <c r="L401" s="4"/>
      <c r="M401" s="35">
        <f t="shared" si="50"/>
        <v>42016500</v>
      </c>
    </row>
    <row r="402" spans="1:13" ht="12.75">
      <c r="A402" s="34" t="s">
        <v>141</v>
      </c>
      <c r="B402" s="18">
        <v>961</v>
      </c>
      <c r="C402" s="18">
        <v>99</v>
      </c>
      <c r="D402" s="18">
        <v>99</v>
      </c>
      <c r="E402" s="18" t="s">
        <v>237</v>
      </c>
      <c r="F402" s="19"/>
      <c r="G402" s="35">
        <f t="shared" si="50"/>
        <v>20000000</v>
      </c>
      <c r="H402" s="35"/>
      <c r="I402" s="35"/>
      <c r="J402" s="35">
        <f t="shared" si="50"/>
        <v>20000000</v>
      </c>
      <c r="K402" s="58">
        <f t="shared" si="50"/>
        <v>42016500</v>
      </c>
      <c r="L402" s="4"/>
      <c r="M402" s="35">
        <f t="shared" si="50"/>
        <v>42016500</v>
      </c>
    </row>
    <row r="403" spans="1:13" ht="12.75">
      <c r="A403" s="34" t="s">
        <v>141</v>
      </c>
      <c r="B403" s="18">
        <v>961</v>
      </c>
      <c r="C403" s="18">
        <v>99</v>
      </c>
      <c r="D403" s="18">
        <v>99</v>
      </c>
      <c r="E403" s="18" t="s">
        <v>237</v>
      </c>
      <c r="F403" s="19">
        <v>999</v>
      </c>
      <c r="G403" s="32">
        <v>20000000</v>
      </c>
      <c r="H403" s="32"/>
      <c r="I403" s="32"/>
      <c r="J403" s="32">
        <v>20000000</v>
      </c>
      <c r="K403" s="56">
        <v>42016500</v>
      </c>
      <c r="L403" s="4"/>
      <c r="M403" s="32">
        <v>42016500</v>
      </c>
    </row>
    <row r="404" spans="1:13" ht="24.75" customHeight="1">
      <c r="A404" s="121" t="s">
        <v>98</v>
      </c>
      <c r="B404" s="121"/>
      <c r="C404" s="121"/>
      <c r="D404" s="121"/>
      <c r="E404" s="121"/>
      <c r="F404" s="121"/>
      <c r="G404" s="40">
        <f>G9+G227+G247++G377</f>
        <v>680166740</v>
      </c>
      <c r="H404" s="40">
        <f>H9+H227+H247++H377</f>
        <v>0</v>
      </c>
      <c r="I404" s="40"/>
      <c r="J404" s="40">
        <f>J9+J227+J247++J377</f>
        <v>752237740</v>
      </c>
      <c r="K404" s="59">
        <f>K9+K227+K247++K377</f>
        <v>702215836</v>
      </c>
      <c r="L404" s="59">
        <f>L9+L227+L247++L377</f>
        <v>0</v>
      </c>
      <c r="M404" s="40">
        <f>M9+M227+M247++M377</f>
        <v>702215835.9999999</v>
      </c>
    </row>
    <row r="405" spans="1:11" ht="24.75" customHeight="1">
      <c r="A405" s="48"/>
      <c r="B405" s="48"/>
      <c r="C405" s="48"/>
      <c r="D405" s="48"/>
      <c r="E405" s="48"/>
      <c r="F405" s="48"/>
      <c r="G405" s="49"/>
      <c r="H405" s="49"/>
      <c r="I405" s="49"/>
      <c r="J405" s="49"/>
      <c r="K405" s="49"/>
    </row>
    <row r="406" spans="1:11" ht="24.75" customHeight="1">
      <c r="A406" s="48"/>
      <c r="B406" s="48"/>
      <c r="C406" s="48"/>
      <c r="D406" s="48"/>
      <c r="E406" s="48"/>
      <c r="F406" s="48"/>
      <c r="G406" s="49"/>
      <c r="H406" s="49"/>
      <c r="I406" s="49"/>
      <c r="J406" s="49"/>
      <c r="K406" s="49"/>
    </row>
    <row r="408" spans="1:13" ht="12.75">
      <c r="A408" t="s">
        <v>239</v>
      </c>
      <c r="G408" s="5"/>
      <c r="H408" s="5"/>
      <c r="I408" s="81"/>
      <c r="J408" s="5"/>
      <c r="K408" s="5" t="s">
        <v>240</v>
      </c>
      <c r="M408" t="s">
        <v>314</v>
      </c>
    </row>
  </sheetData>
  <sheetProtection/>
  <autoFilter ref="A8:F404"/>
  <mergeCells count="4">
    <mergeCell ref="A5:K5"/>
    <mergeCell ref="A6:F6"/>
    <mergeCell ref="A404:F404"/>
    <mergeCell ref="E2:M3"/>
  </mergeCells>
  <printOptions/>
  <pageMargins left="0.7480314960629921" right="0.15748031496062992" top="0.5511811023622047" bottom="0.3937007874015748" header="0.31496062992125984" footer="0.31496062992125984"/>
  <pageSetup fitToHeight="0" fitToWidth="0" horizontalDpi="600" verticalDpi="600" orientation="portrait" paperSize="9" scale="72" r:id="rId1"/>
  <headerFooter>
    <oddFooter>&amp;R&amp;P</oddFooter>
  </headerFooter>
  <rowBreaks count="1" manualBreakCount="1">
    <brk id="373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2014-05-07T08:12:26Z</dcterms:modified>
  <cp:category/>
  <cp:version/>
  <cp:contentType/>
  <cp:contentStatus/>
</cp:coreProperties>
</file>