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 activeTab="1"/>
  </bookViews>
  <sheets>
    <sheet name="план" sheetId="1" r:id="rId1"/>
    <sheet name="актуализация 22 года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2" l="1"/>
  <c r="E36" i="2" s="1"/>
  <c r="G36" i="2"/>
  <c r="H36" i="2"/>
  <c r="I36" i="2"/>
  <c r="J36" i="2"/>
  <c r="K36" i="2"/>
  <c r="F36" i="2"/>
  <c r="E33" i="2"/>
  <c r="E34" i="2" s="1"/>
  <c r="G34" i="2"/>
  <c r="H34" i="2"/>
  <c r="I34" i="2"/>
  <c r="J34" i="2"/>
  <c r="K34" i="2"/>
  <c r="F34" i="2"/>
  <c r="E31" i="2"/>
  <c r="E32" i="2" s="1"/>
  <c r="G32" i="2"/>
  <c r="H32" i="2"/>
  <c r="I32" i="2"/>
  <c r="J32" i="2"/>
  <c r="K32" i="2"/>
  <c r="F32" i="2"/>
  <c r="E29" i="2"/>
  <c r="G30" i="2"/>
  <c r="H30" i="2"/>
  <c r="I30" i="2"/>
  <c r="J30" i="2"/>
  <c r="K30" i="2"/>
  <c r="F30" i="2"/>
  <c r="E30" i="2" s="1"/>
  <c r="E27" i="2"/>
  <c r="G28" i="2"/>
  <c r="H28" i="2"/>
  <c r="I28" i="2"/>
  <c r="J28" i="2"/>
  <c r="K28" i="2"/>
  <c r="F28" i="2"/>
  <c r="E28" i="2"/>
  <c r="E25" i="2"/>
  <c r="E26" i="2"/>
  <c r="G26" i="2"/>
  <c r="H26" i="2"/>
  <c r="I26" i="2"/>
  <c r="J26" i="2"/>
  <c r="K26" i="2"/>
  <c r="F26" i="2"/>
  <c r="E23" i="2"/>
  <c r="E24" i="2" s="1"/>
  <c r="G24" i="2"/>
  <c r="H24" i="2"/>
  <c r="I24" i="2"/>
  <c r="J24" i="2"/>
  <c r="K24" i="2"/>
  <c r="F24" i="2"/>
  <c r="E21" i="2"/>
  <c r="E22" i="2" s="1"/>
  <c r="G22" i="2"/>
  <c r="G19" i="2" s="1"/>
  <c r="G37" i="2" s="1"/>
  <c r="G38" i="2" s="1"/>
  <c r="H22" i="2"/>
  <c r="H19" i="2" s="1"/>
  <c r="H37" i="2" s="1"/>
  <c r="H38" i="2" s="1"/>
  <c r="I22" i="2"/>
  <c r="I19" i="2" s="1"/>
  <c r="I37" i="2" s="1"/>
  <c r="I38" i="2" s="1"/>
  <c r="J22" i="2"/>
  <c r="J19" i="2" s="1"/>
  <c r="J37" i="2" s="1"/>
  <c r="J38" i="2" s="1"/>
  <c r="K22" i="2"/>
  <c r="K19" i="2" s="1"/>
  <c r="K37" i="2" s="1"/>
  <c r="K38" i="2" s="1"/>
  <c r="F22" i="2"/>
  <c r="F19" i="2" s="1"/>
  <c r="F13" i="2"/>
  <c r="E15" i="2"/>
  <c r="F16" i="2"/>
  <c r="E19" i="2" l="1"/>
  <c r="F14" i="2"/>
  <c r="F12" i="2" s="1"/>
  <c r="E16" i="2"/>
  <c r="F11" i="2"/>
  <c r="E11" i="2" s="1"/>
  <c r="E13" i="2"/>
  <c r="E14" i="2" s="1"/>
  <c r="E12" i="2" l="1"/>
  <c r="F37" i="2"/>
  <c r="F38" i="2" l="1"/>
  <c r="E38" i="2" s="1"/>
  <c r="E37" i="2"/>
</calcChain>
</file>

<file path=xl/sharedStrings.xml><?xml version="1.0" encoding="utf-8"?>
<sst xmlns="http://schemas.openxmlformats.org/spreadsheetml/2006/main" count="172" uniqueCount="53">
  <si>
    <t>Приложение 2</t>
  </si>
  <si>
    <t xml:space="preserve">                                                                                                                                                            к подпрограмме «Энергосбережение и повышение энергетической эффективности на территории городского округа «город Клинцы Брянской области» (2022-2027 годы) </t>
  </si>
  <si>
    <t xml:space="preserve">  </t>
  </si>
  <si>
    <t>План реализации подпрограммы «Энергосбережение и повышение энергетической эффективности</t>
  </si>
  <si>
    <t>на территории городского округа «город Клинцы Брянской области» (2022-2027 годы)                                                                                              муниципальной программы «Развитие топливно-энергетического комплекса, жилищно-коммунального и дорожного хозяйства                городского округа «город Клинцы Брянской области» (2022-2027 годы)</t>
  </si>
  <si>
    <t>№ п/п</t>
  </si>
  <si>
    <t>Наименование подпрограммы, основное мероприятие, мероприятие</t>
  </si>
  <si>
    <t>Ответственный исполнитель</t>
  </si>
  <si>
    <t>Источник финансового обеспечения</t>
  </si>
  <si>
    <t>Объем средств на реализацию, рублей</t>
  </si>
  <si>
    <t>Всего</t>
  </si>
  <si>
    <t>в том числе по годам</t>
  </si>
  <si>
    <t>Энергосбережение и повышение энергетической эффективности на территории городского округа "город Клинцы Брянской области" (2022-2027 годы)                                                        Мероприятия по энергосбережению и повышению энергетической эффективности в коммунальной и производственной сферах.</t>
  </si>
  <si>
    <t>Руководители учреждений</t>
  </si>
  <si>
    <t>внебюджетные источники</t>
  </si>
  <si>
    <t>итого</t>
  </si>
  <si>
    <t>Мероприятия по энергосбережению и повышению энергетической эффективности систем водоснабжения и водоотведения</t>
  </si>
  <si>
    <t>МУП "ВКХ г.Клинцы"</t>
  </si>
  <si>
    <t>Замена агрегата на артезианских скважинах № 1, 2, 3, 4, 5, 6 ЭЦВ-10-65-90 (22 кВт) на ЭЦВ-10-65-90 (22 кВт)</t>
  </si>
  <si>
    <t>Замена дренажного агрегата К-20-30 с мощностью 5 кВт вместо 10кВт (отопление административного здания ВОС)</t>
  </si>
  <si>
    <t>Замена отопительных насосов топочной базы МУП "ВКХ г. Клинцы" мощностью 2,2 кВт на 1,5 кВт</t>
  </si>
  <si>
    <t>Замена фекального насоса IBO ZWQ 7,5 кВт на 5,5 кВт КНС ул. Брянская</t>
  </si>
  <si>
    <t>Мероприятия по энергосбережению и повышению энергетической эффективности жилищного фонда.</t>
  </si>
  <si>
    <t>Управляющие компании, собственники помещений</t>
  </si>
  <si>
    <t>Тепловая изоляция трубопроводов и оборудования, разводящих трубопроводов отопления и горячего водоснабжения в многоквартирных домах,  ремонт систем  отопления и ГВС: ремонт изоляции трубопроводов системы отопления и горячего водоснабжения в подвальных помещениях с применением энергоэффективных материалов, модернизация трубопроводов и арматуры системы отопления, обеспечение рециркуляции воды в системе ГВС</t>
  </si>
  <si>
    <t>Утепление  и замена  оконных блоков и дверей</t>
  </si>
  <si>
    <t>Перекладка электрических сетей для снижения потерь электроэнергии, повышение энергетической эффективности систем освещения зданий, строений, сооружений: замена ламп накаливания на энергоэффективные лампы, установка оборудования для автоматического освещения помещений в местах общего пользования</t>
  </si>
  <si>
    <t>Модернизация трубопроводов и арматуры системы ХВС</t>
  </si>
  <si>
    <t>Промывка стояков и трубопроводов системы отопления</t>
  </si>
  <si>
    <t>Заделка межпанельных и компенсационных швов в стенах здания</t>
  </si>
  <si>
    <t>Установка балансировочных вентилей и балансировка системы отопления</t>
  </si>
  <si>
    <t>Установка доводчиков на входные двери в подъезды</t>
  </si>
  <si>
    <t>Утепление наружных стен</t>
  </si>
  <si>
    <t>Итого по подпрограмме:</t>
  </si>
  <si>
    <t>1.1</t>
  </si>
  <si>
    <t>1.1.1</t>
  </si>
  <si>
    <t>1.1.2</t>
  </si>
  <si>
    <t>1.1.3</t>
  </si>
  <si>
    <t>1.1.4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</si>
  <si>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</si>
  <si>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</si>
  <si>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</si>
  <si>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</si>
  <si>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</si>
  <si>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</si>
  <si>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</si>
  <si>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</si>
  <si>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</si>
  <si>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План реализации подпрограммы «Энергосбережение и повышение энергетической эффективностина территории городского округа «город Клинцы Брянской области» (2022-2027 годы) муниципальной программы «Развитие топливно-энергетического комплекса, жилищно-коммунального и дорожного хозяйства городского округа «город Клинцы Брянской области» (2022-2027 годы)</t>
  </si>
  <si>
    <t xml:space="preserve">  к Постановлению Клинцовской городской администрации</t>
  </si>
  <si>
    <t xml:space="preserve"> к подпрограмме «Энергосбережение и повышение энергетической эффективности на территории городского округа «город Клинцы Брянской области» (2022-2027 годы) </t>
  </si>
  <si>
    <t>Приложение № 2</t>
  </si>
  <si>
    <t xml:space="preserve">                                                                           от 20.04.2023               № 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</si>
</sst>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4" fontId="0" fillId="0" borderId="0" xfId="0" applyNumberFormat="1"/>
    <xf numFmtId="4" fontId="3" fillId="3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4" fontId="0" fillId="0" borderId="0" xfId="0" applyNumberFormat="1"/>
    <xf numFmtId="0" fontId="3" fillId="2" borderId="4" xfId="0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5" borderId="4" xfId="0" applyFont="1" applyFill="1" applyBorder="1" applyAlignment="1">
      <alignment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 wrapText="1"/>
    </xf>
    <xf numFmtId="4" fontId="3" fillId="6" borderId="4" xfId="0" applyNumberFormat="1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vertical="center" wrapText="1"/>
    </xf>
    <xf numFmtId="4" fontId="3" fillId="7" borderId="4" xfId="0" applyNumberFormat="1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4" fontId="1" fillId="8" borderId="0" xfId="0" applyNumberFormat="1" applyFont="1" applyFill="1"/>
    <xf numFmtId="0" fontId="1" fillId="0" borderId="0" xfId="0" applyFont="1" applyAlignment="1">
      <alignment vertical="center" wrapText="1"/>
    </xf>
    <xf numFmtId="4" fontId="1" fillId="8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1" fillId="8" borderId="0" xfId="0" applyNumberFormat="1" applyFont="1" applyFill="1" applyAlignment="1">
      <alignment horizontal="right"/>
    </xf>
    <xf numFmtId="0" fontId="1" fillId="0" borderId="0" xfId="0" applyFont="1" applyAlignment="1">
      <alignment horizontal="right" wrapText="1"/>
    </xf>
    <xf numFmtId="49" fontId="4" fillId="7" borderId="8" xfId="0" applyNumberFormat="1" applyFont="1" applyFill="1" applyBorder="1" applyAlignment="1">
      <alignment horizontal="center" vertical="center" wrapText="1"/>
    </xf>
    <xf numFmtId="49" fontId="4" fillId="7" borderId="2" xfId="0" applyNumberFormat="1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="112" zoomScaleNormal="112" workbookViewId="0">
      <selection activeCell="C16" sqref="C16:C17"/>
    </sheetView>
  </sheetViews>
  <sheetFormatPr defaultRowHeight="15" x14ac:dyDescent="0.25"/>
  <cols>
    <col min="1" max="1" width="6.42578125" customWidth="1"/>
    <col min="2" max="2" width="29.5703125" customWidth="1"/>
    <col min="3" max="3" width="12.7109375" customWidth="1"/>
    <col min="4" max="4" width="15.5703125" customWidth="1"/>
    <col min="5" max="11" width="13" customWidth="1"/>
    <col min="13" max="13" width="10.140625" bestFit="1" customWidth="1"/>
  </cols>
  <sheetData>
    <row r="1" spans="1:13" x14ac:dyDescent="0.25">
      <c r="A1" s="1" t="s">
        <v>0</v>
      </c>
    </row>
    <row r="2" spans="1:13" x14ac:dyDescent="0.25">
      <c r="A2" s="1" t="s">
        <v>1</v>
      </c>
    </row>
    <row r="3" spans="1:13" x14ac:dyDescent="0.25">
      <c r="A3" s="1" t="s">
        <v>2</v>
      </c>
    </row>
    <row r="4" spans="1:13" ht="31.5" customHeight="1" x14ac:dyDescent="0.25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3" ht="63" customHeight="1" thickBot="1" x14ac:dyDescent="0.3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3" ht="76.5" customHeight="1" thickBot="1" x14ac:dyDescent="0.3">
      <c r="A6" s="31" t="s">
        <v>5</v>
      </c>
      <c r="B6" s="31" t="s">
        <v>6</v>
      </c>
      <c r="C6" s="31" t="s">
        <v>7</v>
      </c>
      <c r="D6" s="31" t="s">
        <v>8</v>
      </c>
      <c r="E6" s="34" t="s">
        <v>9</v>
      </c>
      <c r="F6" s="35"/>
      <c r="G6" s="35"/>
      <c r="H6" s="35"/>
      <c r="I6" s="35"/>
      <c r="J6" s="35"/>
      <c r="K6" s="36"/>
    </row>
    <row r="7" spans="1:13" ht="15.75" thickBot="1" x14ac:dyDescent="0.3">
      <c r="A7" s="32"/>
      <c r="B7" s="32"/>
      <c r="C7" s="32"/>
      <c r="D7" s="32"/>
      <c r="E7" s="31" t="s">
        <v>10</v>
      </c>
      <c r="F7" s="37" t="s">
        <v>11</v>
      </c>
      <c r="G7" s="38"/>
      <c r="H7" s="38"/>
      <c r="I7" s="38"/>
      <c r="J7" s="38"/>
      <c r="K7" s="39"/>
    </row>
    <row r="8" spans="1:13" ht="15.75" thickBot="1" x14ac:dyDescent="0.3">
      <c r="A8" s="33"/>
      <c r="B8" s="33"/>
      <c r="C8" s="33"/>
      <c r="D8" s="33"/>
      <c r="E8" s="33"/>
      <c r="F8" s="3">
        <v>2022</v>
      </c>
      <c r="G8" s="3">
        <v>2023</v>
      </c>
      <c r="H8" s="3">
        <v>2024</v>
      </c>
      <c r="I8" s="3">
        <v>2025</v>
      </c>
      <c r="J8" s="3">
        <v>2026</v>
      </c>
      <c r="K8" s="3">
        <v>2027</v>
      </c>
    </row>
    <row r="9" spans="1:13" ht="15.75" thickBot="1" x14ac:dyDescent="0.3">
      <c r="A9" s="4">
        <v>1</v>
      </c>
      <c r="B9" s="5">
        <v>2</v>
      </c>
      <c r="C9" s="5">
        <v>3</v>
      </c>
      <c r="D9" s="5">
        <v>4</v>
      </c>
      <c r="E9" s="5">
        <v>5</v>
      </c>
      <c r="F9" s="5">
        <v>16</v>
      </c>
      <c r="G9" s="5">
        <v>17</v>
      </c>
      <c r="H9" s="5">
        <v>18</v>
      </c>
      <c r="I9" s="5">
        <v>11</v>
      </c>
      <c r="J9" s="5">
        <v>12</v>
      </c>
      <c r="K9" s="5">
        <v>15</v>
      </c>
    </row>
    <row r="10" spans="1:13" ht="103.5" customHeight="1" thickBot="1" x14ac:dyDescent="0.3">
      <c r="A10" s="40">
        <v>1</v>
      </c>
      <c r="B10" s="42" t="s">
        <v>12</v>
      </c>
      <c r="C10" s="44" t="s">
        <v>13</v>
      </c>
      <c r="D10" s="18" t="s">
        <v>14</v>
      </c>
      <c r="E10" s="19">
        <v>465067</v>
      </c>
      <c r="F10" s="19">
        <v>465067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1:13" ht="17.25" customHeight="1" thickBot="1" x14ac:dyDescent="0.3">
      <c r="A11" s="41"/>
      <c r="B11" s="43"/>
      <c r="C11" s="45"/>
      <c r="D11" s="18" t="s">
        <v>15</v>
      </c>
      <c r="E11" s="19">
        <v>465067</v>
      </c>
      <c r="F11" s="19">
        <v>465067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1:13" ht="59.25" customHeight="1" thickBot="1" x14ac:dyDescent="0.3">
      <c r="A12" s="46" t="s">
        <v>34</v>
      </c>
      <c r="B12" s="48" t="s">
        <v>16</v>
      </c>
      <c r="C12" s="48" t="s">
        <v>17</v>
      </c>
      <c r="D12" s="9" t="s">
        <v>14</v>
      </c>
      <c r="E12" s="10">
        <v>465067</v>
      </c>
      <c r="F12" s="10">
        <v>465067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M12" s="12"/>
    </row>
    <row r="13" spans="1:13" ht="15.75" thickBot="1" x14ac:dyDescent="0.3">
      <c r="A13" s="47"/>
      <c r="B13" s="49"/>
      <c r="C13" s="49"/>
      <c r="D13" s="9" t="s">
        <v>15</v>
      </c>
      <c r="E13" s="10">
        <v>465067</v>
      </c>
      <c r="F13" s="10">
        <v>465067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</row>
    <row r="14" spans="1:13" ht="47.25" customHeight="1" thickBot="1" x14ac:dyDescent="0.3">
      <c r="A14" s="46" t="s">
        <v>35</v>
      </c>
      <c r="B14" s="50" t="s">
        <v>18</v>
      </c>
      <c r="C14" s="50" t="s">
        <v>17</v>
      </c>
      <c r="D14" s="13" t="s">
        <v>14</v>
      </c>
      <c r="E14" s="14">
        <v>400000</v>
      </c>
      <c r="F14" s="14">
        <v>400000</v>
      </c>
      <c r="G14" s="2">
        <v>0</v>
      </c>
      <c r="H14" s="15">
        <v>0</v>
      </c>
      <c r="I14" s="3">
        <v>0</v>
      </c>
      <c r="J14" s="3">
        <v>0</v>
      </c>
      <c r="K14" s="3">
        <v>0</v>
      </c>
    </row>
    <row r="15" spans="1:13" ht="15.75" thickBot="1" x14ac:dyDescent="0.3">
      <c r="A15" s="47"/>
      <c r="B15" s="51"/>
      <c r="C15" s="51"/>
      <c r="D15" s="13" t="s">
        <v>15</v>
      </c>
      <c r="E15" s="14">
        <v>400000</v>
      </c>
      <c r="F15" s="14">
        <v>400000</v>
      </c>
      <c r="G15" s="16">
        <v>0</v>
      </c>
      <c r="H15" s="3">
        <v>0</v>
      </c>
      <c r="I15" s="3">
        <v>0</v>
      </c>
      <c r="J15" s="3">
        <v>0</v>
      </c>
      <c r="K15" s="3">
        <v>0</v>
      </c>
    </row>
    <row r="16" spans="1:13" ht="49.5" customHeight="1" thickBot="1" x14ac:dyDescent="0.3">
      <c r="A16" s="46" t="s">
        <v>36</v>
      </c>
      <c r="B16" s="50" t="s">
        <v>19</v>
      </c>
      <c r="C16" s="50" t="s">
        <v>17</v>
      </c>
      <c r="D16" s="13" t="s">
        <v>14</v>
      </c>
      <c r="E16" s="14">
        <v>8000</v>
      </c>
      <c r="F16" s="14">
        <v>8000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15.75" thickBot="1" x14ac:dyDescent="0.3">
      <c r="A17" s="47"/>
      <c r="B17" s="52"/>
      <c r="C17" s="52"/>
      <c r="D17" s="13" t="s">
        <v>15</v>
      </c>
      <c r="E17" s="14">
        <v>8000</v>
      </c>
      <c r="F17" s="14">
        <v>8000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ht="30" customHeight="1" thickBot="1" x14ac:dyDescent="0.3">
      <c r="A18" s="46" t="s">
        <v>37</v>
      </c>
      <c r="B18" s="53" t="s">
        <v>20</v>
      </c>
      <c r="C18" s="53" t="s">
        <v>17</v>
      </c>
      <c r="D18" s="13" t="s">
        <v>14</v>
      </c>
      <c r="E18" s="14">
        <v>14000</v>
      </c>
      <c r="F18" s="14">
        <v>14000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ht="15.75" thickBot="1" x14ac:dyDescent="0.3">
      <c r="A19" s="47"/>
      <c r="B19" s="52"/>
      <c r="C19" s="52"/>
      <c r="D19" s="13" t="s">
        <v>15</v>
      </c>
      <c r="E19" s="14">
        <v>14000</v>
      </c>
      <c r="F19" s="14">
        <v>14000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</row>
    <row r="20" spans="1:11" ht="52.5" customHeight="1" thickBot="1" x14ac:dyDescent="0.3">
      <c r="A20" s="46" t="s">
        <v>38</v>
      </c>
      <c r="B20" s="53" t="s">
        <v>21</v>
      </c>
      <c r="C20" s="53" t="s">
        <v>17</v>
      </c>
      <c r="D20" s="13" t="s">
        <v>14</v>
      </c>
      <c r="E20" s="14">
        <v>43067</v>
      </c>
      <c r="F20" s="14">
        <v>43067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1:11" ht="15.75" thickBot="1" x14ac:dyDescent="0.3">
      <c r="A21" s="47"/>
      <c r="B21" s="52"/>
      <c r="C21" s="52"/>
      <c r="D21" s="13" t="s">
        <v>15</v>
      </c>
      <c r="E21" s="14">
        <v>43067</v>
      </c>
      <c r="F21" s="14">
        <v>43067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</row>
    <row r="22" spans="1:11" ht="65.25" customHeight="1" thickBot="1" x14ac:dyDescent="0.3">
      <c r="A22" s="54">
        <v>2</v>
      </c>
      <c r="B22" s="56" t="s">
        <v>22</v>
      </c>
      <c r="C22" s="56" t="s">
        <v>23</v>
      </c>
      <c r="D22" s="6" t="s">
        <v>14</v>
      </c>
      <c r="E22" s="8">
        <v>33522000</v>
      </c>
      <c r="F22" s="8">
        <v>5587000</v>
      </c>
      <c r="G22" s="8">
        <v>5587000</v>
      </c>
      <c r="H22" s="8">
        <v>5587000</v>
      </c>
      <c r="I22" s="8">
        <v>5587000</v>
      </c>
      <c r="J22" s="8">
        <v>5587000</v>
      </c>
      <c r="K22" s="8">
        <v>5587000</v>
      </c>
    </row>
    <row r="23" spans="1:11" ht="15.75" hidden="1" thickBot="1" x14ac:dyDescent="0.3">
      <c r="A23" s="55"/>
      <c r="B23" s="57"/>
      <c r="C23" s="57"/>
      <c r="D23" s="6" t="s">
        <v>15</v>
      </c>
      <c r="E23" s="8">
        <v>33522000</v>
      </c>
      <c r="F23" s="8">
        <v>5587000</v>
      </c>
      <c r="G23" s="8">
        <v>5587000</v>
      </c>
      <c r="H23" s="8">
        <v>5587000</v>
      </c>
      <c r="I23" s="8">
        <v>5587000</v>
      </c>
      <c r="J23" s="8">
        <v>5587000</v>
      </c>
      <c r="K23" s="8">
        <v>5587000</v>
      </c>
    </row>
    <row r="24" spans="1:11" ht="161.25" customHeight="1" thickBot="1" x14ac:dyDescent="0.3">
      <c r="A24" s="58" t="s">
        <v>39</v>
      </c>
      <c r="B24" s="53" t="s">
        <v>24</v>
      </c>
      <c r="C24" s="53" t="s">
        <v>23</v>
      </c>
      <c r="D24" s="13" t="s">
        <v>14</v>
      </c>
      <c r="E24" s="14">
        <v>3172800</v>
      </c>
      <c r="F24" s="14">
        <v>528800</v>
      </c>
      <c r="G24" s="14">
        <v>528800</v>
      </c>
      <c r="H24" s="14">
        <v>528800</v>
      </c>
      <c r="I24" s="14">
        <v>528800</v>
      </c>
      <c r="J24" s="14">
        <v>528800</v>
      </c>
      <c r="K24" s="14">
        <v>528800</v>
      </c>
    </row>
    <row r="25" spans="1:11" ht="20.25" customHeight="1" thickBot="1" x14ac:dyDescent="0.3">
      <c r="A25" s="59"/>
      <c r="B25" s="51"/>
      <c r="C25" s="52"/>
      <c r="D25" s="13" t="s">
        <v>15</v>
      </c>
      <c r="E25" s="14">
        <v>3172800</v>
      </c>
      <c r="F25" s="14">
        <v>528800</v>
      </c>
      <c r="G25" s="14">
        <v>528800</v>
      </c>
      <c r="H25" s="14">
        <v>528800</v>
      </c>
      <c r="I25" s="14">
        <v>528800</v>
      </c>
      <c r="J25" s="14">
        <v>528800</v>
      </c>
      <c r="K25" s="14">
        <v>528800</v>
      </c>
    </row>
    <row r="26" spans="1:11" ht="56.25" customHeight="1" thickBot="1" x14ac:dyDescent="0.3">
      <c r="A26" s="58" t="s">
        <v>40</v>
      </c>
      <c r="B26" s="50" t="s">
        <v>25</v>
      </c>
      <c r="C26" s="53" t="s">
        <v>23</v>
      </c>
      <c r="D26" s="13" t="s">
        <v>14</v>
      </c>
      <c r="E26" s="14">
        <v>1159800</v>
      </c>
      <c r="F26" s="14">
        <v>193300</v>
      </c>
      <c r="G26" s="14">
        <v>193300</v>
      </c>
      <c r="H26" s="14">
        <v>193300</v>
      </c>
      <c r="I26" s="14">
        <v>193300</v>
      </c>
      <c r="J26" s="14">
        <v>193300</v>
      </c>
      <c r="K26" s="14">
        <v>193300</v>
      </c>
    </row>
    <row r="27" spans="1:11" ht="15.75" thickBot="1" x14ac:dyDescent="0.3">
      <c r="A27" s="59"/>
      <c r="B27" s="51"/>
      <c r="C27" s="51"/>
      <c r="D27" s="13" t="s">
        <v>15</v>
      </c>
      <c r="E27" s="14">
        <v>1159800</v>
      </c>
      <c r="F27" s="14">
        <v>193300</v>
      </c>
      <c r="G27" s="14">
        <v>193300</v>
      </c>
      <c r="H27" s="14">
        <v>193300</v>
      </c>
      <c r="I27" s="14">
        <v>193300</v>
      </c>
      <c r="J27" s="14">
        <v>193300</v>
      </c>
      <c r="K27" s="14">
        <v>193300</v>
      </c>
    </row>
    <row r="28" spans="1:11" ht="105.75" customHeight="1" thickBot="1" x14ac:dyDescent="0.3">
      <c r="A28" s="58" t="s">
        <v>41</v>
      </c>
      <c r="B28" s="50" t="s">
        <v>26</v>
      </c>
      <c r="C28" s="50" t="s">
        <v>23</v>
      </c>
      <c r="D28" s="13" t="s">
        <v>14</v>
      </c>
      <c r="E28" s="14">
        <v>1424400</v>
      </c>
      <c r="F28" s="14">
        <v>237400</v>
      </c>
      <c r="G28" s="14">
        <v>237400</v>
      </c>
      <c r="H28" s="14">
        <v>237400</v>
      </c>
      <c r="I28" s="14">
        <v>237400</v>
      </c>
      <c r="J28" s="14">
        <v>237400</v>
      </c>
      <c r="K28" s="14">
        <v>237400</v>
      </c>
    </row>
    <row r="29" spans="1:11" ht="15.75" thickBot="1" x14ac:dyDescent="0.3">
      <c r="A29" s="59"/>
      <c r="B29" s="51"/>
      <c r="C29" s="51"/>
      <c r="D29" s="13" t="s">
        <v>15</v>
      </c>
      <c r="E29" s="14">
        <v>1424400</v>
      </c>
      <c r="F29" s="14">
        <v>237400</v>
      </c>
      <c r="G29" s="14">
        <v>237400</v>
      </c>
      <c r="H29" s="14">
        <v>237400</v>
      </c>
      <c r="I29" s="14">
        <v>237400</v>
      </c>
      <c r="J29" s="14">
        <v>237400</v>
      </c>
      <c r="K29" s="14">
        <v>237400</v>
      </c>
    </row>
    <row r="30" spans="1:11" ht="68.25" customHeight="1" thickBot="1" x14ac:dyDescent="0.3">
      <c r="A30" s="58" t="s">
        <v>42</v>
      </c>
      <c r="B30" s="50" t="s">
        <v>27</v>
      </c>
      <c r="C30" s="50" t="s">
        <v>23</v>
      </c>
      <c r="D30" s="13" t="s">
        <v>14</v>
      </c>
      <c r="E30" s="14">
        <v>1122000</v>
      </c>
      <c r="F30" s="14">
        <v>187000</v>
      </c>
      <c r="G30" s="14">
        <v>187000</v>
      </c>
      <c r="H30" s="14">
        <v>187000</v>
      </c>
      <c r="I30" s="14">
        <v>187000</v>
      </c>
      <c r="J30" s="14">
        <v>187000</v>
      </c>
      <c r="K30" s="14">
        <v>187000</v>
      </c>
    </row>
    <row r="31" spans="1:11" ht="15.75" thickBot="1" x14ac:dyDescent="0.3">
      <c r="A31" s="59"/>
      <c r="B31" s="51"/>
      <c r="C31" s="51"/>
      <c r="D31" s="13" t="s">
        <v>15</v>
      </c>
      <c r="E31" s="14">
        <v>1122000</v>
      </c>
      <c r="F31" s="14">
        <v>187000</v>
      </c>
      <c r="G31" s="14">
        <v>187000</v>
      </c>
      <c r="H31" s="14">
        <v>187000</v>
      </c>
      <c r="I31" s="14">
        <v>187000</v>
      </c>
      <c r="J31" s="14">
        <v>187000</v>
      </c>
      <c r="K31" s="14">
        <v>187000</v>
      </c>
    </row>
    <row r="32" spans="1:11" ht="56.25" customHeight="1" thickBot="1" x14ac:dyDescent="0.3">
      <c r="A32" s="58" t="s">
        <v>43</v>
      </c>
      <c r="B32" s="50" t="s">
        <v>28</v>
      </c>
      <c r="C32" s="50" t="s">
        <v>23</v>
      </c>
      <c r="D32" s="13" t="s">
        <v>14</v>
      </c>
      <c r="E32" s="14">
        <v>24367200</v>
      </c>
      <c r="F32" s="14">
        <v>4061200</v>
      </c>
      <c r="G32" s="14">
        <v>4061200</v>
      </c>
      <c r="H32" s="14">
        <v>4061200</v>
      </c>
      <c r="I32" s="14">
        <v>4061200</v>
      </c>
      <c r="J32" s="14">
        <v>4061200</v>
      </c>
      <c r="K32" s="14">
        <v>4061200</v>
      </c>
    </row>
    <row r="33" spans="1:11" ht="15.75" thickBot="1" x14ac:dyDescent="0.3">
      <c r="A33" s="59"/>
      <c r="B33" s="51"/>
      <c r="C33" s="51"/>
      <c r="D33" s="13" t="s">
        <v>15</v>
      </c>
      <c r="E33" s="14">
        <v>24367200</v>
      </c>
      <c r="F33" s="14">
        <v>4061200</v>
      </c>
      <c r="G33" s="14">
        <v>4061200</v>
      </c>
      <c r="H33" s="14">
        <v>4061200</v>
      </c>
      <c r="I33" s="14">
        <v>4061200</v>
      </c>
      <c r="J33" s="14">
        <v>4061200</v>
      </c>
      <c r="K33" s="14">
        <v>4061200</v>
      </c>
    </row>
    <row r="34" spans="1:11" ht="80.25" customHeight="1" thickBot="1" x14ac:dyDescent="0.3">
      <c r="A34" s="58" t="s">
        <v>44</v>
      </c>
      <c r="B34" s="50" t="s">
        <v>29</v>
      </c>
      <c r="C34" s="50" t="s">
        <v>23</v>
      </c>
      <c r="D34" s="13" t="s">
        <v>14</v>
      </c>
      <c r="E34" s="14">
        <v>741000</v>
      </c>
      <c r="F34" s="14">
        <v>123500</v>
      </c>
      <c r="G34" s="14">
        <v>123500</v>
      </c>
      <c r="H34" s="14">
        <v>123500</v>
      </c>
      <c r="I34" s="14">
        <v>123500</v>
      </c>
      <c r="J34" s="14">
        <v>123500</v>
      </c>
      <c r="K34" s="14">
        <v>123500</v>
      </c>
    </row>
    <row r="35" spans="1:11" ht="15.75" thickBot="1" x14ac:dyDescent="0.3">
      <c r="A35" s="59"/>
      <c r="B35" s="51"/>
      <c r="C35" s="51"/>
      <c r="D35" s="13" t="s">
        <v>15</v>
      </c>
      <c r="E35" s="14">
        <v>741000</v>
      </c>
      <c r="F35" s="14">
        <v>123500</v>
      </c>
      <c r="G35" s="14">
        <v>123500</v>
      </c>
      <c r="H35" s="14">
        <v>123500</v>
      </c>
      <c r="I35" s="14">
        <v>123500</v>
      </c>
      <c r="J35" s="14">
        <v>123500</v>
      </c>
      <c r="K35" s="14">
        <v>123500</v>
      </c>
    </row>
    <row r="36" spans="1:11" ht="68.25" customHeight="1" thickBot="1" x14ac:dyDescent="0.3">
      <c r="A36" s="58" t="s">
        <v>45</v>
      </c>
      <c r="B36" s="50" t="s">
        <v>30</v>
      </c>
      <c r="C36" s="50" t="s">
        <v>23</v>
      </c>
      <c r="D36" s="13" t="s">
        <v>14</v>
      </c>
      <c r="E36" s="14">
        <v>751800</v>
      </c>
      <c r="F36" s="14">
        <v>125300</v>
      </c>
      <c r="G36" s="14">
        <v>125300</v>
      </c>
      <c r="H36" s="14">
        <v>125300</v>
      </c>
      <c r="I36" s="14">
        <v>125300</v>
      </c>
      <c r="J36" s="14">
        <v>125300</v>
      </c>
      <c r="K36" s="14">
        <v>125300</v>
      </c>
    </row>
    <row r="37" spans="1:11" ht="15.75" thickBot="1" x14ac:dyDescent="0.3">
      <c r="A37" s="59"/>
      <c r="B37" s="52"/>
      <c r="C37" s="52"/>
      <c r="D37" s="13" t="s">
        <v>15</v>
      </c>
      <c r="E37" s="14">
        <v>751800</v>
      </c>
      <c r="F37" s="14">
        <v>125300</v>
      </c>
      <c r="G37" s="14">
        <v>125300</v>
      </c>
      <c r="H37" s="14">
        <v>125300</v>
      </c>
      <c r="I37" s="14">
        <v>125300</v>
      </c>
      <c r="J37" s="14">
        <v>125300</v>
      </c>
      <c r="K37" s="14">
        <v>125300</v>
      </c>
    </row>
    <row r="38" spans="1:11" ht="56.25" customHeight="1" thickBot="1" x14ac:dyDescent="0.3">
      <c r="A38" s="58" t="s">
        <v>46</v>
      </c>
      <c r="B38" s="53" t="s">
        <v>31</v>
      </c>
      <c r="C38" s="53" t="s">
        <v>23</v>
      </c>
      <c r="D38" s="13" t="s">
        <v>14</v>
      </c>
      <c r="E38" s="14">
        <v>600000</v>
      </c>
      <c r="F38" s="14">
        <v>100000</v>
      </c>
      <c r="G38" s="14">
        <v>100000</v>
      </c>
      <c r="H38" s="14">
        <v>100000</v>
      </c>
      <c r="I38" s="14">
        <v>100000</v>
      </c>
      <c r="J38" s="14">
        <v>100000</v>
      </c>
      <c r="K38" s="14">
        <v>100000</v>
      </c>
    </row>
    <row r="39" spans="1:11" ht="15.75" thickBot="1" x14ac:dyDescent="0.3">
      <c r="A39" s="59"/>
      <c r="B39" s="52"/>
      <c r="C39" s="52"/>
      <c r="D39" s="13" t="s">
        <v>15</v>
      </c>
      <c r="E39" s="14">
        <v>600000</v>
      </c>
      <c r="F39" s="14">
        <v>100000</v>
      </c>
      <c r="G39" s="14">
        <v>100000</v>
      </c>
      <c r="H39" s="14">
        <v>100000</v>
      </c>
      <c r="I39" s="14">
        <v>100000</v>
      </c>
      <c r="J39" s="14">
        <v>100000</v>
      </c>
      <c r="K39" s="14">
        <v>100000</v>
      </c>
    </row>
    <row r="40" spans="1:11" ht="56.25" customHeight="1" thickBot="1" x14ac:dyDescent="0.3">
      <c r="A40" s="58" t="s">
        <v>47</v>
      </c>
      <c r="B40" s="53" t="s">
        <v>32</v>
      </c>
      <c r="C40" s="53" t="s">
        <v>23</v>
      </c>
      <c r="D40" s="13" t="s">
        <v>14</v>
      </c>
      <c r="E40" s="14">
        <v>122000</v>
      </c>
      <c r="F40" s="14">
        <v>30500</v>
      </c>
      <c r="G40" s="14">
        <v>30500</v>
      </c>
      <c r="H40" s="14">
        <v>30500</v>
      </c>
      <c r="I40" s="14">
        <v>30500</v>
      </c>
      <c r="J40" s="14">
        <v>30500</v>
      </c>
      <c r="K40" s="14">
        <v>30500</v>
      </c>
    </row>
    <row r="41" spans="1:11" ht="15.75" thickBot="1" x14ac:dyDescent="0.3">
      <c r="A41" s="59"/>
      <c r="B41" s="52"/>
      <c r="C41" s="52"/>
      <c r="D41" s="13" t="s">
        <v>15</v>
      </c>
      <c r="E41" s="14">
        <v>122000</v>
      </c>
      <c r="F41" s="14">
        <v>30500</v>
      </c>
      <c r="G41" s="14">
        <v>30500</v>
      </c>
      <c r="H41" s="14">
        <v>30500</v>
      </c>
      <c r="I41" s="14">
        <v>30500</v>
      </c>
      <c r="J41" s="14">
        <v>30500</v>
      </c>
      <c r="K41" s="14">
        <v>30500</v>
      </c>
    </row>
    <row r="42" spans="1:11" ht="24.75" thickBot="1" x14ac:dyDescent="0.3">
      <c r="A42" s="60" t="s">
        <v>33</v>
      </c>
      <c r="B42" s="61"/>
      <c r="C42" s="62"/>
      <c r="D42" s="13" t="s">
        <v>14</v>
      </c>
      <c r="E42" s="14">
        <v>33987067</v>
      </c>
      <c r="F42" s="14">
        <v>6052067</v>
      </c>
      <c r="G42" s="14">
        <v>5587000</v>
      </c>
      <c r="H42" s="14">
        <v>5587000</v>
      </c>
      <c r="I42" s="14">
        <v>5587000</v>
      </c>
      <c r="J42" s="14">
        <v>5587000</v>
      </c>
      <c r="K42" s="14">
        <v>5587000</v>
      </c>
    </row>
    <row r="43" spans="1:11" ht="15.75" thickBot="1" x14ac:dyDescent="0.3">
      <c r="A43" s="63"/>
      <c r="B43" s="64"/>
      <c r="C43" s="65"/>
      <c r="D43" s="13" t="s">
        <v>15</v>
      </c>
      <c r="E43" s="14">
        <v>33987067</v>
      </c>
      <c r="F43" s="14">
        <v>6052067</v>
      </c>
      <c r="G43" s="14">
        <v>5587000</v>
      </c>
      <c r="H43" s="14">
        <v>5587000</v>
      </c>
      <c r="I43" s="14">
        <v>5587000</v>
      </c>
      <c r="J43" s="14">
        <v>5587000</v>
      </c>
      <c r="K43" s="14">
        <v>5587000</v>
      </c>
    </row>
    <row r="44" spans="1:11" x14ac:dyDescent="0.25">
      <c r="A44" s="17"/>
    </row>
    <row r="45" spans="1:11" x14ac:dyDescent="0.25">
      <c r="A45" s="17"/>
    </row>
    <row r="46" spans="1:11" x14ac:dyDescent="0.25">
      <c r="A46" s="17"/>
    </row>
    <row r="47" spans="1:11" x14ac:dyDescent="0.25">
      <c r="A47" s="17"/>
    </row>
  </sheetData>
  <mergeCells count="58">
    <mergeCell ref="A40:A41"/>
    <mergeCell ref="B40:B41"/>
    <mergeCell ref="C40:C41"/>
    <mergeCell ref="A42:C43"/>
    <mergeCell ref="A28:A29"/>
    <mergeCell ref="A36:A37"/>
    <mergeCell ref="B36:B37"/>
    <mergeCell ref="C36:C37"/>
    <mergeCell ref="A38:A39"/>
    <mergeCell ref="B38:B39"/>
    <mergeCell ref="C38:C39"/>
    <mergeCell ref="A32:A33"/>
    <mergeCell ref="B32:B33"/>
    <mergeCell ref="C32:C33"/>
    <mergeCell ref="A34:A35"/>
    <mergeCell ref="B34:B35"/>
    <mergeCell ref="C34:C35"/>
    <mergeCell ref="A26:A27"/>
    <mergeCell ref="B26:B27"/>
    <mergeCell ref="C26:C27"/>
    <mergeCell ref="B28:B29"/>
    <mergeCell ref="C28:C29"/>
    <mergeCell ref="A30:A31"/>
    <mergeCell ref="B30:B31"/>
    <mergeCell ref="C30:C31"/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14:A15"/>
    <mergeCell ref="B14:B15"/>
    <mergeCell ref="C14:C15"/>
    <mergeCell ref="A16:A17"/>
    <mergeCell ref="B16:B17"/>
    <mergeCell ref="C16:C17"/>
    <mergeCell ref="A10:A11"/>
    <mergeCell ref="B10:B11"/>
    <mergeCell ref="C10:C11"/>
    <mergeCell ref="A12:A13"/>
    <mergeCell ref="B12:B13"/>
    <mergeCell ref="C12:C13"/>
    <mergeCell ref="A4:K4"/>
    <mergeCell ref="A5:K5"/>
    <mergeCell ref="A6:A8"/>
    <mergeCell ref="B6:B8"/>
    <mergeCell ref="C6:C8"/>
    <mergeCell ref="D6:D8"/>
    <mergeCell ref="E6:K6"/>
    <mergeCell ref="E7:E8"/>
    <mergeCell ref="F7:K7"/>
  </mergeCells>
  <phoneticPr fontId="7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zoomScale="112" zoomScaleNormal="112" workbookViewId="0">
      <selection activeCell="P6" sqref="P6"/>
    </sheetView>
  </sheetViews>
  <sheetFormatPr defaultRowHeight="15" x14ac:dyDescent="0.25"/>
  <cols>
    <col min="1" max="1" width="4.5703125" customWidth="1"/>
    <col min="2" max="2" width="29.5703125" customWidth="1"/>
    <col min="3" max="3" width="12.7109375" customWidth="1"/>
    <col min="4" max="4" width="15.5703125" customWidth="1"/>
    <col min="5" max="11" width="13" customWidth="1"/>
    <col min="13" max="13" width="10.140625" bestFit="1" customWidth="1"/>
  </cols>
  <sheetData>
    <row r="1" spans="1:13" x14ac:dyDescent="0.25">
      <c r="G1" s="26"/>
      <c r="H1" s="26"/>
      <c r="I1" s="66" t="s">
        <v>51</v>
      </c>
      <c r="J1" s="66"/>
      <c r="K1" s="66"/>
    </row>
    <row r="2" spans="1:13" ht="13.5" customHeight="1" x14ac:dyDescent="0.25">
      <c r="G2" s="66" t="s">
        <v>49</v>
      </c>
      <c r="H2" s="66"/>
      <c r="I2" s="66"/>
      <c r="J2" s="66"/>
      <c r="K2" s="66"/>
    </row>
    <row r="3" spans="1:13" ht="12.75" customHeight="1" x14ac:dyDescent="0.25">
      <c r="G3" s="26" t="s">
        <v>52</v>
      </c>
      <c r="H3" s="26"/>
      <c r="I3" s="28"/>
      <c r="J3" s="28"/>
      <c r="K3" s="28"/>
    </row>
    <row r="4" spans="1:13" x14ac:dyDescent="0.25">
      <c r="G4" s="78" t="s">
        <v>0</v>
      </c>
      <c r="H4" s="78"/>
      <c r="I4" s="78"/>
      <c r="J4" s="78"/>
      <c r="K4" s="78"/>
    </row>
    <row r="5" spans="1:13" ht="25.5" customHeight="1" x14ac:dyDescent="0.25">
      <c r="B5" s="27"/>
      <c r="C5" s="27"/>
      <c r="D5" s="27"/>
      <c r="E5" s="27"/>
      <c r="F5" s="67" t="s">
        <v>50</v>
      </c>
      <c r="G5" s="67"/>
      <c r="H5" s="67"/>
      <c r="I5" s="67"/>
      <c r="J5" s="67"/>
      <c r="K5" s="67"/>
    </row>
    <row r="6" spans="1:13" ht="51" customHeight="1" thickBot="1" x14ac:dyDescent="0.3">
      <c r="A6" s="30" t="s">
        <v>48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3" ht="29.25" customHeight="1" thickBot="1" x14ac:dyDescent="0.3">
      <c r="A7" s="31" t="s">
        <v>5</v>
      </c>
      <c r="B7" s="31" t="s">
        <v>6</v>
      </c>
      <c r="C7" s="31" t="s">
        <v>7</v>
      </c>
      <c r="D7" s="31" t="s">
        <v>8</v>
      </c>
      <c r="E7" s="34" t="s">
        <v>9</v>
      </c>
      <c r="F7" s="35"/>
      <c r="G7" s="35"/>
      <c r="H7" s="35"/>
      <c r="I7" s="35"/>
      <c r="J7" s="35"/>
      <c r="K7" s="36"/>
    </row>
    <row r="8" spans="1:13" ht="15.75" thickBot="1" x14ac:dyDescent="0.3">
      <c r="A8" s="32"/>
      <c r="B8" s="32"/>
      <c r="C8" s="32"/>
      <c r="D8" s="32"/>
      <c r="E8" s="31" t="s">
        <v>10</v>
      </c>
      <c r="F8" s="37" t="s">
        <v>11</v>
      </c>
      <c r="G8" s="38"/>
      <c r="H8" s="38"/>
      <c r="I8" s="38"/>
      <c r="J8" s="38"/>
      <c r="K8" s="39"/>
    </row>
    <row r="9" spans="1:13" ht="15.75" thickBot="1" x14ac:dyDescent="0.3">
      <c r="A9" s="33"/>
      <c r="B9" s="33"/>
      <c r="C9" s="33"/>
      <c r="D9" s="33"/>
      <c r="E9" s="33"/>
      <c r="F9" s="3">
        <v>2022</v>
      </c>
      <c r="G9" s="3">
        <v>2023</v>
      </c>
      <c r="H9" s="3">
        <v>2024</v>
      </c>
      <c r="I9" s="3">
        <v>2025</v>
      </c>
      <c r="J9" s="3">
        <v>2026</v>
      </c>
      <c r="K9" s="3">
        <v>2027</v>
      </c>
    </row>
    <row r="10" spans="1:13" ht="15.75" thickBot="1" x14ac:dyDescent="0.3">
      <c r="A10" s="4">
        <v>1</v>
      </c>
      <c r="B10" s="5">
        <v>2</v>
      </c>
      <c r="C10" s="5">
        <v>3</v>
      </c>
      <c r="D10" s="5">
        <v>4</v>
      </c>
      <c r="E10" s="5">
        <v>5</v>
      </c>
      <c r="F10" s="5">
        <v>16</v>
      </c>
      <c r="G10" s="5">
        <v>17</v>
      </c>
      <c r="H10" s="5">
        <v>18</v>
      </c>
      <c r="I10" s="5">
        <v>11</v>
      </c>
      <c r="J10" s="5">
        <v>12</v>
      </c>
      <c r="K10" s="5">
        <v>15</v>
      </c>
    </row>
    <row r="11" spans="1:13" ht="103.5" customHeight="1" thickBot="1" x14ac:dyDescent="0.3">
      <c r="A11" s="40">
        <v>1</v>
      </c>
      <c r="B11" s="42" t="s">
        <v>12</v>
      </c>
      <c r="C11" s="44" t="s">
        <v>13</v>
      </c>
      <c r="D11" s="18" t="s">
        <v>14</v>
      </c>
      <c r="E11" s="19">
        <f>SUM(F11:K11)</f>
        <v>245639</v>
      </c>
      <c r="F11" s="19">
        <f>F13</f>
        <v>245639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1:13" ht="17.25" customHeight="1" thickBot="1" x14ac:dyDescent="0.3">
      <c r="A12" s="41"/>
      <c r="B12" s="43"/>
      <c r="C12" s="45"/>
      <c r="D12" s="18" t="s">
        <v>15</v>
      </c>
      <c r="E12" s="19">
        <f>SUM(F12:K12)</f>
        <v>245639</v>
      </c>
      <c r="F12" s="19">
        <f>F14</f>
        <v>245639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1:13" ht="39" customHeight="1" thickBot="1" x14ac:dyDescent="0.3">
      <c r="A13" s="68" t="s">
        <v>34</v>
      </c>
      <c r="B13" s="70" t="s">
        <v>16</v>
      </c>
      <c r="C13" s="70" t="s">
        <v>17</v>
      </c>
      <c r="D13" s="23" t="s">
        <v>14</v>
      </c>
      <c r="E13" s="24">
        <f>F13</f>
        <v>245639</v>
      </c>
      <c r="F13" s="24">
        <f>F15+F17</f>
        <v>245639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M13" s="12"/>
    </row>
    <row r="14" spans="1:13" ht="17.25" customHeight="1" thickBot="1" x14ac:dyDescent="0.3">
      <c r="A14" s="69"/>
      <c r="B14" s="71"/>
      <c r="C14" s="71"/>
      <c r="D14" s="23" t="s">
        <v>15</v>
      </c>
      <c r="E14" s="24">
        <f>E13</f>
        <v>245639</v>
      </c>
      <c r="F14" s="24">
        <f>F16+F18</f>
        <v>245639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</row>
    <row r="15" spans="1:13" ht="30.75" customHeight="1" thickBot="1" x14ac:dyDescent="0.3">
      <c r="A15" s="46" t="s">
        <v>35</v>
      </c>
      <c r="B15" s="50" t="s">
        <v>18</v>
      </c>
      <c r="C15" s="50" t="s">
        <v>17</v>
      </c>
      <c r="D15" s="13" t="s">
        <v>14</v>
      </c>
      <c r="E15" s="14">
        <f>F15</f>
        <v>202572</v>
      </c>
      <c r="F15" s="14">
        <v>202572</v>
      </c>
      <c r="G15" s="2">
        <v>0</v>
      </c>
      <c r="H15" s="15">
        <v>0</v>
      </c>
      <c r="I15" s="3">
        <v>0</v>
      </c>
      <c r="J15" s="3">
        <v>0</v>
      </c>
      <c r="K15" s="3">
        <v>0</v>
      </c>
    </row>
    <row r="16" spans="1:13" ht="15.75" thickBot="1" x14ac:dyDescent="0.3">
      <c r="A16" s="47"/>
      <c r="B16" s="51"/>
      <c r="C16" s="51"/>
      <c r="D16" s="13" t="s">
        <v>15</v>
      </c>
      <c r="E16" s="14">
        <f>F16</f>
        <v>202572</v>
      </c>
      <c r="F16" s="14">
        <f>F15</f>
        <v>202572</v>
      </c>
      <c r="G16" s="16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37.5" customHeight="1" thickBot="1" x14ac:dyDescent="0.3">
      <c r="A17" s="46" t="s">
        <v>36</v>
      </c>
      <c r="B17" s="53" t="s">
        <v>21</v>
      </c>
      <c r="C17" s="53" t="s">
        <v>17</v>
      </c>
      <c r="D17" s="13" t="s">
        <v>14</v>
      </c>
      <c r="E17" s="14">
        <v>43067</v>
      </c>
      <c r="F17" s="14">
        <v>43067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ht="15.75" thickBot="1" x14ac:dyDescent="0.3">
      <c r="A18" s="47"/>
      <c r="B18" s="52"/>
      <c r="C18" s="52"/>
      <c r="D18" s="13" t="s">
        <v>15</v>
      </c>
      <c r="E18" s="14">
        <v>43067</v>
      </c>
      <c r="F18" s="14">
        <v>43067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ht="55.5" customHeight="1" thickBot="1" x14ac:dyDescent="0.3">
      <c r="A19" s="54">
        <v>2</v>
      </c>
      <c r="B19" s="56" t="s">
        <v>22</v>
      </c>
      <c r="C19" s="56" t="s">
        <v>23</v>
      </c>
      <c r="D19" s="6" t="s">
        <v>14</v>
      </c>
      <c r="E19" s="8">
        <f>SUM(E22+E24+E26+E28+E30+E32+E34+E36+E36)</f>
        <v>31935240</v>
      </c>
      <c r="F19" s="8">
        <f>SUM(F22+F24+F26+F28+F30+F32+F34+F36)</f>
        <v>5155540</v>
      </c>
      <c r="G19" s="8">
        <f t="shared" ref="G19:K19" si="0">SUM(G22+G24+G26+G28+G30+G32+G34+G36)</f>
        <v>5155540</v>
      </c>
      <c r="H19" s="8">
        <f t="shared" si="0"/>
        <v>5155540</v>
      </c>
      <c r="I19" s="8">
        <f t="shared" si="0"/>
        <v>5155540</v>
      </c>
      <c r="J19" s="8">
        <f t="shared" si="0"/>
        <v>5155540</v>
      </c>
      <c r="K19" s="8">
        <f t="shared" si="0"/>
        <v>5155540</v>
      </c>
    </row>
    <row r="20" spans="1:11" ht="15.75" hidden="1" thickBot="1" x14ac:dyDescent="0.3">
      <c r="A20" s="55"/>
      <c r="B20" s="57"/>
      <c r="C20" s="57"/>
      <c r="D20" s="6" t="s">
        <v>15</v>
      </c>
      <c r="E20" s="8">
        <v>33522000</v>
      </c>
      <c r="F20" s="8">
        <v>5587000</v>
      </c>
      <c r="G20" s="8">
        <v>5587000</v>
      </c>
      <c r="H20" s="8">
        <v>5587000</v>
      </c>
      <c r="I20" s="8">
        <v>5587000</v>
      </c>
      <c r="J20" s="8">
        <v>5587000</v>
      </c>
      <c r="K20" s="8">
        <v>5587000</v>
      </c>
    </row>
    <row r="21" spans="1:11" ht="151.5" customHeight="1" thickBot="1" x14ac:dyDescent="0.3">
      <c r="A21" s="58" t="s">
        <v>39</v>
      </c>
      <c r="B21" s="53" t="s">
        <v>24</v>
      </c>
      <c r="C21" s="53" t="s">
        <v>23</v>
      </c>
      <c r="D21" s="13" t="s">
        <v>14</v>
      </c>
      <c r="E21" s="14">
        <f>SUM(F21:K21)</f>
        <v>4061400</v>
      </c>
      <c r="F21" s="14">
        <v>676900</v>
      </c>
      <c r="G21" s="14">
        <v>676900</v>
      </c>
      <c r="H21" s="14">
        <v>676900</v>
      </c>
      <c r="I21" s="14">
        <v>676900</v>
      </c>
      <c r="J21" s="14">
        <v>676900</v>
      </c>
      <c r="K21" s="14">
        <v>676900</v>
      </c>
    </row>
    <row r="22" spans="1:11" ht="20.25" customHeight="1" thickBot="1" x14ac:dyDescent="0.3">
      <c r="A22" s="59"/>
      <c r="B22" s="51"/>
      <c r="C22" s="52"/>
      <c r="D22" s="13" t="s">
        <v>15</v>
      </c>
      <c r="E22" s="14">
        <f>E21</f>
        <v>4061400</v>
      </c>
      <c r="F22" s="14">
        <f>F21</f>
        <v>676900</v>
      </c>
      <c r="G22" s="14">
        <f t="shared" ref="G22:K22" si="1">G21</f>
        <v>676900</v>
      </c>
      <c r="H22" s="14">
        <f t="shared" si="1"/>
        <v>676900</v>
      </c>
      <c r="I22" s="14">
        <f t="shared" si="1"/>
        <v>676900</v>
      </c>
      <c r="J22" s="14">
        <f t="shared" si="1"/>
        <v>676900</v>
      </c>
      <c r="K22" s="14">
        <f t="shared" si="1"/>
        <v>676900</v>
      </c>
    </row>
    <row r="23" spans="1:11" ht="36.75" customHeight="1" thickBot="1" x14ac:dyDescent="0.3">
      <c r="A23" s="58" t="s">
        <v>40</v>
      </c>
      <c r="B23" s="50" t="s">
        <v>25</v>
      </c>
      <c r="C23" s="53" t="s">
        <v>23</v>
      </c>
      <c r="D23" s="13" t="s">
        <v>14</v>
      </c>
      <c r="E23" s="14">
        <f>SUM(F23:K23)</f>
        <v>1201200</v>
      </c>
      <c r="F23" s="14">
        <v>200200</v>
      </c>
      <c r="G23" s="14">
        <v>200200</v>
      </c>
      <c r="H23" s="14">
        <v>200200</v>
      </c>
      <c r="I23" s="14">
        <v>200200</v>
      </c>
      <c r="J23" s="14">
        <v>200200</v>
      </c>
      <c r="K23" s="14">
        <v>200200</v>
      </c>
    </row>
    <row r="24" spans="1:11" ht="15.75" thickBot="1" x14ac:dyDescent="0.3">
      <c r="A24" s="59"/>
      <c r="B24" s="51"/>
      <c r="C24" s="51"/>
      <c r="D24" s="13" t="s">
        <v>15</v>
      </c>
      <c r="E24" s="14">
        <f>E23</f>
        <v>1201200</v>
      </c>
      <c r="F24" s="14">
        <f>F23</f>
        <v>200200</v>
      </c>
      <c r="G24" s="14">
        <f t="shared" ref="G24:K24" si="2">G23</f>
        <v>200200</v>
      </c>
      <c r="H24" s="14">
        <f t="shared" si="2"/>
        <v>200200</v>
      </c>
      <c r="I24" s="14">
        <f t="shared" si="2"/>
        <v>200200</v>
      </c>
      <c r="J24" s="14">
        <f t="shared" si="2"/>
        <v>200200</v>
      </c>
      <c r="K24" s="14">
        <f t="shared" si="2"/>
        <v>200200</v>
      </c>
    </row>
    <row r="25" spans="1:11" ht="106.5" customHeight="1" thickBot="1" x14ac:dyDescent="0.3">
      <c r="A25" s="58" t="s">
        <v>41</v>
      </c>
      <c r="B25" s="50" t="s">
        <v>26</v>
      </c>
      <c r="C25" s="50" t="s">
        <v>23</v>
      </c>
      <c r="D25" s="13" t="s">
        <v>14</v>
      </c>
      <c r="E25" s="14">
        <f>SUM(F25:K25)</f>
        <v>1633440</v>
      </c>
      <c r="F25" s="14">
        <v>272240</v>
      </c>
      <c r="G25" s="14">
        <v>272240</v>
      </c>
      <c r="H25" s="14">
        <v>272240</v>
      </c>
      <c r="I25" s="14">
        <v>272240</v>
      </c>
      <c r="J25" s="14">
        <v>272240</v>
      </c>
      <c r="K25" s="14">
        <v>272240</v>
      </c>
    </row>
    <row r="26" spans="1:11" ht="15.75" thickBot="1" x14ac:dyDescent="0.3">
      <c r="A26" s="59"/>
      <c r="B26" s="51"/>
      <c r="C26" s="51"/>
      <c r="D26" s="13" t="s">
        <v>15</v>
      </c>
      <c r="E26" s="14">
        <f>E25</f>
        <v>1633440</v>
      </c>
      <c r="F26" s="14">
        <f>F25</f>
        <v>272240</v>
      </c>
      <c r="G26" s="14">
        <f t="shared" ref="G26:K26" si="3">G25</f>
        <v>272240</v>
      </c>
      <c r="H26" s="14">
        <f t="shared" si="3"/>
        <v>272240</v>
      </c>
      <c r="I26" s="14">
        <f t="shared" si="3"/>
        <v>272240</v>
      </c>
      <c r="J26" s="14">
        <f t="shared" si="3"/>
        <v>272240</v>
      </c>
      <c r="K26" s="14">
        <f t="shared" si="3"/>
        <v>272240</v>
      </c>
    </row>
    <row r="27" spans="1:11" ht="46.5" customHeight="1" thickBot="1" x14ac:dyDescent="0.3">
      <c r="A27" s="58" t="s">
        <v>42</v>
      </c>
      <c r="B27" s="50" t="s">
        <v>27</v>
      </c>
      <c r="C27" s="50" t="s">
        <v>23</v>
      </c>
      <c r="D27" s="13" t="s">
        <v>14</v>
      </c>
      <c r="E27" s="14">
        <f>SUM(F27:K27)</f>
        <v>1152000</v>
      </c>
      <c r="F27" s="14">
        <v>192000</v>
      </c>
      <c r="G27" s="14">
        <v>192000</v>
      </c>
      <c r="H27" s="14">
        <v>192000</v>
      </c>
      <c r="I27" s="14">
        <v>192000</v>
      </c>
      <c r="J27" s="14">
        <v>192000</v>
      </c>
      <c r="K27" s="14">
        <v>192000</v>
      </c>
    </row>
    <row r="28" spans="1:11" ht="15.75" thickBot="1" x14ac:dyDescent="0.3">
      <c r="A28" s="59"/>
      <c r="B28" s="51"/>
      <c r="C28" s="51"/>
      <c r="D28" s="13" t="s">
        <v>15</v>
      </c>
      <c r="E28" s="14">
        <f>E27</f>
        <v>1152000</v>
      </c>
      <c r="F28" s="14">
        <f>F27</f>
        <v>192000</v>
      </c>
      <c r="G28" s="14">
        <f t="shared" ref="G28:K28" si="4">G27</f>
        <v>192000</v>
      </c>
      <c r="H28" s="14">
        <f t="shared" si="4"/>
        <v>192000</v>
      </c>
      <c r="I28" s="14">
        <f t="shared" si="4"/>
        <v>192000</v>
      </c>
      <c r="J28" s="14">
        <f t="shared" si="4"/>
        <v>192000</v>
      </c>
      <c r="K28" s="14">
        <f t="shared" si="4"/>
        <v>192000</v>
      </c>
    </row>
    <row r="29" spans="1:11" ht="36" customHeight="1" thickBot="1" x14ac:dyDescent="0.3">
      <c r="A29" s="58" t="s">
        <v>43</v>
      </c>
      <c r="B29" s="50" t="s">
        <v>28</v>
      </c>
      <c r="C29" s="50" t="s">
        <v>23</v>
      </c>
      <c r="D29" s="13" t="s">
        <v>14</v>
      </c>
      <c r="E29" s="14">
        <f>SUM(F29:K29)</f>
        <v>20347200</v>
      </c>
      <c r="F29" s="14">
        <v>3391200</v>
      </c>
      <c r="G29" s="14">
        <v>3391200</v>
      </c>
      <c r="H29" s="14">
        <v>3391200</v>
      </c>
      <c r="I29" s="14">
        <v>3391200</v>
      </c>
      <c r="J29" s="14">
        <v>3391200</v>
      </c>
      <c r="K29" s="14">
        <v>3391200</v>
      </c>
    </row>
    <row r="30" spans="1:11" ht="15.75" thickBot="1" x14ac:dyDescent="0.3">
      <c r="A30" s="59"/>
      <c r="B30" s="51"/>
      <c r="C30" s="51"/>
      <c r="D30" s="13" t="s">
        <v>15</v>
      </c>
      <c r="E30" s="14">
        <f>SUM(F30:K30)</f>
        <v>20347200</v>
      </c>
      <c r="F30" s="14">
        <f>F29</f>
        <v>3391200</v>
      </c>
      <c r="G30" s="14">
        <f t="shared" ref="G30:K30" si="5">G29</f>
        <v>3391200</v>
      </c>
      <c r="H30" s="14">
        <f t="shared" si="5"/>
        <v>3391200</v>
      </c>
      <c r="I30" s="14">
        <f t="shared" si="5"/>
        <v>3391200</v>
      </c>
      <c r="J30" s="14">
        <f t="shared" si="5"/>
        <v>3391200</v>
      </c>
      <c r="K30" s="14">
        <f t="shared" si="5"/>
        <v>3391200</v>
      </c>
    </row>
    <row r="31" spans="1:11" ht="36.75" customHeight="1" thickBot="1" x14ac:dyDescent="0.3">
      <c r="A31" s="58" t="s">
        <v>44</v>
      </c>
      <c r="B31" s="50" t="s">
        <v>29</v>
      </c>
      <c r="C31" s="50" t="s">
        <v>23</v>
      </c>
      <c r="D31" s="13" t="s">
        <v>14</v>
      </c>
      <c r="E31" s="14">
        <f>SUM(F31:K31)</f>
        <v>775200</v>
      </c>
      <c r="F31" s="14">
        <v>129200</v>
      </c>
      <c r="G31" s="14">
        <v>129200</v>
      </c>
      <c r="H31" s="14">
        <v>129200</v>
      </c>
      <c r="I31" s="14">
        <v>129200</v>
      </c>
      <c r="J31" s="14">
        <v>129200</v>
      </c>
      <c r="K31" s="14">
        <v>129200</v>
      </c>
    </row>
    <row r="32" spans="1:11" ht="15.75" thickBot="1" x14ac:dyDescent="0.3">
      <c r="A32" s="59"/>
      <c r="B32" s="51"/>
      <c r="C32" s="51"/>
      <c r="D32" s="13" t="s">
        <v>15</v>
      </c>
      <c r="E32" s="14">
        <f>E31</f>
        <v>775200</v>
      </c>
      <c r="F32" s="14">
        <f>F31</f>
        <v>129200</v>
      </c>
      <c r="G32" s="14">
        <f t="shared" ref="G32:K32" si="6">G31</f>
        <v>129200</v>
      </c>
      <c r="H32" s="14">
        <f t="shared" si="6"/>
        <v>129200</v>
      </c>
      <c r="I32" s="14">
        <f t="shared" si="6"/>
        <v>129200</v>
      </c>
      <c r="J32" s="14">
        <f t="shared" si="6"/>
        <v>129200</v>
      </c>
      <c r="K32" s="14">
        <f t="shared" si="6"/>
        <v>129200</v>
      </c>
    </row>
    <row r="33" spans="1:11" ht="41.25" customHeight="1" thickBot="1" x14ac:dyDescent="0.3">
      <c r="A33" s="58" t="s">
        <v>45</v>
      </c>
      <c r="B33" s="50" t="s">
        <v>30</v>
      </c>
      <c r="C33" s="50" t="s">
        <v>23</v>
      </c>
      <c r="D33" s="13" t="s">
        <v>14</v>
      </c>
      <c r="E33" s="14">
        <f>SUM(F33:K33)</f>
        <v>760800</v>
      </c>
      <c r="F33" s="14">
        <v>126800</v>
      </c>
      <c r="G33" s="14">
        <v>126800</v>
      </c>
      <c r="H33" s="14">
        <v>126800</v>
      </c>
      <c r="I33" s="14">
        <v>126800</v>
      </c>
      <c r="J33" s="14">
        <v>126800</v>
      </c>
      <c r="K33" s="14">
        <v>126800</v>
      </c>
    </row>
    <row r="34" spans="1:11" ht="15.75" thickBot="1" x14ac:dyDescent="0.3">
      <c r="A34" s="59"/>
      <c r="B34" s="52"/>
      <c r="C34" s="52"/>
      <c r="D34" s="13" t="s">
        <v>15</v>
      </c>
      <c r="E34" s="14">
        <f>E33</f>
        <v>760800</v>
      </c>
      <c r="F34" s="14">
        <f>F33</f>
        <v>126800</v>
      </c>
      <c r="G34" s="14">
        <f t="shared" ref="G34:K34" si="7">G33</f>
        <v>126800</v>
      </c>
      <c r="H34" s="14">
        <f t="shared" si="7"/>
        <v>126800</v>
      </c>
      <c r="I34" s="14">
        <f t="shared" si="7"/>
        <v>126800</v>
      </c>
      <c r="J34" s="14">
        <f t="shared" si="7"/>
        <v>126800</v>
      </c>
      <c r="K34" s="14">
        <f t="shared" si="7"/>
        <v>126800</v>
      </c>
    </row>
    <row r="35" spans="1:11" ht="42.75" customHeight="1" thickBot="1" x14ac:dyDescent="0.3">
      <c r="A35" s="58" t="s">
        <v>46</v>
      </c>
      <c r="B35" s="53" t="s">
        <v>31</v>
      </c>
      <c r="C35" s="53" t="s">
        <v>23</v>
      </c>
      <c r="D35" s="13" t="s">
        <v>14</v>
      </c>
      <c r="E35" s="14">
        <f>SUM(F35:K35)</f>
        <v>1002000</v>
      </c>
      <c r="F35" s="14">
        <v>167000</v>
      </c>
      <c r="G35" s="14">
        <v>167000</v>
      </c>
      <c r="H35" s="14">
        <v>167000</v>
      </c>
      <c r="I35" s="14">
        <v>167000</v>
      </c>
      <c r="J35" s="14">
        <v>167000</v>
      </c>
      <c r="K35" s="14">
        <v>167000</v>
      </c>
    </row>
    <row r="36" spans="1:11" ht="15.75" thickBot="1" x14ac:dyDescent="0.3">
      <c r="A36" s="59"/>
      <c r="B36" s="52"/>
      <c r="C36" s="52"/>
      <c r="D36" s="13" t="s">
        <v>15</v>
      </c>
      <c r="E36" s="14">
        <f>E35</f>
        <v>1002000</v>
      </c>
      <c r="F36" s="14">
        <f>F35</f>
        <v>167000</v>
      </c>
      <c r="G36" s="14">
        <f t="shared" ref="G36:K36" si="8">G35</f>
        <v>167000</v>
      </c>
      <c r="H36" s="14">
        <f t="shared" si="8"/>
        <v>167000</v>
      </c>
      <c r="I36" s="14">
        <f t="shared" si="8"/>
        <v>167000</v>
      </c>
      <c r="J36" s="14">
        <f t="shared" si="8"/>
        <v>167000</v>
      </c>
      <c r="K36" s="14">
        <f t="shared" si="8"/>
        <v>167000</v>
      </c>
    </row>
    <row r="37" spans="1:11" ht="24.75" thickBot="1" x14ac:dyDescent="0.3">
      <c r="A37" s="72" t="s">
        <v>33</v>
      </c>
      <c r="B37" s="73"/>
      <c r="C37" s="74"/>
      <c r="D37" s="21" t="s">
        <v>14</v>
      </c>
      <c r="E37" s="22">
        <f>SUM(F37:K37)</f>
        <v>31178879</v>
      </c>
      <c r="F37" s="22">
        <f>F12+F19</f>
        <v>5401179</v>
      </c>
      <c r="G37" s="22">
        <f t="shared" ref="G37:K37" si="9">G12+G19</f>
        <v>5155540</v>
      </c>
      <c r="H37" s="22">
        <f t="shared" si="9"/>
        <v>5155540</v>
      </c>
      <c r="I37" s="22">
        <f t="shared" si="9"/>
        <v>5155540</v>
      </c>
      <c r="J37" s="22">
        <f t="shared" si="9"/>
        <v>5155540</v>
      </c>
      <c r="K37" s="22">
        <f t="shared" si="9"/>
        <v>5155540</v>
      </c>
    </row>
    <row r="38" spans="1:11" ht="15.75" thickBot="1" x14ac:dyDescent="0.3">
      <c r="A38" s="75"/>
      <c r="B38" s="76"/>
      <c r="C38" s="77"/>
      <c r="D38" s="21" t="s">
        <v>15</v>
      </c>
      <c r="E38" s="22">
        <f>SUM(F38:K38)</f>
        <v>31178879</v>
      </c>
      <c r="F38" s="22">
        <f t="shared" ref="F38" si="10">F37</f>
        <v>5401179</v>
      </c>
      <c r="G38" s="22">
        <f t="shared" ref="G38" si="11">G37</f>
        <v>5155540</v>
      </c>
      <c r="H38" s="22">
        <f t="shared" ref="H38" si="12">H37</f>
        <v>5155540</v>
      </c>
      <c r="I38" s="22">
        <f t="shared" ref="I38" si="13">I37</f>
        <v>5155540</v>
      </c>
      <c r="J38" s="22">
        <f t="shared" ref="J38" si="14">J37</f>
        <v>5155540</v>
      </c>
      <c r="K38" s="22">
        <f t="shared" ref="K38" si="15">K37</f>
        <v>5155540</v>
      </c>
    </row>
    <row r="39" spans="1:11" x14ac:dyDescent="0.25">
      <c r="A39" s="17"/>
    </row>
    <row r="40" spans="1:11" x14ac:dyDescent="0.25">
      <c r="A40" s="17"/>
    </row>
    <row r="41" spans="1:11" x14ac:dyDescent="0.25">
      <c r="A41" s="17"/>
      <c r="E41" s="7"/>
      <c r="G41" s="7"/>
    </row>
    <row r="42" spans="1:11" x14ac:dyDescent="0.25">
      <c r="A42" s="17"/>
    </row>
  </sheetData>
  <mergeCells count="52">
    <mergeCell ref="A37:C38"/>
    <mergeCell ref="G4:K4"/>
    <mergeCell ref="A35:A36"/>
    <mergeCell ref="B35:B36"/>
    <mergeCell ref="C35:C36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7:A18"/>
    <mergeCell ref="B17:B18"/>
    <mergeCell ref="C17:C18"/>
    <mergeCell ref="A15:A16"/>
    <mergeCell ref="B15:B16"/>
    <mergeCell ref="C15:C16"/>
    <mergeCell ref="A11:A12"/>
    <mergeCell ref="B11:B12"/>
    <mergeCell ref="C11:C12"/>
    <mergeCell ref="A13:A14"/>
    <mergeCell ref="B13:B14"/>
    <mergeCell ref="C13:C14"/>
    <mergeCell ref="I1:K1"/>
    <mergeCell ref="G2:K2"/>
    <mergeCell ref="F5:K5"/>
    <mergeCell ref="A6:K6"/>
    <mergeCell ref="A7:A9"/>
    <mergeCell ref="B7:B9"/>
    <mergeCell ref="C7:C9"/>
    <mergeCell ref="D7:D9"/>
    <mergeCell ref="E7:K7"/>
    <mergeCell ref="E8:E9"/>
    <mergeCell ref="F8:K8"/>
  </mergeCells>
  <pageMargins left="0.7" right="0.7" top="0.75" bottom="0.75" header="0.3" footer="0.3"/>
  <pageSetup paperSize="9" scale="8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</vt:lpstr>
      <vt:lpstr>актуализация 22 года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OGKH02</dc:creator>
  <cp:lastModifiedBy>ОЖКХ</cp:lastModifiedBy>
  <cp:lastPrinted>2023-04-07T11:39:01Z</cp:lastPrinted>
  <dcterms:created xsi:type="dcterms:W3CDTF">2015-06-05T18:19:34Z</dcterms:created>
  <dcterms:modified xsi:type="dcterms:W3CDTF">2023-04-21T07:54:25Z</dcterms:modified>
</cp:coreProperties>
</file>