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_1" sheetId="1" r:id="rId1"/>
  </sheets>
  <definedNames>
    <definedName name="_xlnm.Print_Titles" localSheetId="0">'Приложение_1'!$11:$12</definedName>
    <definedName name="_xlnm.Print_Area" localSheetId="0">'Приложение_1'!$A$1:$E$160</definedName>
  </definedNames>
  <calcPr fullCalcOnLoad="1"/>
</workbook>
</file>

<file path=xl/sharedStrings.xml><?xml version="1.0" encoding="utf-8"?>
<sst xmlns="http://schemas.openxmlformats.org/spreadsheetml/2006/main" count="302" uniqueCount="270">
  <si>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</si>
  <si>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</si>
  <si>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</si>
  <si>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</si>
  <si>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</si>
  <si>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</si>
  <si>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</si>
  <si>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</si>
  <si>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</si>
  <si>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</si>
  <si>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</si>
  <si>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</si>
  <si>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</si>
  <si>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</si>
  <si>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</si>
  <si>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</si>
  <si>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</si>
  <si>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</si>
  <si>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</si>
  <si>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</si>
  <si>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</si>
  <si>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</si>
  <si>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</si>
  <si>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</si>
  <si>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</si>
  <si>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</si>
  <si>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</si>
  <si>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</si>
  <si>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</si>
  <si>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</si>
  <si>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</si>
  <si>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</si>
  <si>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</si>
  <si>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</si>
  <si>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</si>
  <si>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</si>
  <si>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</si>
  <si>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</si>
  <si>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</si>
  <si>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</si>
  <si>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</si>
  <si>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</si>
  <si>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</si>
  <si>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</si>
  <si>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</si>
  <si>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</si>
  <si>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</si>
  <si>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</si>
  <si>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</si>
  <si>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</si>
  <si>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</si>
  <si>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</si>
  <si>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</si>
  <si>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</si>
  <si>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</si>
  <si>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</si>
  <si>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</si>
  <si>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</si>
  <si>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</si>
  <si>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</si>
  <si>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</si>
  <si>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</si>
  <si>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</si>
  <si>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</si>
  <si>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</si>
  <si>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</si>
  <si>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</si>
  <si>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</si>
  <si>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</si>
  <si>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</si>
  <si>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</si>
  <si>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</si>
  <si>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</si>
  <si>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</si>
  <si>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</si>
  <si>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</si>
  <si>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</si>
  <si>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</si>
  <si>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</si>
  <si>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</si>
  <si>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2 02 01003 00 0000 151</t>
  </si>
  <si>
    <t>Дотация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</si>
  <si>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</si>
  <si>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</si>
  <si>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</si>
  <si>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</si>
  <si>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</si>
  <si>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</si>
  <si>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</si>
  <si>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</si>
  <si>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</si>
  <si>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</si>
  <si>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</si>
  <si>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</si>
  <si>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</si>
  <si>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</si>
  <si>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</si>
  <si>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</si>
  <si>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</si>
  <si>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</si>
  <si>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</si>
  <si>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</si>
  <si>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</si>
  <si>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</si>
  <si>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</si>
  <si>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</si>
  <si>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</si>
  <si>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</si>
  <si>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</si>
  <si>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</si>
  <si>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</si>
  <si>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</si>
  <si>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</si>
  <si>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</si>
  <si>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</si>
  <si>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</si>
  <si>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</si>
  <si>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</si>
  <si>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</si>
  <si>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</si>
  <si>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</si>
  <si>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</si>
  <si>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на социальную поддержку и социальное обслуживание детей- сирот и детей, оставшихся без попечения родителей, находящихся на воспитании в приемных семьях</t>
  </si>
  <si>
    <t>Субвенции бюджетам городских округов на финансовое обеспечение государственных полномочий Брянской области по выплате ежемесячных денежных средств на содержание и проезд ребенка опекуну (попечителю)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</si>
  <si>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</si>
  <si>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</si>
  <si>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Субвенции бюджетам городских  для осуществления отдельных государственных полномочий Брянской области в области охраны труда</t>
  </si>
  <si>
    <t>Субвенции бюджетам городских округов  по возмещению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</si>
  <si>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</si>
  <si>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1 05 01011 01 0000 110</t>
  </si>
  <si>
    <t>1 05 01021 01 0000 110</t>
  </si>
  <si>
    <t>1 05 01050 01 0000 110</t>
  </si>
  <si>
    <t>Минимальный налог, зачисляемый в бюджеты субъектов Российской Фдерации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</si>
  <si>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</si>
  <si>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</si>
  <si>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</si>
  <si>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</si>
  <si>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</si>
  <si>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</si>
  <si>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</si>
  <si>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для осуществления отдельных государственных полномочий Брянской области по орагнизации деятельности  административных комиссий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</si>
  <si>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</si>
  <si>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</si>
  <si>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</si>
  <si>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</si>
  <si>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</si>
  <si>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обеспечение сохранности жилых помещений, закрепленных за детьми- сиротами и детьми, оставшимся без попечения родителей</t>
  </si>
  <si>
    <t>2 02 03007 04 0000 151</t>
  </si>
  <si>
    <t>2 02 03007 00 0000 151</t>
  </si>
  <si>
    <t>Субвенции бюджетам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</si>
  <si>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</si>
  <si>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2 02 03077 04 0000 151</t>
  </si>
  <si>
    <t xml:space="preserve">2 02 03077 00 0000 151
</t>
  </si>
  <si>
    <t>Субвенции бюджетам на обеспечение жильем граждан, уволенных с военной службы (службы), и приравненных к ним лиц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</si>
  <si>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</si>
  <si>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</si>
  <si>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</si>
  <si>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</si>
  <si>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</si>
  <si>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</si>
  <si>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</si>
  <si>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</si>
  <si>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</si>
  <si>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</si>
  <si>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</si>
  <si>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</si>
  <si>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</si>
  <si>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</si>
  <si>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</si>
  <si>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</si>
  <si>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</si>
  <si>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</si>
  <si>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</si>
  <si>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</si>
  <si>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</si>
  <si>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</si>
  <si>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</si>
  <si>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</si>
  <si>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</si>
  <si>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</si>
  <si>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</si>
  <si>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</si>
  <si>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</si>
  <si>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</si>
  <si>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</si>
  <si>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тыс. рублей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</si>
  <si>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</si>
  <si>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1 05 01010 01 0000 110</t>
  </si>
  <si>
    <t>1 05 01020 01 0000 110</t>
  </si>
  <si>
    <t>1 05 02000 02 0000 110</t>
  </si>
  <si>
    <t>1 05 03000 01 0000 110</t>
  </si>
  <si>
    <t>Сумма с учетом изменений на 2012 год</t>
  </si>
  <si>
    <t>изменение</t>
  </si>
  <si>
    <t xml:space="preserve">                   Приложение 1 к решению Клинцовского городского</t>
  </si>
  <si>
    <t xml:space="preserve">                   "О внесении изменений и дополнений в решение Клинцовского городского Совета </t>
  </si>
  <si>
    <t xml:space="preserve">Прогнозируемые доходы бюджета городского округа"город Клинцы Брянской области"  на 2012 год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</si>
  <si>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</si>
  <si>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</si>
  <si>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по обеспечению жилыми помещениями  детей- сирот и детей, оставшихся без попечения родителей, а также лиц из их числа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</si>
  <si>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</si>
  <si>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</si>
  <si>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</si>
  <si>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</si>
  <si>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</si>
  <si>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</si>
  <si>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</si>
  <si>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</si>
  <si>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</si>
  <si>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</si>
  <si>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</si>
  <si>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</si>
  <si>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</si>
  <si>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</si>
  <si>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</si>
  <si>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</si>
  <si>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</si>
  <si>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содержание автомобильных дорог общего пользования местного значения</t>
  </si>
  <si>
    <t>Субсидии на организацию и проведение лагерей с дневным пребыванием на базе учреждений образований, физической культуры и спорта</t>
  </si>
  <si>
    <t>ДЦП"Демографическое развитие Брянской области" (2011-2015 годы)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</si>
  <si>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</si>
  <si>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</si>
  <si>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</si>
  <si>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</si>
  <si>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Субсидии на ремонт автомобильных дорог общего пользования местного значения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</si>
  <si>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</si>
  <si>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</si>
  <si>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</si>
  <si>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</si>
  <si>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</si>
  <si>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 спортивный комплекс с катком</t>
  </si>
  <si>
    <t>ДОХОДЫ ОТ ОКАЗАНИЯ ПЛАТНЫХ УСЛУГ (РАБОТ) И КОМПЕНСАЦИИ ЗАТРАТ ГОСУДАРСТВА</t>
  </si>
  <si>
    <t>1 13 00000 00 0000 000</t>
  </si>
  <si>
    <t>Прочие дотации бюджетам городских округов</t>
  </si>
  <si>
    <t>2 02 01999 00 0000 151</t>
  </si>
  <si>
    <t>Прочие дотации</t>
  </si>
  <si>
    <t>2 02 01999 04 0000 151</t>
  </si>
  <si>
    <t xml:space="preserve">Подпрограмма "Автомобильные дороги" (2011-2015 годы) долгосрочной целевой программы "Развитие транспортной системы Брянской области" (2011-2015 годы) </t>
  </si>
  <si>
    <t>ДЦП "Развитие образования Брянской области" (2009-2015 годы)</t>
  </si>
  <si>
    <t>2 02 02088 00 0000 151</t>
  </si>
  <si>
    <t>2 02 02088 04 0000 151</t>
  </si>
  <si>
    <t>2 02 02088 04 0001 151</t>
  </si>
  <si>
    <t>2 02 02088 04 0002 151</t>
  </si>
  <si>
    <t>2 02 02089 00 0000 151</t>
  </si>
  <si>
    <t>2 02 02089 04 0000 151</t>
  </si>
  <si>
    <t>2 02 02089 04 0001 151</t>
  </si>
  <si>
    <t>2 02 02089 04 0002 151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</si>
  <si>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</si>
  <si>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</si>
  <si>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</si>
  <si>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</si>
  <si>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</si>
  <si>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</si>
  <si>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</si>
  <si>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</si>
  <si>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Субсидии бюджетам на модернизацию региональных систем общего образования</t>
  </si>
  <si>
    <t xml:space="preserve">2 02 02145 00 0000 151 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</si>
  <si>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</si>
  <si>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</si>
  <si>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Субсидия на капитальный ремонт и ремонт дворовых территорий многоквартирных домов и подъездов к дворовым территориям многоквартирных домов муниципальных образований</t>
  </si>
  <si>
    <t xml:space="preserve">                   народных депутатов от 14.12.2011 г. № 5-556" О бюджете городского округа  </t>
  </si>
  <si>
    <t xml:space="preserve">                   "город Клинцы Брянской области" на 2012 год и на плановый период 2013 и 2014 годов"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</si>
  <si>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</si>
  <si>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бюджетам городских округов на  бюджетные инвестиции в объекты капитального строительства собственности муниципальных образований (Роддом (комплекс) 2-ой пусковой, г.Клинцы) </t>
  </si>
  <si>
    <t>ДЦП "Развития физической культуры спорта в Брянской области" (2010-2015 годы)</t>
  </si>
  <si>
    <t>2 02 02008 00 0000 151</t>
  </si>
  <si>
    <t>Субсидии бюджетам на обеспечение жильем молодых семей</t>
  </si>
  <si>
    <t>2 02 02008 04 0000151</t>
  </si>
  <si>
    <t>Субсидии бюджетам городских округов на обеспечение жильем молодых семей. ДЦП "Жилище" (2011-2015 годы) подпрограмма "Обеспечение жильем молодых семей"</t>
  </si>
  <si>
    <t xml:space="preserve">ДЦП "Дети Брянщины" (2011-2015 голы) подпрограммы "Дети и семья" </t>
  </si>
  <si>
    <t xml:space="preserve">                   Совета народных депутатов от  22.08.2012 года      №  5-686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</si>
</sst>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1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187" fontId="8" fillId="0" borderId="11" xfId="0" applyNumberFormat="1" applyFont="1" applyFill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7" fontId="3" fillId="0" borderId="0" xfId="0" applyNumberFormat="1" applyFont="1" applyFill="1" applyAlignment="1">
      <alignment/>
    </xf>
    <xf numFmtId="187" fontId="12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2"/>
  <sheetViews>
    <sheetView tabSelected="1" view="pageBreakPreview" zoomScale="85" zoomScaleSheetLayoutView="85" zoomScalePageLayoutView="0" workbookViewId="0" topLeftCell="A1">
      <selection activeCell="B4" sqref="B4:E4"/>
    </sheetView>
  </sheetViews>
  <sheetFormatPr defaultColWidth="9.140625" defaultRowHeight="12.75"/>
  <cols>
    <col min="1" max="1" width="29.28125" style="21" customWidth="1"/>
    <col min="2" max="2" width="71.00390625" style="6" customWidth="1"/>
    <col min="3" max="3" width="10.7109375" style="1" hidden="1" customWidth="1"/>
    <col min="4" max="4" width="17.140625" style="2" customWidth="1"/>
    <col min="5" max="5" width="21.7109375" style="2" customWidth="1"/>
    <col min="6" max="6" width="15.57421875" style="2" bestFit="1" customWidth="1"/>
    <col min="7" max="16384" width="9.140625" style="2" customWidth="1"/>
  </cols>
  <sheetData>
    <row r="1" spans="2:3" ht="18">
      <c r="B1" s="64"/>
      <c r="C1" s="64"/>
    </row>
    <row r="2" spans="1:6" ht="15.75" customHeight="1">
      <c r="A2" s="22"/>
      <c r="B2" s="69" t="s">
        <v>193</v>
      </c>
      <c r="C2" s="69"/>
      <c r="D2" s="69"/>
      <c r="E2" s="69"/>
      <c r="F2" s="8"/>
    </row>
    <row r="3" spans="1:6" ht="15.75" customHeight="1">
      <c r="A3" s="22"/>
      <c r="B3" s="65" t="s">
        <v>269</v>
      </c>
      <c r="C3" s="65"/>
      <c r="D3" s="65"/>
      <c r="E3" s="65"/>
      <c r="F3" s="31"/>
    </row>
    <row r="4" spans="1:6" ht="18.75" customHeight="1">
      <c r="A4" s="20"/>
      <c r="B4" s="66" t="s">
        <v>194</v>
      </c>
      <c r="C4" s="66"/>
      <c r="D4" s="66"/>
      <c r="E4" s="66"/>
      <c r="F4" s="30"/>
    </row>
    <row r="5" spans="1:6" ht="18.75" customHeight="1">
      <c r="A5" s="20"/>
      <c r="B5" s="66" t="s">
        <v>259</v>
      </c>
      <c r="C5" s="66"/>
      <c r="D5" s="66"/>
      <c r="E5" s="66"/>
      <c r="F5" s="30"/>
    </row>
    <row r="6" spans="1:6" ht="18.75" customHeight="1">
      <c r="A6" s="20"/>
      <c r="B6" s="66" t="s">
        <v>260</v>
      </c>
      <c r="C6" s="66"/>
      <c r="D6" s="66"/>
      <c r="E6" s="66"/>
      <c r="F6" s="30"/>
    </row>
    <row r="7" spans="1:6" ht="18.75" customHeight="1">
      <c r="A7" s="20"/>
      <c r="B7" s="30"/>
      <c r="C7" s="30"/>
      <c r="D7" s="30"/>
      <c r="E7" s="30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67" t="s">
        <v>195</v>
      </c>
      <c r="B9" s="67"/>
      <c r="C9" s="67"/>
      <c r="D9" s="67"/>
      <c r="E9" s="67"/>
      <c r="F9" s="11"/>
    </row>
    <row r="10" spans="1:6" ht="18">
      <c r="A10" s="67"/>
      <c r="B10" s="67"/>
      <c r="C10" s="68"/>
      <c r="D10" s="11"/>
      <c r="E10" s="11"/>
      <c r="F10" s="11"/>
    </row>
    <row r="11" spans="1:6" ht="18">
      <c r="A11" s="23"/>
      <c r="B11" s="12"/>
      <c r="D11" s="11"/>
      <c r="E11" s="32" t="s">
        <v>185</v>
      </c>
      <c r="F11" s="11"/>
    </row>
    <row r="12" spans="1:6" ht="72.75" customHeight="1">
      <c r="A12" s="38" t="s">
        <v>0</v>
      </c>
      <c r="B12" s="38" t="s">
        <v>1</v>
      </c>
      <c r="C12" s="39"/>
      <c r="D12" s="40" t="s">
        <v>192</v>
      </c>
      <c r="E12" s="38" t="s">
        <v>191</v>
      </c>
      <c r="F12" s="11"/>
    </row>
    <row r="13" spans="1:5" s="3" customFormat="1" ht="18" customHeight="1">
      <c r="A13" s="24" t="s">
        <v>2</v>
      </c>
      <c r="B13" s="13" t="s">
        <v>3</v>
      </c>
      <c r="C13" s="41">
        <f>C14+C21+C36+C44+C49+C58+C68+C75+C65</f>
        <v>396768.68799999997</v>
      </c>
      <c r="D13" s="52">
        <f>D14+D21+D36+D44+D49+D58+D68+D75+D65</f>
        <v>19000.5</v>
      </c>
      <c r="E13" s="52">
        <f>E14+E21+E36+E44+E49+E58+E68+E75+E65</f>
        <v>415769.18799999997</v>
      </c>
    </row>
    <row r="14" spans="1:5" ht="30.75" customHeight="1">
      <c r="A14" s="24" t="s">
        <v>4</v>
      </c>
      <c r="B14" s="13" t="s">
        <v>5</v>
      </c>
      <c r="C14" s="41">
        <f>C15</f>
        <v>174148</v>
      </c>
      <c r="D14" s="52">
        <f>D15</f>
        <v>0</v>
      </c>
      <c r="E14" s="52">
        <f>E15</f>
        <v>174148</v>
      </c>
    </row>
    <row r="15" spans="1:5" ht="21.75" customHeight="1">
      <c r="A15" s="24" t="s">
        <v>6</v>
      </c>
      <c r="B15" s="13" t="s">
        <v>7</v>
      </c>
      <c r="C15" s="41">
        <f>C16+C17+C18+C19</f>
        <v>174148</v>
      </c>
      <c r="D15" s="52">
        <f>D20+D16+D17+D18+D19</f>
        <v>0</v>
      </c>
      <c r="E15" s="52">
        <f>E20+E16+E17+E18+E19</f>
        <v>174148</v>
      </c>
    </row>
    <row r="16" spans="1:5" ht="85.5" customHeight="1">
      <c r="A16" s="25" t="s">
        <v>8</v>
      </c>
      <c r="B16" s="46" t="s">
        <v>199</v>
      </c>
      <c r="C16" s="42">
        <v>171317</v>
      </c>
      <c r="D16" s="53">
        <v>0</v>
      </c>
      <c r="E16" s="53">
        <f>C16+D16</f>
        <v>171317</v>
      </c>
    </row>
    <row r="17" spans="1:5" ht="114.75" customHeight="1">
      <c r="A17" s="25" t="s">
        <v>9</v>
      </c>
      <c r="B17" s="14" t="s">
        <v>200</v>
      </c>
      <c r="C17" s="42">
        <v>2653</v>
      </c>
      <c r="D17" s="53">
        <v>0</v>
      </c>
      <c r="E17" s="53">
        <f>C17+D17</f>
        <v>2653</v>
      </c>
    </row>
    <row r="18" spans="1:5" ht="50.25" customHeight="1">
      <c r="A18" s="25" t="s">
        <v>10</v>
      </c>
      <c r="B18" s="16" t="s">
        <v>201</v>
      </c>
      <c r="C18" s="42">
        <v>27</v>
      </c>
      <c r="D18" s="53">
        <v>0</v>
      </c>
      <c r="E18" s="53">
        <f>C18+D18</f>
        <v>27</v>
      </c>
    </row>
    <row r="19" spans="1:5" ht="107.25" customHeight="1">
      <c r="A19" s="25" t="s">
        <v>11</v>
      </c>
      <c r="B19" s="16" t="s">
        <v>202</v>
      </c>
      <c r="C19" s="42">
        <v>151</v>
      </c>
      <c r="D19" s="53">
        <v>0</v>
      </c>
      <c r="E19" s="53">
        <f>C19+D19</f>
        <v>151</v>
      </c>
    </row>
    <row r="20" spans="1:5" ht="65.25" customHeight="1" hidden="1">
      <c r="A20" s="33"/>
      <c r="B20" s="19"/>
      <c r="C20" s="41"/>
      <c r="D20" s="53"/>
      <c r="E20" s="52"/>
    </row>
    <row r="21" spans="1:5" ht="19.5" customHeight="1">
      <c r="A21" s="24" t="s">
        <v>12</v>
      </c>
      <c r="B21" s="13" t="s">
        <v>13</v>
      </c>
      <c r="C21" s="41">
        <f>C22+C30+C33</f>
        <v>87118</v>
      </c>
      <c r="D21" s="52">
        <f>D22+D30+D33</f>
        <v>0</v>
      </c>
      <c r="E21" s="52">
        <f>E22+E30+E33</f>
        <v>87118</v>
      </c>
    </row>
    <row r="22" spans="1:5" ht="48.75" customHeight="1">
      <c r="A22" s="29" t="s">
        <v>14</v>
      </c>
      <c r="B22" s="19" t="s">
        <v>15</v>
      </c>
      <c r="C22" s="41">
        <f>C23+C26+C29</f>
        <v>46709</v>
      </c>
      <c r="D22" s="52">
        <f>D23+D24</f>
        <v>0</v>
      </c>
      <c r="E22" s="52">
        <f>E23+E26+E29</f>
        <v>46709</v>
      </c>
    </row>
    <row r="23" spans="1:5" ht="44.25" customHeight="1">
      <c r="A23" s="29" t="s">
        <v>187</v>
      </c>
      <c r="B23" s="19" t="s">
        <v>16</v>
      </c>
      <c r="C23" s="41">
        <f>C24+C25</f>
        <v>28356</v>
      </c>
      <c r="D23" s="52">
        <f>D24+D25</f>
        <v>0</v>
      </c>
      <c r="E23" s="52">
        <f>E24+E25</f>
        <v>28356</v>
      </c>
    </row>
    <row r="24" spans="1:5" ht="44.25" customHeight="1">
      <c r="A24" s="26" t="s">
        <v>129</v>
      </c>
      <c r="B24" s="15" t="s">
        <v>16</v>
      </c>
      <c r="C24" s="42">
        <v>27884</v>
      </c>
      <c r="D24" s="53">
        <v>0</v>
      </c>
      <c r="E24" s="53">
        <f aca="true" t="shared" si="0" ref="E24:E34">C24+D24</f>
        <v>27884</v>
      </c>
    </row>
    <row r="25" spans="1:5" ht="64.5" customHeight="1">
      <c r="A25" s="34" t="s">
        <v>154</v>
      </c>
      <c r="B25" s="15" t="s">
        <v>155</v>
      </c>
      <c r="C25" s="42">
        <v>472</v>
      </c>
      <c r="D25" s="53">
        <v>0</v>
      </c>
      <c r="E25" s="53">
        <f t="shared" si="0"/>
        <v>472</v>
      </c>
    </row>
    <row r="26" spans="1:5" ht="55.5" customHeight="1">
      <c r="A26" s="29" t="s">
        <v>188</v>
      </c>
      <c r="B26" s="19" t="s">
        <v>144</v>
      </c>
      <c r="C26" s="41">
        <f>C27+C28</f>
        <v>15330</v>
      </c>
      <c r="D26" s="52">
        <f>D27+D28</f>
        <v>0</v>
      </c>
      <c r="E26" s="52">
        <f>E27+E28</f>
        <v>15330</v>
      </c>
    </row>
    <row r="27" spans="1:5" ht="62.25" customHeight="1">
      <c r="A27" s="26" t="s">
        <v>130</v>
      </c>
      <c r="B27" s="15" t="s">
        <v>156</v>
      </c>
      <c r="C27" s="42">
        <v>15112</v>
      </c>
      <c r="D27" s="53">
        <v>0</v>
      </c>
      <c r="E27" s="53">
        <f t="shared" si="0"/>
        <v>15112</v>
      </c>
    </row>
    <row r="28" spans="1:5" ht="62.25" customHeight="1">
      <c r="A28" s="34" t="s">
        <v>157</v>
      </c>
      <c r="B28" s="15" t="s">
        <v>158</v>
      </c>
      <c r="C28" s="42">
        <v>218</v>
      </c>
      <c r="D28" s="53">
        <v>0</v>
      </c>
      <c r="E28" s="53">
        <f t="shared" si="0"/>
        <v>218</v>
      </c>
    </row>
    <row r="29" spans="1:5" ht="42.75" customHeight="1">
      <c r="A29" s="35" t="s">
        <v>131</v>
      </c>
      <c r="B29" s="15" t="s">
        <v>132</v>
      </c>
      <c r="C29" s="41">
        <v>3023</v>
      </c>
      <c r="D29" s="52">
        <v>0</v>
      </c>
      <c r="E29" s="52">
        <f t="shared" si="0"/>
        <v>3023</v>
      </c>
    </row>
    <row r="30" spans="1:5" ht="36.75" customHeight="1">
      <c r="A30" s="24" t="s">
        <v>189</v>
      </c>
      <c r="B30" s="13" t="s">
        <v>17</v>
      </c>
      <c r="C30" s="41">
        <f>C31+C32</f>
        <v>40395</v>
      </c>
      <c r="D30" s="52">
        <f>D31+D32</f>
        <v>0</v>
      </c>
      <c r="E30" s="52">
        <f>E31+E32</f>
        <v>40395</v>
      </c>
    </row>
    <row r="31" spans="1:5" ht="37.5" customHeight="1">
      <c r="A31" s="25" t="s">
        <v>133</v>
      </c>
      <c r="B31" s="16" t="s">
        <v>17</v>
      </c>
      <c r="C31" s="42">
        <v>40014</v>
      </c>
      <c r="D31" s="53">
        <v>0</v>
      </c>
      <c r="E31" s="53">
        <f t="shared" si="0"/>
        <v>40014</v>
      </c>
    </row>
    <row r="32" spans="1:5" ht="54.75" customHeight="1">
      <c r="A32" s="34" t="s">
        <v>159</v>
      </c>
      <c r="B32" s="16" t="s">
        <v>160</v>
      </c>
      <c r="C32" s="42">
        <v>381</v>
      </c>
      <c r="D32" s="53">
        <v>0</v>
      </c>
      <c r="E32" s="53">
        <f t="shared" si="0"/>
        <v>381</v>
      </c>
    </row>
    <row r="33" spans="1:5" ht="20.25">
      <c r="A33" s="24" t="s">
        <v>190</v>
      </c>
      <c r="B33" s="13" t="s">
        <v>18</v>
      </c>
      <c r="C33" s="41">
        <f>C34</f>
        <v>14</v>
      </c>
      <c r="D33" s="52">
        <f>D34</f>
        <v>0</v>
      </c>
      <c r="E33" s="52">
        <f>E34</f>
        <v>14</v>
      </c>
    </row>
    <row r="34" spans="1:5" ht="21" customHeight="1">
      <c r="A34" s="25" t="s">
        <v>134</v>
      </c>
      <c r="B34" s="16" t="s">
        <v>18</v>
      </c>
      <c r="C34" s="42">
        <v>14</v>
      </c>
      <c r="D34" s="53">
        <v>0</v>
      </c>
      <c r="E34" s="53">
        <f t="shared" si="0"/>
        <v>14</v>
      </c>
    </row>
    <row r="35" spans="1:5" ht="39.75" customHeight="1" hidden="1">
      <c r="A35" s="25" t="s">
        <v>161</v>
      </c>
      <c r="B35" s="16" t="s">
        <v>162</v>
      </c>
      <c r="C35" s="42"/>
      <c r="D35" s="54"/>
      <c r="E35" s="54"/>
    </row>
    <row r="36" spans="1:5" ht="19.5" customHeight="1">
      <c r="A36" s="24" t="s">
        <v>19</v>
      </c>
      <c r="B36" s="13" t="s">
        <v>20</v>
      </c>
      <c r="C36" s="41">
        <f>C39+C37</f>
        <v>9973</v>
      </c>
      <c r="D36" s="52">
        <f>D39+D37</f>
        <v>0</v>
      </c>
      <c r="E36" s="52">
        <f>E39+E37</f>
        <v>9973</v>
      </c>
    </row>
    <row r="37" spans="1:5" ht="20.25">
      <c r="A37" s="27" t="s">
        <v>163</v>
      </c>
      <c r="B37" s="13" t="s">
        <v>164</v>
      </c>
      <c r="C37" s="41">
        <f>C38</f>
        <v>197</v>
      </c>
      <c r="D37" s="52">
        <f>D38</f>
        <v>0</v>
      </c>
      <c r="E37" s="52">
        <f>E38</f>
        <v>197</v>
      </c>
    </row>
    <row r="38" spans="1:5" ht="55.5" customHeight="1">
      <c r="A38" s="17" t="s">
        <v>165</v>
      </c>
      <c r="B38" s="16" t="s">
        <v>166</v>
      </c>
      <c r="C38" s="42">
        <v>197</v>
      </c>
      <c r="D38" s="53">
        <v>0</v>
      </c>
      <c r="E38" s="53">
        <f>C38+D38</f>
        <v>197</v>
      </c>
    </row>
    <row r="39" spans="1:5" ht="20.25">
      <c r="A39" s="24" t="s">
        <v>21</v>
      </c>
      <c r="B39" s="13" t="s">
        <v>22</v>
      </c>
      <c r="C39" s="41">
        <f>C40+C42</f>
        <v>9776</v>
      </c>
      <c r="D39" s="52">
        <f>D40+D42</f>
        <v>0</v>
      </c>
      <c r="E39" s="52">
        <f>E40+E42</f>
        <v>9776</v>
      </c>
    </row>
    <row r="40" spans="1:5" ht="60" customHeight="1">
      <c r="A40" s="24" t="s">
        <v>23</v>
      </c>
      <c r="B40" s="13" t="s">
        <v>24</v>
      </c>
      <c r="C40" s="41">
        <f>C41</f>
        <v>127</v>
      </c>
      <c r="D40" s="52">
        <f>D41</f>
        <v>0</v>
      </c>
      <c r="E40" s="52">
        <f>E41</f>
        <v>127</v>
      </c>
    </row>
    <row r="41" spans="1:5" ht="67.5" customHeight="1">
      <c r="A41" s="25" t="s">
        <v>25</v>
      </c>
      <c r="B41" s="16" t="s">
        <v>121</v>
      </c>
      <c r="C41" s="42">
        <v>127</v>
      </c>
      <c r="D41" s="53">
        <v>0</v>
      </c>
      <c r="E41" s="53">
        <f>C41+D41</f>
        <v>127</v>
      </c>
    </row>
    <row r="42" spans="1:5" ht="53.25" customHeight="1">
      <c r="A42" s="24" t="s">
        <v>26</v>
      </c>
      <c r="B42" s="13" t="s">
        <v>27</v>
      </c>
      <c r="C42" s="41">
        <f>C43</f>
        <v>9649</v>
      </c>
      <c r="D42" s="52">
        <f>D43</f>
        <v>0</v>
      </c>
      <c r="E42" s="52">
        <f>E43</f>
        <v>9649</v>
      </c>
    </row>
    <row r="43" spans="1:5" ht="71.25" customHeight="1">
      <c r="A43" s="25" t="s">
        <v>28</v>
      </c>
      <c r="B43" s="16" t="s">
        <v>29</v>
      </c>
      <c r="C43" s="42">
        <v>9649</v>
      </c>
      <c r="D43" s="53">
        <v>0</v>
      </c>
      <c r="E43" s="53">
        <f>C43+D43</f>
        <v>9649</v>
      </c>
    </row>
    <row r="44" spans="1:5" ht="20.25">
      <c r="A44" s="24" t="s">
        <v>30</v>
      </c>
      <c r="B44" s="13" t="s">
        <v>31</v>
      </c>
      <c r="C44" s="41">
        <f>C45+C47</f>
        <v>2036.3</v>
      </c>
      <c r="D44" s="52">
        <f>D45+D47</f>
        <v>0</v>
      </c>
      <c r="E44" s="52">
        <f>E45+E47</f>
        <v>2036.3</v>
      </c>
    </row>
    <row r="45" spans="1:5" ht="31.5">
      <c r="A45" s="24" t="s">
        <v>32</v>
      </c>
      <c r="B45" s="13" t="s">
        <v>33</v>
      </c>
      <c r="C45" s="41">
        <f>C46</f>
        <v>1976.3</v>
      </c>
      <c r="D45" s="52">
        <f>D46</f>
        <v>0</v>
      </c>
      <c r="E45" s="52">
        <f>E46</f>
        <v>1976.3</v>
      </c>
    </row>
    <row r="46" spans="1:5" ht="54" customHeight="1">
      <c r="A46" s="16" t="s">
        <v>34</v>
      </c>
      <c r="B46" s="16" t="s">
        <v>35</v>
      </c>
      <c r="C46" s="42">
        <v>1976.3</v>
      </c>
      <c r="D46" s="53">
        <v>0</v>
      </c>
      <c r="E46" s="53">
        <f>C46+D46</f>
        <v>1976.3</v>
      </c>
    </row>
    <row r="47" spans="1:5" ht="38.25" customHeight="1">
      <c r="A47" s="16" t="s">
        <v>172</v>
      </c>
      <c r="B47" s="16" t="s">
        <v>173</v>
      </c>
      <c r="C47" s="41">
        <f>C48</f>
        <v>60</v>
      </c>
      <c r="D47" s="52">
        <f>D48</f>
        <v>0</v>
      </c>
      <c r="E47" s="52">
        <f>E48</f>
        <v>60</v>
      </c>
    </row>
    <row r="48" spans="1:5" ht="35.25" customHeight="1">
      <c r="A48" s="25" t="s">
        <v>36</v>
      </c>
      <c r="B48" s="16" t="s">
        <v>167</v>
      </c>
      <c r="C48" s="42">
        <v>60</v>
      </c>
      <c r="D48" s="53">
        <v>0</v>
      </c>
      <c r="E48" s="53">
        <f>C48+D48</f>
        <v>60</v>
      </c>
    </row>
    <row r="49" spans="1:5" ht="49.5" customHeight="1">
      <c r="A49" s="24" t="s">
        <v>37</v>
      </c>
      <c r="B49" s="13" t="s">
        <v>38</v>
      </c>
      <c r="C49" s="41">
        <f>C50+C55</f>
        <v>25298</v>
      </c>
      <c r="D49" s="52">
        <f>D50+D55</f>
        <v>4284</v>
      </c>
      <c r="E49" s="52">
        <f>E50+E55</f>
        <v>29582</v>
      </c>
    </row>
    <row r="50" spans="1:5" ht="107.25" customHeight="1">
      <c r="A50" s="24" t="s">
        <v>39</v>
      </c>
      <c r="B50" s="13" t="s">
        <v>145</v>
      </c>
      <c r="C50" s="41">
        <f>C51+C53</f>
        <v>24531</v>
      </c>
      <c r="D50" s="52">
        <f>D51+D53</f>
        <v>4284</v>
      </c>
      <c r="E50" s="52">
        <f>E51+E53</f>
        <v>28815</v>
      </c>
    </row>
    <row r="51" spans="1:5" ht="82.5" customHeight="1">
      <c r="A51" s="24" t="s">
        <v>40</v>
      </c>
      <c r="B51" s="13" t="s">
        <v>169</v>
      </c>
      <c r="C51" s="41">
        <f>C52</f>
        <v>14610</v>
      </c>
      <c r="D51" s="52">
        <f>D52</f>
        <v>4284</v>
      </c>
      <c r="E51" s="52">
        <f>E52</f>
        <v>18894</v>
      </c>
    </row>
    <row r="52" spans="1:5" ht="88.5" customHeight="1">
      <c r="A52" s="25" t="s">
        <v>168</v>
      </c>
      <c r="B52" s="16" t="s">
        <v>41</v>
      </c>
      <c r="C52" s="42">
        <v>14610</v>
      </c>
      <c r="D52" s="53">
        <v>4284</v>
      </c>
      <c r="E52" s="53">
        <f>C52+D52</f>
        <v>18894</v>
      </c>
    </row>
    <row r="53" spans="1:5" ht="99.75" customHeight="1">
      <c r="A53" s="24" t="s">
        <v>42</v>
      </c>
      <c r="B53" s="18" t="s">
        <v>170</v>
      </c>
      <c r="C53" s="41">
        <f>C54</f>
        <v>9921</v>
      </c>
      <c r="D53" s="52">
        <f>D54</f>
        <v>0</v>
      </c>
      <c r="E53" s="52">
        <f>E54</f>
        <v>9921</v>
      </c>
    </row>
    <row r="54" spans="1:5" ht="66.75" customHeight="1">
      <c r="A54" s="25" t="s">
        <v>43</v>
      </c>
      <c r="B54" s="16" t="s">
        <v>138</v>
      </c>
      <c r="C54" s="42">
        <v>9921</v>
      </c>
      <c r="D54" s="53">
        <v>0</v>
      </c>
      <c r="E54" s="53">
        <f>C54+D54</f>
        <v>9921</v>
      </c>
    </row>
    <row r="55" spans="1:5" ht="36.75" customHeight="1">
      <c r="A55" s="24" t="s">
        <v>44</v>
      </c>
      <c r="B55" s="13" t="s">
        <v>45</v>
      </c>
      <c r="C55" s="41">
        <f aca="true" t="shared" si="1" ref="C55:E56">C56</f>
        <v>767</v>
      </c>
      <c r="D55" s="52">
        <f t="shared" si="1"/>
        <v>0</v>
      </c>
      <c r="E55" s="52">
        <f t="shared" si="1"/>
        <v>767</v>
      </c>
    </row>
    <row r="56" spans="1:5" ht="52.5" customHeight="1">
      <c r="A56" s="24" t="s">
        <v>46</v>
      </c>
      <c r="B56" s="13" t="s">
        <v>171</v>
      </c>
      <c r="C56" s="41">
        <f t="shared" si="1"/>
        <v>767</v>
      </c>
      <c r="D56" s="52">
        <f t="shared" si="1"/>
        <v>0</v>
      </c>
      <c r="E56" s="52">
        <f t="shared" si="1"/>
        <v>767</v>
      </c>
    </row>
    <row r="57" spans="1:5" ht="54" customHeight="1">
      <c r="A57" s="25" t="s">
        <v>47</v>
      </c>
      <c r="B57" s="16" t="s">
        <v>48</v>
      </c>
      <c r="C57" s="42">
        <v>767</v>
      </c>
      <c r="D57" s="53">
        <v>0</v>
      </c>
      <c r="E57" s="53">
        <f>C57+D57</f>
        <v>767</v>
      </c>
    </row>
    <row r="58" spans="1:5" ht="31.5">
      <c r="A58" s="24" t="s">
        <v>49</v>
      </c>
      <c r="B58" s="13" t="s">
        <v>50</v>
      </c>
      <c r="C58" s="41">
        <f>C59</f>
        <v>1188</v>
      </c>
      <c r="D58" s="52">
        <f>D59</f>
        <v>0</v>
      </c>
      <c r="E58" s="52">
        <f>E59</f>
        <v>1188</v>
      </c>
    </row>
    <row r="59" spans="1:5" ht="23.25" customHeight="1">
      <c r="A59" s="24" t="s">
        <v>51</v>
      </c>
      <c r="B59" s="13" t="s">
        <v>52</v>
      </c>
      <c r="C59" s="41">
        <f>SUM(C60:C63)</f>
        <v>1188</v>
      </c>
      <c r="D59" s="52">
        <f>SUM(D60:D63)</f>
        <v>0</v>
      </c>
      <c r="E59" s="52">
        <f>SUM(E60:E63)</f>
        <v>1188</v>
      </c>
    </row>
    <row r="60" spans="1:5" ht="32.25" customHeight="1">
      <c r="A60" s="25" t="s">
        <v>177</v>
      </c>
      <c r="B60" s="16" t="s">
        <v>182</v>
      </c>
      <c r="C60" s="42">
        <v>95</v>
      </c>
      <c r="D60" s="53">
        <v>0</v>
      </c>
      <c r="E60" s="53">
        <f>C60+D60</f>
        <v>95</v>
      </c>
    </row>
    <row r="61" spans="1:5" ht="35.25" customHeight="1">
      <c r="A61" s="25" t="s">
        <v>179</v>
      </c>
      <c r="B61" s="16" t="s">
        <v>178</v>
      </c>
      <c r="C61" s="42">
        <v>24</v>
      </c>
      <c r="D61" s="53">
        <v>0</v>
      </c>
      <c r="E61" s="53">
        <f>C61+D61</f>
        <v>24</v>
      </c>
    </row>
    <row r="62" spans="1:5" ht="23.25" customHeight="1">
      <c r="A62" s="25" t="s">
        <v>180</v>
      </c>
      <c r="B62" s="16" t="s">
        <v>183</v>
      </c>
      <c r="C62" s="42">
        <v>178</v>
      </c>
      <c r="D62" s="53">
        <v>0</v>
      </c>
      <c r="E62" s="53">
        <f>C62+D62</f>
        <v>178</v>
      </c>
    </row>
    <row r="63" spans="1:5" ht="23.25" customHeight="1">
      <c r="A63" s="25" t="s">
        <v>181</v>
      </c>
      <c r="B63" s="16" t="s">
        <v>184</v>
      </c>
      <c r="C63" s="42">
        <v>891</v>
      </c>
      <c r="D63" s="53">
        <v>0</v>
      </c>
      <c r="E63" s="53">
        <f>C63+D63</f>
        <v>891</v>
      </c>
    </row>
    <row r="64" spans="1:5" ht="37.5" customHeight="1">
      <c r="A64" s="24" t="s">
        <v>231</v>
      </c>
      <c r="B64" s="13" t="s">
        <v>230</v>
      </c>
      <c r="C64" s="41">
        <f>C65</f>
        <v>32673.995</v>
      </c>
      <c r="D64" s="52">
        <f>D65</f>
        <v>0</v>
      </c>
      <c r="E64" s="52">
        <f>E65</f>
        <v>32673.995</v>
      </c>
    </row>
    <row r="65" spans="1:5" ht="23.25" customHeight="1">
      <c r="A65" s="27" t="s">
        <v>203</v>
      </c>
      <c r="B65" s="13" t="s">
        <v>204</v>
      </c>
      <c r="C65" s="41">
        <f aca="true" t="shared" si="2" ref="C65:E66">C66</f>
        <v>32673.995</v>
      </c>
      <c r="D65" s="52">
        <f t="shared" si="2"/>
        <v>0</v>
      </c>
      <c r="E65" s="52">
        <f t="shared" si="2"/>
        <v>32673.995</v>
      </c>
    </row>
    <row r="66" spans="1:5" ht="23.25" customHeight="1">
      <c r="A66" s="17" t="s">
        <v>205</v>
      </c>
      <c r="B66" s="17" t="s">
        <v>206</v>
      </c>
      <c r="C66" s="42">
        <f t="shared" si="2"/>
        <v>32673.995</v>
      </c>
      <c r="D66" s="53">
        <f t="shared" si="2"/>
        <v>0</v>
      </c>
      <c r="E66" s="53">
        <f t="shared" si="2"/>
        <v>32673.995</v>
      </c>
    </row>
    <row r="67" spans="1:5" ht="23.25" customHeight="1">
      <c r="A67" s="17" t="s">
        <v>207</v>
      </c>
      <c r="B67" s="17" t="s">
        <v>208</v>
      </c>
      <c r="C67" s="42">
        <v>32673.995</v>
      </c>
      <c r="D67" s="53">
        <v>0</v>
      </c>
      <c r="E67" s="53">
        <f>C67+D67</f>
        <v>32673.995</v>
      </c>
    </row>
    <row r="68" spans="1:5" ht="41.25" customHeight="1">
      <c r="A68" s="24" t="s">
        <v>105</v>
      </c>
      <c r="B68" s="13" t="s">
        <v>113</v>
      </c>
      <c r="C68" s="41">
        <f>C69+C72</f>
        <v>61678.093</v>
      </c>
      <c r="D68" s="52">
        <f>D69+D72</f>
        <v>14716.5</v>
      </c>
      <c r="E68" s="52">
        <f>E69+E72</f>
        <v>76394.593</v>
      </c>
    </row>
    <row r="69" spans="1:5" ht="104.25" customHeight="1">
      <c r="A69" s="24" t="s">
        <v>112</v>
      </c>
      <c r="B69" s="13" t="s">
        <v>136</v>
      </c>
      <c r="C69" s="41">
        <f aca="true" t="shared" si="3" ref="C69:E70">C70</f>
        <v>54947.693</v>
      </c>
      <c r="D69" s="52">
        <f t="shared" si="3"/>
        <v>12412.5</v>
      </c>
      <c r="E69" s="52">
        <f t="shared" si="3"/>
        <v>67360.193</v>
      </c>
    </row>
    <row r="70" spans="1:5" ht="97.5" customHeight="1">
      <c r="A70" s="24" t="s">
        <v>175</v>
      </c>
      <c r="B70" s="13" t="s">
        <v>176</v>
      </c>
      <c r="C70" s="41">
        <f>C71</f>
        <v>54947.693</v>
      </c>
      <c r="D70" s="52">
        <f t="shared" si="3"/>
        <v>12412.5</v>
      </c>
      <c r="E70" s="52">
        <f t="shared" si="3"/>
        <v>67360.193</v>
      </c>
    </row>
    <row r="71" spans="1:5" ht="96.75" customHeight="1">
      <c r="A71" s="25" t="s">
        <v>174</v>
      </c>
      <c r="B71" s="16" t="s">
        <v>137</v>
      </c>
      <c r="C71" s="42">
        <v>54947.693</v>
      </c>
      <c r="D71" s="53">
        <v>12412.5</v>
      </c>
      <c r="E71" s="53">
        <f>C71+D71</f>
        <v>67360.193</v>
      </c>
    </row>
    <row r="72" spans="1:5" ht="66" customHeight="1">
      <c r="A72" s="24" t="s">
        <v>106</v>
      </c>
      <c r="B72" s="13" t="s">
        <v>107</v>
      </c>
      <c r="C72" s="41">
        <f>C74</f>
        <v>6730.4</v>
      </c>
      <c r="D72" s="52">
        <f>D74</f>
        <v>2304</v>
      </c>
      <c r="E72" s="52">
        <f>E74</f>
        <v>9034.4</v>
      </c>
    </row>
    <row r="73" spans="1:5" ht="33.75" customHeight="1">
      <c r="A73" s="24" t="s">
        <v>108</v>
      </c>
      <c r="B73" s="13" t="s">
        <v>109</v>
      </c>
      <c r="C73" s="41">
        <f>C74</f>
        <v>6730.4</v>
      </c>
      <c r="D73" s="52">
        <f>D74</f>
        <v>2304</v>
      </c>
      <c r="E73" s="52">
        <f>E74</f>
        <v>9034.4</v>
      </c>
    </row>
    <row r="74" spans="1:5" ht="48.75" customHeight="1">
      <c r="A74" s="25" t="s">
        <v>110</v>
      </c>
      <c r="B74" s="16" t="s">
        <v>111</v>
      </c>
      <c r="C74" s="42">
        <v>6730.4</v>
      </c>
      <c r="D74" s="53">
        <v>2304</v>
      </c>
      <c r="E74" s="53">
        <f>C74+D74</f>
        <v>9034.4</v>
      </c>
    </row>
    <row r="75" spans="1:5" ht="20.25">
      <c r="A75" s="24" t="s">
        <v>53</v>
      </c>
      <c r="B75" s="13" t="s">
        <v>54</v>
      </c>
      <c r="C75" s="41">
        <f>C76+C79+C80+C82+C83</f>
        <v>2655.3</v>
      </c>
      <c r="D75" s="52">
        <f>D76+D79+D80+D82+D83</f>
        <v>0</v>
      </c>
      <c r="E75" s="52">
        <f>E76+E79+E80+E82+E83</f>
        <v>2655.3</v>
      </c>
    </row>
    <row r="76" spans="1:5" ht="37.5" customHeight="1">
      <c r="A76" s="24" t="s">
        <v>55</v>
      </c>
      <c r="B76" s="13" t="s">
        <v>56</v>
      </c>
      <c r="C76" s="41">
        <f>C77+C78</f>
        <v>76.5</v>
      </c>
      <c r="D76" s="52">
        <f>D77+D78</f>
        <v>0</v>
      </c>
      <c r="E76" s="52">
        <f>E77+E78</f>
        <v>76.5</v>
      </c>
    </row>
    <row r="77" spans="1:5" ht="122.25" customHeight="1">
      <c r="A77" s="25" t="s">
        <v>57</v>
      </c>
      <c r="B77" s="57" t="s">
        <v>186</v>
      </c>
      <c r="C77" s="42">
        <v>29.7</v>
      </c>
      <c r="D77" s="53">
        <v>0</v>
      </c>
      <c r="E77" s="53">
        <f>C77+D77</f>
        <v>29.7</v>
      </c>
    </row>
    <row r="78" spans="1:5" ht="68.25" customHeight="1">
      <c r="A78" s="25" t="s">
        <v>58</v>
      </c>
      <c r="B78" s="16" t="s">
        <v>59</v>
      </c>
      <c r="C78" s="42">
        <v>46.8</v>
      </c>
      <c r="D78" s="53">
        <v>0</v>
      </c>
      <c r="E78" s="53">
        <f>C78+D78</f>
        <v>46.8</v>
      </c>
    </row>
    <row r="79" spans="1:5" ht="74.25" customHeight="1">
      <c r="A79" s="24" t="s">
        <v>60</v>
      </c>
      <c r="B79" s="13" t="s">
        <v>61</v>
      </c>
      <c r="C79" s="41">
        <v>118.7</v>
      </c>
      <c r="D79" s="53">
        <v>0</v>
      </c>
      <c r="E79" s="53">
        <f>C79+D79</f>
        <v>118.7</v>
      </c>
    </row>
    <row r="80" spans="1:5" ht="105.75" customHeight="1">
      <c r="A80" s="24" t="s">
        <v>62</v>
      </c>
      <c r="B80" s="13" t="s">
        <v>115</v>
      </c>
      <c r="C80" s="41">
        <f>C81</f>
        <v>18.2</v>
      </c>
      <c r="D80" s="52">
        <f>D81</f>
        <v>0</v>
      </c>
      <c r="E80" s="52">
        <f>E81</f>
        <v>18.2</v>
      </c>
    </row>
    <row r="81" spans="1:5" ht="33.75" customHeight="1">
      <c r="A81" s="25" t="s">
        <v>63</v>
      </c>
      <c r="B81" s="16" t="s">
        <v>114</v>
      </c>
      <c r="C81" s="42">
        <v>18.2</v>
      </c>
      <c r="D81" s="53">
        <v>0</v>
      </c>
      <c r="E81" s="53">
        <f>C81+D81</f>
        <v>18.2</v>
      </c>
    </row>
    <row r="82" spans="1:5" s="3" customFormat="1" ht="66.75" customHeight="1">
      <c r="A82" s="24" t="s">
        <v>64</v>
      </c>
      <c r="B82" s="13" t="s">
        <v>65</v>
      </c>
      <c r="C82" s="41">
        <v>570.2</v>
      </c>
      <c r="D82" s="53">
        <v>0</v>
      </c>
      <c r="E82" s="53">
        <f>C82+D82</f>
        <v>570.2</v>
      </c>
    </row>
    <row r="83" spans="1:5" s="3" customFormat="1" ht="33.75" customHeight="1">
      <c r="A83" s="24" t="s">
        <v>66</v>
      </c>
      <c r="B83" s="13" t="s">
        <v>67</v>
      </c>
      <c r="C83" s="41">
        <f>C84</f>
        <v>1871.7</v>
      </c>
      <c r="D83" s="52">
        <f>D84</f>
        <v>0</v>
      </c>
      <c r="E83" s="52">
        <f>E84</f>
        <v>1871.7</v>
      </c>
    </row>
    <row r="84" spans="1:5" ht="31.5">
      <c r="A84" s="25" t="s">
        <v>68</v>
      </c>
      <c r="B84" s="16" t="s">
        <v>69</v>
      </c>
      <c r="C84" s="42">
        <v>1871.7</v>
      </c>
      <c r="D84" s="53">
        <v>0</v>
      </c>
      <c r="E84" s="53">
        <f>C84+D84</f>
        <v>1871.7</v>
      </c>
    </row>
    <row r="85" spans="1:5" s="3" customFormat="1" ht="20.25">
      <c r="A85" s="27" t="s">
        <v>70</v>
      </c>
      <c r="B85" s="13" t="s">
        <v>71</v>
      </c>
      <c r="C85" s="41">
        <f>C86</f>
        <v>581665.2390000001</v>
      </c>
      <c r="D85" s="52">
        <f>D86</f>
        <v>20030.39</v>
      </c>
      <c r="E85" s="52">
        <f>E86</f>
        <v>601695.629</v>
      </c>
    </row>
    <row r="86" spans="1:5" ht="39" customHeight="1">
      <c r="A86" s="27" t="s">
        <v>72</v>
      </c>
      <c r="B86" s="13" t="s">
        <v>73</v>
      </c>
      <c r="C86" s="41">
        <f>C87+C125+C94</f>
        <v>581665.2390000001</v>
      </c>
      <c r="D86" s="52">
        <f>D87+D125+D94</f>
        <v>20030.39</v>
      </c>
      <c r="E86" s="52">
        <f>E87+E125+E94</f>
        <v>601695.629</v>
      </c>
    </row>
    <row r="87" spans="1:5" ht="41.25" customHeight="1">
      <c r="A87" s="27" t="s">
        <v>74</v>
      </c>
      <c r="B87" s="13" t="s">
        <v>75</v>
      </c>
      <c r="C87" s="52">
        <f>C88+C90+C92</f>
        <v>66103</v>
      </c>
      <c r="D87" s="52">
        <f>D88+D90+D92</f>
        <v>0</v>
      </c>
      <c r="E87" s="52">
        <f>E88+E90+E92</f>
        <v>66103</v>
      </c>
    </row>
    <row r="88" spans="1:5" s="3" customFormat="1" ht="30.75" customHeight="1">
      <c r="A88" s="27" t="s">
        <v>76</v>
      </c>
      <c r="B88" s="13" t="s">
        <v>77</v>
      </c>
      <c r="C88" s="41">
        <f>C89</f>
        <v>8147</v>
      </c>
      <c r="D88" s="52">
        <f>D89</f>
        <v>0</v>
      </c>
      <c r="E88" s="52">
        <f>E89</f>
        <v>8147</v>
      </c>
    </row>
    <row r="89" spans="1:5" ht="40.5" customHeight="1">
      <c r="A89" s="17" t="s">
        <v>78</v>
      </c>
      <c r="B89" s="16" t="s">
        <v>79</v>
      </c>
      <c r="C89" s="42">
        <v>8147</v>
      </c>
      <c r="D89" s="53">
        <v>0</v>
      </c>
      <c r="E89" s="53">
        <f>C89+D89</f>
        <v>8147</v>
      </c>
    </row>
    <row r="90" spans="1:5" ht="31.5">
      <c r="A90" s="27" t="s">
        <v>80</v>
      </c>
      <c r="B90" s="13" t="s">
        <v>81</v>
      </c>
      <c r="C90" s="41">
        <f>C91</f>
        <v>27956</v>
      </c>
      <c r="D90" s="52">
        <f>D91</f>
        <v>0</v>
      </c>
      <c r="E90" s="52">
        <f>E91</f>
        <v>27956</v>
      </c>
    </row>
    <row r="91" spans="1:5" ht="36.75" customHeight="1">
      <c r="A91" s="17" t="s">
        <v>82</v>
      </c>
      <c r="B91" s="16" t="s">
        <v>83</v>
      </c>
      <c r="C91" s="42">
        <v>27956</v>
      </c>
      <c r="D91" s="53">
        <v>0</v>
      </c>
      <c r="E91" s="53">
        <f>C91+D91</f>
        <v>27956</v>
      </c>
    </row>
    <row r="92" spans="1:5" ht="23.25" customHeight="1">
      <c r="A92" s="49" t="s">
        <v>233</v>
      </c>
      <c r="B92" s="36" t="s">
        <v>234</v>
      </c>
      <c r="C92" s="43">
        <f>C93</f>
        <v>30000</v>
      </c>
      <c r="D92" s="55">
        <f>D93</f>
        <v>0</v>
      </c>
      <c r="E92" s="55">
        <f>E93</f>
        <v>30000</v>
      </c>
    </row>
    <row r="93" spans="1:5" ht="22.5" customHeight="1">
      <c r="A93" s="48" t="s">
        <v>235</v>
      </c>
      <c r="B93" s="47" t="s">
        <v>232</v>
      </c>
      <c r="C93" s="50">
        <v>30000</v>
      </c>
      <c r="D93" s="56">
        <v>0</v>
      </c>
      <c r="E93" s="56">
        <v>30000</v>
      </c>
    </row>
    <row r="94" spans="1:5" ht="42" customHeight="1">
      <c r="A94" s="48" t="s">
        <v>209</v>
      </c>
      <c r="B94" s="47" t="s">
        <v>210</v>
      </c>
      <c r="C94" s="55">
        <f>C113+C97+C103+C107+C111+C95</f>
        <v>352070.474</v>
      </c>
      <c r="D94" s="55">
        <f>D113+D97+D103+D107+D111+D95</f>
        <v>12829.015</v>
      </c>
      <c r="E94" s="55">
        <f>E113+E97+E103+E107+E111+E95</f>
        <v>364899.489</v>
      </c>
    </row>
    <row r="95" spans="1:5" ht="24" customHeight="1">
      <c r="A95" s="60" t="s">
        <v>264</v>
      </c>
      <c r="B95" s="61" t="s">
        <v>265</v>
      </c>
      <c r="C95" s="55">
        <f>C96</f>
        <v>0</v>
      </c>
      <c r="D95" s="55">
        <f>D96</f>
        <v>3810.015</v>
      </c>
      <c r="E95" s="55">
        <f>E96</f>
        <v>3810.015</v>
      </c>
    </row>
    <row r="96" spans="1:5" ht="53.25" customHeight="1">
      <c r="A96" s="62" t="s">
        <v>266</v>
      </c>
      <c r="B96" s="63" t="s">
        <v>267</v>
      </c>
      <c r="C96" s="56">
        <v>0</v>
      </c>
      <c r="D96" s="56">
        <v>3810.015</v>
      </c>
      <c r="E96" s="56">
        <f>C96+D96</f>
        <v>3810.015</v>
      </c>
    </row>
    <row r="97" spans="1:5" ht="71.25" customHeight="1">
      <c r="A97" s="27" t="s">
        <v>224</v>
      </c>
      <c r="B97" s="13" t="s">
        <v>225</v>
      </c>
      <c r="C97" s="55">
        <f>C98+C99+C101+C102+C100</f>
        <v>178000</v>
      </c>
      <c r="D97" s="55">
        <f>D98+D99+D101+D102+D100</f>
        <v>5000</v>
      </c>
      <c r="E97" s="55">
        <f>E98+E99+E101+E102+E100</f>
        <v>183000</v>
      </c>
    </row>
    <row r="98" spans="1:5" ht="51" customHeight="1">
      <c r="A98" s="34" t="s">
        <v>226</v>
      </c>
      <c r="B98" s="47" t="s">
        <v>227</v>
      </c>
      <c r="C98" s="44">
        <v>6000</v>
      </c>
      <c r="D98" s="56">
        <v>5000</v>
      </c>
      <c r="E98" s="56">
        <f>C98+D98</f>
        <v>11000</v>
      </c>
    </row>
    <row r="99" spans="1:5" ht="89.25" customHeight="1">
      <c r="A99" s="34" t="s">
        <v>226</v>
      </c>
      <c r="B99" s="47" t="s">
        <v>228</v>
      </c>
      <c r="C99" s="44">
        <v>64000</v>
      </c>
      <c r="D99" s="56">
        <v>0</v>
      </c>
      <c r="E99" s="56">
        <f>C99+D99</f>
        <v>64000</v>
      </c>
    </row>
    <row r="100" spans="1:5" ht="60" customHeight="1">
      <c r="A100" s="34" t="s">
        <v>226</v>
      </c>
      <c r="B100" s="47" t="s">
        <v>262</v>
      </c>
      <c r="C100" s="44">
        <v>100000</v>
      </c>
      <c r="D100" s="56">
        <v>0</v>
      </c>
      <c r="E100" s="56">
        <f>C100+D100</f>
        <v>100000</v>
      </c>
    </row>
    <row r="101" spans="1:5" ht="74.25" customHeight="1">
      <c r="A101" s="34" t="s">
        <v>226</v>
      </c>
      <c r="B101" s="47" t="s">
        <v>229</v>
      </c>
      <c r="C101" s="44">
        <v>5000</v>
      </c>
      <c r="D101" s="56">
        <v>0</v>
      </c>
      <c r="E101" s="56">
        <f>C101+D101</f>
        <v>5000</v>
      </c>
    </row>
    <row r="102" spans="1:5" ht="76.5" customHeight="1">
      <c r="A102" s="34" t="s">
        <v>226</v>
      </c>
      <c r="B102" s="47" t="s">
        <v>261</v>
      </c>
      <c r="C102" s="44">
        <v>3000</v>
      </c>
      <c r="D102" s="56">
        <v>0</v>
      </c>
      <c r="E102" s="56">
        <f>C102+D102</f>
        <v>3000</v>
      </c>
    </row>
    <row r="103" spans="1:5" ht="101.25" customHeight="1">
      <c r="A103" s="58" t="s">
        <v>238</v>
      </c>
      <c r="B103" s="36" t="s">
        <v>246</v>
      </c>
      <c r="C103" s="43">
        <f>C104</f>
        <v>83917.685</v>
      </c>
      <c r="D103" s="55">
        <f>D104</f>
        <v>0</v>
      </c>
      <c r="E103" s="55">
        <f>E104</f>
        <v>83917.685</v>
      </c>
    </row>
    <row r="104" spans="1:5" ht="99" customHeight="1">
      <c r="A104" s="58" t="s">
        <v>239</v>
      </c>
      <c r="B104" s="36" t="s">
        <v>247</v>
      </c>
      <c r="C104" s="43">
        <f>C105+C106</f>
        <v>83917.685</v>
      </c>
      <c r="D104" s="55">
        <f>D105+D106</f>
        <v>0</v>
      </c>
      <c r="E104" s="55">
        <f>E105+E106</f>
        <v>83917.685</v>
      </c>
    </row>
    <row r="105" spans="1:5" ht="69.75" customHeight="1">
      <c r="A105" s="34" t="s">
        <v>240</v>
      </c>
      <c r="B105" s="47" t="s">
        <v>248</v>
      </c>
      <c r="C105" s="44">
        <v>28059.321</v>
      </c>
      <c r="D105" s="56">
        <v>0</v>
      </c>
      <c r="E105" s="56">
        <f>C105+D105</f>
        <v>28059.321</v>
      </c>
    </row>
    <row r="106" spans="1:5" ht="69.75" customHeight="1">
      <c r="A106" s="34" t="s">
        <v>241</v>
      </c>
      <c r="B106" s="47" t="s">
        <v>249</v>
      </c>
      <c r="C106" s="44">
        <v>55858.364</v>
      </c>
      <c r="D106" s="56">
        <v>0</v>
      </c>
      <c r="E106" s="56">
        <f>C106+D106</f>
        <v>55858.364</v>
      </c>
    </row>
    <row r="107" spans="1:6" ht="64.5" customHeight="1">
      <c r="A107" s="27" t="s">
        <v>242</v>
      </c>
      <c r="B107" s="47" t="s">
        <v>250</v>
      </c>
      <c r="C107" s="43">
        <f>C108</f>
        <v>14496.899</v>
      </c>
      <c r="D107" s="55">
        <f>D108</f>
        <v>0</v>
      </c>
      <c r="E107" s="55">
        <f>E108</f>
        <v>14496.899</v>
      </c>
      <c r="F107" s="51">
        <f>E103+E107</f>
        <v>98414.584</v>
      </c>
    </row>
    <row r="108" spans="1:5" ht="54" customHeight="1">
      <c r="A108" s="37" t="s">
        <v>243</v>
      </c>
      <c r="B108" s="16" t="s">
        <v>251</v>
      </c>
      <c r="C108" s="41">
        <f>C109+C110</f>
        <v>14496.899</v>
      </c>
      <c r="D108" s="52">
        <f>D109+D110</f>
        <v>0</v>
      </c>
      <c r="E108" s="52">
        <f>E109+E110</f>
        <v>14496.899</v>
      </c>
    </row>
    <row r="109" spans="1:5" ht="48" customHeight="1">
      <c r="A109" s="26" t="s">
        <v>244</v>
      </c>
      <c r="B109" s="16" t="s">
        <v>252</v>
      </c>
      <c r="C109" s="42">
        <v>5066.266</v>
      </c>
      <c r="D109" s="53">
        <v>0</v>
      </c>
      <c r="E109" s="53">
        <f>C109+D109</f>
        <v>5066.266</v>
      </c>
    </row>
    <row r="110" spans="1:5" ht="48" customHeight="1">
      <c r="A110" s="26" t="s">
        <v>245</v>
      </c>
      <c r="B110" s="16" t="s">
        <v>253</v>
      </c>
      <c r="C110" s="42">
        <v>9430.633</v>
      </c>
      <c r="D110" s="53">
        <v>0</v>
      </c>
      <c r="E110" s="53">
        <f>C110+D110</f>
        <v>9430.633</v>
      </c>
    </row>
    <row r="111" spans="1:5" ht="48" customHeight="1">
      <c r="A111" s="29" t="s">
        <v>255</v>
      </c>
      <c r="B111" s="59" t="s">
        <v>254</v>
      </c>
      <c r="C111" s="43">
        <f>C112</f>
        <v>17700</v>
      </c>
      <c r="D111" s="55">
        <f>D112</f>
        <v>0</v>
      </c>
      <c r="E111" s="55">
        <f>E112</f>
        <v>17700</v>
      </c>
    </row>
    <row r="112" spans="1:5" ht="48" customHeight="1">
      <c r="A112" s="26" t="s">
        <v>256</v>
      </c>
      <c r="B112" s="47" t="s">
        <v>257</v>
      </c>
      <c r="C112" s="44">
        <v>17700</v>
      </c>
      <c r="D112" s="56">
        <v>0</v>
      </c>
      <c r="E112" s="56">
        <f>C112+D112</f>
        <v>17700</v>
      </c>
    </row>
    <row r="113" spans="1:5" ht="27" customHeight="1">
      <c r="A113" s="27" t="s">
        <v>211</v>
      </c>
      <c r="B113" s="13" t="s">
        <v>212</v>
      </c>
      <c r="C113" s="43">
        <f>C114</f>
        <v>57955.89</v>
      </c>
      <c r="D113" s="55">
        <f>D114</f>
        <v>4019</v>
      </c>
      <c r="E113" s="55">
        <f>E114</f>
        <v>61974.89</v>
      </c>
    </row>
    <row r="114" spans="1:5" ht="26.25" customHeight="1">
      <c r="A114" s="27" t="s">
        <v>213</v>
      </c>
      <c r="B114" s="13" t="s">
        <v>214</v>
      </c>
      <c r="C114" s="55">
        <f>SUM(C115:C124)</f>
        <v>57955.89</v>
      </c>
      <c r="D114" s="55">
        <f>SUM(D115:D124)</f>
        <v>4019</v>
      </c>
      <c r="E114" s="55">
        <f>SUM(E115:E124)</f>
        <v>61974.89</v>
      </c>
    </row>
    <row r="115" spans="1:5" ht="64.5" customHeight="1">
      <c r="A115" s="17" t="s">
        <v>213</v>
      </c>
      <c r="B115" s="16" t="s">
        <v>215</v>
      </c>
      <c r="C115" s="44">
        <v>5766</v>
      </c>
      <c r="D115" s="56">
        <v>0</v>
      </c>
      <c r="E115" s="56">
        <f aca="true" t="shared" si="4" ref="E115:E124">C115+D115</f>
        <v>5766</v>
      </c>
    </row>
    <row r="116" spans="1:5" ht="37.5" customHeight="1">
      <c r="A116" s="17" t="s">
        <v>213</v>
      </c>
      <c r="B116" s="47" t="s">
        <v>216</v>
      </c>
      <c r="C116" s="44">
        <v>807.1</v>
      </c>
      <c r="D116" s="56">
        <v>0</v>
      </c>
      <c r="E116" s="56">
        <f t="shared" si="4"/>
        <v>807.1</v>
      </c>
    </row>
    <row r="117" spans="1:5" ht="37.5" customHeight="1">
      <c r="A117" s="17" t="s">
        <v>213</v>
      </c>
      <c r="B117" s="47" t="s">
        <v>223</v>
      </c>
      <c r="C117" s="44">
        <v>7701.5</v>
      </c>
      <c r="D117" s="56">
        <v>0</v>
      </c>
      <c r="E117" s="56">
        <f t="shared" si="4"/>
        <v>7701.5</v>
      </c>
    </row>
    <row r="118" spans="1:5" ht="37.5" customHeight="1">
      <c r="A118" s="17" t="s">
        <v>213</v>
      </c>
      <c r="B118" s="15" t="s">
        <v>218</v>
      </c>
      <c r="C118" s="44">
        <v>3735.1</v>
      </c>
      <c r="D118" s="56">
        <v>0</v>
      </c>
      <c r="E118" s="56">
        <f t="shared" si="4"/>
        <v>3735.1</v>
      </c>
    </row>
    <row r="119" spans="1:5" ht="51.75" customHeight="1">
      <c r="A119" s="17" t="s">
        <v>213</v>
      </c>
      <c r="B119" s="47" t="s">
        <v>217</v>
      </c>
      <c r="C119" s="44">
        <v>835.2</v>
      </c>
      <c r="D119" s="56">
        <v>0</v>
      </c>
      <c r="E119" s="56">
        <f t="shared" si="4"/>
        <v>835.2</v>
      </c>
    </row>
    <row r="120" spans="1:5" ht="30.75" customHeight="1">
      <c r="A120" s="17" t="s">
        <v>213</v>
      </c>
      <c r="B120" s="47" t="s">
        <v>237</v>
      </c>
      <c r="C120" s="44">
        <v>737.69</v>
      </c>
      <c r="D120" s="56">
        <v>0</v>
      </c>
      <c r="E120" s="56">
        <f t="shared" si="4"/>
        <v>737.69</v>
      </c>
    </row>
    <row r="121" spans="1:5" ht="50.25" customHeight="1">
      <c r="A121" s="17" t="s">
        <v>213</v>
      </c>
      <c r="B121" s="47" t="s">
        <v>236</v>
      </c>
      <c r="C121" s="44">
        <v>17500</v>
      </c>
      <c r="D121" s="56">
        <v>3000</v>
      </c>
      <c r="E121" s="56">
        <f t="shared" si="4"/>
        <v>20500</v>
      </c>
    </row>
    <row r="122" spans="1:5" ht="50.25" customHeight="1">
      <c r="A122" s="17" t="s">
        <v>213</v>
      </c>
      <c r="B122" s="47" t="s">
        <v>258</v>
      </c>
      <c r="C122" s="44">
        <v>20873.3</v>
      </c>
      <c r="D122" s="56">
        <v>0</v>
      </c>
      <c r="E122" s="56">
        <f t="shared" si="4"/>
        <v>20873.3</v>
      </c>
    </row>
    <row r="123" spans="1:5" ht="34.5" customHeight="1">
      <c r="A123" s="17" t="s">
        <v>213</v>
      </c>
      <c r="B123" s="47" t="s">
        <v>263</v>
      </c>
      <c r="C123" s="44">
        <v>0</v>
      </c>
      <c r="D123" s="56">
        <v>886.9</v>
      </c>
      <c r="E123" s="56">
        <f t="shared" si="4"/>
        <v>886.9</v>
      </c>
    </row>
    <row r="124" spans="1:5" ht="34.5" customHeight="1">
      <c r="A124" s="17" t="s">
        <v>213</v>
      </c>
      <c r="B124" s="47" t="s">
        <v>268</v>
      </c>
      <c r="C124" s="44">
        <v>0</v>
      </c>
      <c r="D124" s="56">
        <v>132.1</v>
      </c>
      <c r="E124" s="56">
        <f t="shared" si="4"/>
        <v>132.1</v>
      </c>
    </row>
    <row r="125" spans="1:5" s="3" customFormat="1" ht="45" customHeight="1">
      <c r="A125" s="49" t="s">
        <v>84</v>
      </c>
      <c r="B125" s="36" t="s">
        <v>85</v>
      </c>
      <c r="C125" s="43">
        <f>C126+C128+C130+C134+C147+C132+C155+C151+C153+C145</f>
        <v>163491.765</v>
      </c>
      <c r="D125" s="55">
        <f>D126+D128+D130+D134+D147+D132+D155+D151+D153+D145</f>
        <v>7201.375</v>
      </c>
      <c r="E125" s="55">
        <f>E126+E128+E130+E134+E147+E132+E155+E151+E153+E145</f>
        <v>170693.14</v>
      </c>
    </row>
    <row r="126" spans="1:5" s="3" customFormat="1" ht="56.25" customHeight="1">
      <c r="A126" s="29" t="s">
        <v>148</v>
      </c>
      <c r="B126" s="36" t="s">
        <v>196</v>
      </c>
      <c r="C126" s="43">
        <f>C127</f>
        <v>19.4</v>
      </c>
      <c r="D126" s="55">
        <f>D127</f>
        <v>-19.4</v>
      </c>
      <c r="E126" s="55">
        <f>E127</f>
        <v>0</v>
      </c>
    </row>
    <row r="127" spans="1:5" s="3" customFormat="1" ht="53.25" customHeight="1">
      <c r="A127" s="26" t="s">
        <v>147</v>
      </c>
      <c r="B127" s="15" t="s">
        <v>197</v>
      </c>
      <c r="C127" s="44">
        <v>19.4</v>
      </c>
      <c r="D127" s="53">
        <v>-19.4</v>
      </c>
      <c r="E127" s="53">
        <f>C127+D127</f>
        <v>0</v>
      </c>
    </row>
    <row r="128" spans="1:5" ht="60" customHeight="1">
      <c r="A128" s="37" t="s">
        <v>86</v>
      </c>
      <c r="B128" s="13" t="s">
        <v>104</v>
      </c>
      <c r="C128" s="41">
        <f>C129</f>
        <v>450.8</v>
      </c>
      <c r="D128" s="52">
        <f>D129</f>
        <v>12.4</v>
      </c>
      <c r="E128" s="52">
        <f>E129</f>
        <v>463.2</v>
      </c>
    </row>
    <row r="129" spans="1:5" ht="52.5" customHeight="1">
      <c r="A129" s="17" t="s">
        <v>87</v>
      </c>
      <c r="B129" s="16" t="s">
        <v>142</v>
      </c>
      <c r="C129" s="42">
        <v>450.8</v>
      </c>
      <c r="D129" s="53">
        <v>12.4</v>
      </c>
      <c r="E129" s="53">
        <f>C129+D129</f>
        <v>463.2</v>
      </c>
    </row>
    <row r="130" spans="1:5" ht="1.5" customHeight="1" hidden="1">
      <c r="A130" s="27" t="s">
        <v>88</v>
      </c>
      <c r="B130" s="13" t="s">
        <v>89</v>
      </c>
      <c r="C130" s="42">
        <f>C131</f>
        <v>0</v>
      </c>
      <c r="D130" s="54"/>
      <c r="E130" s="54"/>
    </row>
    <row r="131" spans="1:5" ht="31.5" hidden="1">
      <c r="A131" s="27" t="s">
        <v>90</v>
      </c>
      <c r="B131" s="13" t="s">
        <v>91</v>
      </c>
      <c r="C131" s="42">
        <v>0</v>
      </c>
      <c r="D131" s="54"/>
      <c r="E131" s="54"/>
    </row>
    <row r="132" spans="1:5" ht="52.5" customHeight="1">
      <c r="A132" s="27" t="s">
        <v>88</v>
      </c>
      <c r="B132" s="13" t="s">
        <v>89</v>
      </c>
      <c r="C132" s="41">
        <f>C133</f>
        <v>4089.9</v>
      </c>
      <c r="D132" s="52">
        <f>D133</f>
        <v>0</v>
      </c>
      <c r="E132" s="52">
        <f>E133</f>
        <v>4089.9</v>
      </c>
    </row>
    <row r="133" spans="1:5" ht="39.75" customHeight="1">
      <c r="A133" s="17" t="s">
        <v>90</v>
      </c>
      <c r="B133" s="16" t="s">
        <v>143</v>
      </c>
      <c r="C133" s="42">
        <v>4089.9</v>
      </c>
      <c r="D133" s="53">
        <v>0</v>
      </c>
      <c r="E133" s="53">
        <f>C133+D133</f>
        <v>4089.9</v>
      </c>
    </row>
    <row r="134" spans="1:5" ht="49.5" customHeight="1">
      <c r="A134" s="27" t="s">
        <v>92</v>
      </c>
      <c r="B134" s="13" t="s">
        <v>93</v>
      </c>
      <c r="C134" s="41">
        <f>C135</f>
        <v>3576</v>
      </c>
      <c r="D134" s="52">
        <f>D135</f>
        <v>0</v>
      </c>
      <c r="E134" s="52">
        <f>E135</f>
        <v>3576</v>
      </c>
    </row>
    <row r="135" spans="1:5" ht="37.5" customHeight="1">
      <c r="A135" s="17" t="s">
        <v>94</v>
      </c>
      <c r="B135" s="16" t="s">
        <v>95</v>
      </c>
      <c r="C135" s="42">
        <v>3576</v>
      </c>
      <c r="D135" s="53">
        <v>0</v>
      </c>
      <c r="E135" s="53">
        <f>SUM(E136:E144)</f>
        <v>3576</v>
      </c>
    </row>
    <row r="136" spans="1:5" ht="114" customHeight="1">
      <c r="A136" s="17" t="s">
        <v>94</v>
      </c>
      <c r="B136" s="16" t="s">
        <v>127</v>
      </c>
      <c r="C136" s="42">
        <v>932</v>
      </c>
      <c r="D136" s="53">
        <v>0</v>
      </c>
      <c r="E136" s="53">
        <f aca="true" t="shared" si="5" ref="E136:E144">C136+D136</f>
        <v>932</v>
      </c>
    </row>
    <row r="137" spans="1:5" ht="84.75" customHeight="1">
      <c r="A137" s="17" t="s">
        <v>94</v>
      </c>
      <c r="B137" s="16" t="s">
        <v>128</v>
      </c>
      <c r="C137" s="42">
        <v>15.9</v>
      </c>
      <c r="D137" s="53">
        <v>0</v>
      </c>
      <c r="E137" s="53">
        <f t="shared" si="5"/>
        <v>15.9</v>
      </c>
    </row>
    <row r="138" spans="1:5" ht="72.75" customHeight="1">
      <c r="A138" s="17" t="s">
        <v>94</v>
      </c>
      <c r="B138" s="16" t="s">
        <v>124</v>
      </c>
      <c r="C138" s="42">
        <v>771</v>
      </c>
      <c r="D138" s="53">
        <v>0</v>
      </c>
      <c r="E138" s="53">
        <f t="shared" si="5"/>
        <v>771</v>
      </c>
    </row>
    <row r="139" spans="1:5" ht="57.75" customHeight="1">
      <c r="A139" s="17" t="s">
        <v>94</v>
      </c>
      <c r="B139" s="16" t="s">
        <v>140</v>
      </c>
      <c r="C139" s="42">
        <v>257</v>
      </c>
      <c r="D139" s="53">
        <v>0</v>
      </c>
      <c r="E139" s="53">
        <f t="shared" si="5"/>
        <v>257</v>
      </c>
    </row>
    <row r="140" spans="1:5" ht="64.5" customHeight="1">
      <c r="A140" s="17" t="s">
        <v>94</v>
      </c>
      <c r="B140" s="16" t="s">
        <v>125</v>
      </c>
      <c r="C140" s="42">
        <v>1285</v>
      </c>
      <c r="D140" s="53">
        <v>0</v>
      </c>
      <c r="E140" s="53">
        <f t="shared" si="5"/>
        <v>1285</v>
      </c>
    </row>
    <row r="141" spans="1:5" ht="52.5" customHeight="1">
      <c r="A141" s="17" t="s">
        <v>94</v>
      </c>
      <c r="B141" s="16" t="s">
        <v>126</v>
      </c>
      <c r="C141" s="42">
        <v>179.9</v>
      </c>
      <c r="D141" s="53">
        <v>0</v>
      </c>
      <c r="E141" s="53">
        <f t="shared" si="5"/>
        <v>179.9</v>
      </c>
    </row>
    <row r="142" spans="1:5" ht="55.5" customHeight="1">
      <c r="A142" s="17" t="s">
        <v>94</v>
      </c>
      <c r="B142" s="16" t="s">
        <v>146</v>
      </c>
      <c r="C142" s="42">
        <v>135</v>
      </c>
      <c r="D142" s="53">
        <v>0</v>
      </c>
      <c r="E142" s="53">
        <f t="shared" si="5"/>
        <v>135</v>
      </c>
    </row>
    <row r="143" spans="1:5" ht="84" customHeight="1">
      <c r="A143" s="17" t="s">
        <v>94</v>
      </c>
      <c r="B143" s="16" t="s">
        <v>149</v>
      </c>
      <c r="C143" s="42">
        <v>0.2</v>
      </c>
      <c r="D143" s="53">
        <v>0</v>
      </c>
      <c r="E143" s="53">
        <f t="shared" si="5"/>
        <v>0.2</v>
      </c>
    </row>
    <row r="144" spans="1:5" ht="51" customHeight="1" hidden="1">
      <c r="A144" s="17" t="s">
        <v>94</v>
      </c>
      <c r="B144" s="16" t="s">
        <v>198</v>
      </c>
      <c r="C144" s="42">
        <v>0</v>
      </c>
      <c r="D144" s="53">
        <v>0</v>
      </c>
      <c r="E144" s="53">
        <f t="shared" si="5"/>
        <v>0</v>
      </c>
    </row>
    <row r="145" spans="1:5" ht="85.5" customHeight="1">
      <c r="A145" s="27" t="s">
        <v>222</v>
      </c>
      <c r="B145" s="13" t="s">
        <v>219</v>
      </c>
      <c r="C145" s="41">
        <f>C146</f>
        <v>9752.7</v>
      </c>
      <c r="D145" s="52">
        <f>D146</f>
        <v>0</v>
      </c>
      <c r="E145" s="52">
        <f>E146</f>
        <v>9752.7</v>
      </c>
    </row>
    <row r="146" spans="1:5" ht="74.25" customHeight="1">
      <c r="A146" s="17" t="s">
        <v>220</v>
      </c>
      <c r="B146" s="16" t="s">
        <v>221</v>
      </c>
      <c r="C146" s="42">
        <v>9752.7</v>
      </c>
      <c r="D146" s="53">
        <v>0</v>
      </c>
      <c r="E146" s="53">
        <f>C146+D146</f>
        <v>9752.7</v>
      </c>
    </row>
    <row r="147" spans="1:5" ht="55.5" customHeight="1">
      <c r="A147" s="27" t="s">
        <v>96</v>
      </c>
      <c r="B147" s="13" t="s">
        <v>116</v>
      </c>
      <c r="C147" s="41">
        <f>C148</f>
        <v>17180.8</v>
      </c>
      <c r="D147" s="52">
        <f>D148</f>
        <v>0</v>
      </c>
      <c r="E147" s="52">
        <f>E148</f>
        <v>17180.8</v>
      </c>
    </row>
    <row r="148" spans="1:5" ht="53.25" customHeight="1">
      <c r="A148" s="17" t="s">
        <v>97</v>
      </c>
      <c r="B148" s="16" t="s">
        <v>141</v>
      </c>
      <c r="C148" s="42">
        <f>C149+C150</f>
        <v>17180.8</v>
      </c>
      <c r="D148" s="53">
        <v>0</v>
      </c>
      <c r="E148" s="53">
        <f>C148+D148</f>
        <v>17180.8</v>
      </c>
    </row>
    <row r="149" spans="1:5" ht="64.5" customHeight="1">
      <c r="A149" s="17" t="s">
        <v>97</v>
      </c>
      <c r="B149" s="16" t="s">
        <v>122</v>
      </c>
      <c r="C149" s="42">
        <v>3103.8</v>
      </c>
      <c r="D149" s="53">
        <v>0</v>
      </c>
      <c r="E149" s="53">
        <f>C149+D149</f>
        <v>3103.8</v>
      </c>
    </row>
    <row r="150" spans="1:5" ht="67.5" customHeight="1">
      <c r="A150" s="17" t="s">
        <v>97</v>
      </c>
      <c r="B150" s="16" t="s">
        <v>123</v>
      </c>
      <c r="C150" s="42">
        <v>14077</v>
      </c>
      <c r="D150" s="53">
        <v>0</v>
      </c>
      <c r="E150" s="53">
        <f>C150+D150</f>
        <v>14077</v>
      </c>
    </row>
    <row r="151" spans="1:5" ht="83.25" customHeight="1">
      <c r="A151" s="27" t="s">
        <v>117</v>
      </c>
      <c r="B151" s="13" t="s">
        <v>118</v>
      </c>
      <c r="C151" s="41">
        <f>C152</f>
        <v>5392.5</v>
      </c>
      <c r="D151" s="52">
        <f>D152</f>
        <v>0</v>
      </c>
      <c r="E151" s="52">
        <f>E152</f>
        <v>5392.5</v>
      </c>
    </row>
    <row r="152" spans="1:5" ht="69" customHeight="1">
      <c r="A152" s="17" t="s">
        <v>119</v>
      </c>
      <c r="B152" s="16" t="s">
        <v>139</v>
      </c>
      <c r="C152" s="42">
        <v>5392.5</v>
      </c>
      <c r="D152" s="53">
        <v>0</v>
      </c>
      <c r="E152" s="53">
        <f>C152+D152</f>
        <v>5392.5</v>
      </c>
    </row>
    <row r="153" spans="1:5" ht="48.75" customHeight="1">
      <c r="A153" s="27" t="s">
        <v>152</v>
      </c>
      <c r="B153" s="13" t="s">
        <v>153</v>
      </c>
      <c r="C153" s="41">
        <f>C154</f>
        <v>547.665</v>
      </c>
      <c r="D153" s="52">
        <f>D154</f>
        <v>0.075</v>
      </c>
      <c r="E153" s="52">
        <f>E154</f>
        <v>547.74</v>
      </c>
    </row>
    <row r="154" spans="1:5" ht="51" customHeight="1">
      <c r="A154" s="17" t="s">
        <v>151</v>
      </c>
      <c r="B154" s="16" t="s">
        <v>150</v>
      </c>
      <c r="C154" s="42">
        <v>547.665</v>
      </c>
      <c r="D154" s="53">
        <v>0.075</v>
      </c>
      <c r="E154" s="53">
        <f>C154+D154</f>
        <v>547.74</v>
      </c>
    </row>
    <row r="155" spans="1:5" ht="20.25">
      <c r="A155" s="27" t="s">
        <v>98</v>
      </c>
      <c r="B155" s="19" t="s">
        <v>99</v>
      </c>
      <c r="C155" s="41">
        <f aca="true" t="shared" si="6" ref="C155:E156">C156</f>
        <v>122482</v>
      </c>
      <c r="D155" s="52">
        <f t="shared" si="6"/>
        <v>7208.3</v>
      </c>
      <c r="E155" s="52">
        <f t="shared" si="6"/>
        <v>129690.3</v>
      </c>
    </row>
    <row r="156" spans="1:5" ht="20.25">
      <c r="A156" s="27" t="s">
        <v>100</v>
      </c>
      <c r="B156" s="19" t="s">
        <v>101</v>
      </c>
      <c r="C156" s="42">
        <f>C157</f>
        <v>122482</v>
      </c>
      <c r="D156" s="53">
        <f t="shared" si="6"/>
        <v>7208.3</v>
      </c>
      <c r="E156" s="53">
        <f t="shared" si="6"/>
        <v>129690.3</v>
      </c>
    </row>
    <row r="157" spans="1:5" ht="54" customHeight="1">
      <c r="A157" s="17" t="s">
        <v>100</v>
      </c>
      <c r="B157" s="16" t="s">
        <v>135</v>
      </c>
      <c r="C157" s="42">
        <v>122482</v>
      </c>
      <c r="D157" s="53">
        <v>7208.3</v>
      </c>
      <c r="E157" s="53">
        <f>C157+D157</f>
        <v>129690.3</v>
      </c>
    </row>
    <row r="158" spans="1:5" s="3" customFormat="1" ht="20.25">
      <c r="A158" s="27" t="s">
        <v>102</v>
      </c>
      <c r="B158" s="13" t="s">
        <v>103</v>
      </c>
      <c r="C158" s="41">
        <f>C13+C85</f>
        <v>978433.927</v>
      </c>
      <c r="D158" s="52">
        <f>D13+D85</f>
        <v>39030.89</v>
      </c>
      <c r="E158" s="52">
        <f>E13+E85</f>
        <v>1017464.8169999999</v>
      </c>
    </row>
    <row r="159" spans="1:3" ht="18">
      <c r="A159" s="28"/>
      <c r="B159" s="4"/>
      <c r="C159" s="7"/>
    </row>
    <row r="160" spans="1:3" ht="18">
      <c r="A160" s="45" t="s">
        <v>120</v>
      </c>
      <c r="B160" s="45"/>
      <c r="C160" s="45"/>
    </row>
    <row r="161" spans="1:2" ht="18">
      <c r="A161" s="28"/>
      <c r="B161" s="4"/>
    </row>
    <row r="162" spans="1:2" ht="18">
      <c r="A162" s="28"/>
      <c r="B162" s="4"/>
    </row>
    <row r="163" spans="1:2" ht="18">
      <c r="A163" s="28"/>
      <c r="B163" s="4"/>
    </row>
    <row r="164" spans="1:2" ht="18">
      <c r="A164" s="28"/>
      <c r="B164" s="4"/>
    </row>
    <row r="165" spans="1:2" ht="18">
      <c r="A165" s="28"/>
      <c r="B165" s="4"/>
    </row>
    <row r="166" spans="1:2" ht="18">
      <c r="A166" s="28"/>
      <c r="B166" s="4"/>
    </row>
    <row r="167" spans="1:2" ht="18">
      <c r="A167" s="28"/>
      <c r="B167" s="4"/>
    </row>
    <row r="168" spans="1:2" ht="18">
      <c r="A168" s="28"/>
      <c r="B168" s="4"/>
    </row>
    <row r="169" spans="1:2" ht="18">
      <c r="A169" s="28"/>
      <c r="B169" s="4"/>
    </row>
    <row r="170" spans="1:2" ht="18">
      <c r="A170" s="28"/>
      <c r="B170" s="4"/>
    </row>
    <row r="171" spans="1:2" ht="18">
      <c r="A171" s="28"/>
      <c r="B171" s="4"/>
    </row>
    <row r="172" spans="1:2" ht="18">
      <c r="A172" s="28"/>
      <c r="B172" s="4"/>
    </row>
    <row r="173" spans="1:2" ht="18">
      <c r="A173" s="28"/>
      <c r="B173" s="4"/>
    </row>
    <row r="174" spans="1:2" ht="18">
      <c r="A174" s="28"/>
      <c r="B174" s="4"/>
    </row>
    <row r="175" spans="1:2" ht="18">
      <c r="A175" s="28"/>
      <c r="B175" s="4"/>
    </row>
    <row r="176" spans="1:2" ht="18">
      <c r="A176" s="28"/>
      <c r="B176" s="4"/>
    </row>
    <row r="177" spans="1:2" ht="18">
      <c r="A177" s="28"/>
      <c r="B177" s="4"/>
    </row>
    <row r="178" spans="1:2" ht="18">
      <c r="A178" s="28"/>
      <c r="B178" s="4"/>
    </row>
    <row r="179" spans="1:2" ht="18">
      <c r="A179" s="28"/>
      <c r="B179" s="4"/>
    </row>
    <row r="180" spans="1:2" ht="18">
      <c r="A180" s="28"/>
      <c r="B180" s="4"/>
    </row>
    <row r="181" spans="1:2" ht="18">
      <c r="A181" s="28"/>
      <c r="B181" s="4"/>
    </row>
    <row r="182" spans="1:2" ht="18">
      <c r="A182" s="28"/>
      <c r="B182" s="4"/>
    </row>
    <row r="183" spans="1:2" ht="18">
      <c r="A183" s="28"/>
      <c r="B183" s="4"/>
    </row>
    <row r="184" spans="1:2" ht="18">
      <c r="A184" s="28"/>
      <c r="B184" s="4"/>
    </row>
    <row r="185" spans="1:2" ht="18">
      <c r="A185" s="28"/>
      <c r="B185" s="4"/>
    </row>
    <row r="186" spans="1:2" ht="18">
      <c r="A186" s="28"/>
      <c r="B186" s="4"/>
    </row>
    <row r="187" spans="1:2" ht="18">
      <c r="A187" s="28"/>
      <c r="B187" s="4"/>
    </row>
    <row r="188" spans="1:2" ht="18">
      <c r="A188" s="28"/>
      <c r="B188" s="4"/>
    </row>
    <row r="189" spans="1:2" ht="18">
      <c r="A189" s="28"/>
      <c r="B189" s="4"/>
    </row>
    <row r="190" spans="1:2" ht="18">
      <c r="A190" s="28"/>
      <c r="B190" s="4"/>
    </row>
    <row r="191" spans="1:2" ht="18">
      <c r="A191" s="28"/>
      <c r="B191" s="4"/>
    </row>
    <row r="192" spans="1:2" ht="18">
      <c r="A192" s="28"/>
      <c r="B192" s="4"/>
    </row>
    <row r="193" spans="1:2" ht="18">
      <c r="A193" s="28"/>
      <c r="B193" s="4"/>
    </row>
    <row r="194" spans="1:2" ht="18">
      <c r="A194" s="28"/>
      <c r="B194" s="4"/>
    </row>
    <row r="195" spans="1:2" ht="18">
      <c r="A195" s="28"/>
      <c r="B195" s="4"/>
    </row>
    <row r="196" spans="1:2" ht="18">
      <c r="A196" s="28"/>
      <c r="B196" s="4"/>
    </row>
    <row r="197" spans="1:2" ht="18">
      <c r="A197" s="28"/>
      <c r="B197" s="4"/>
    </row>
    <row r="198" spans="1:2" ht="18">
      <c r="A198" s="28"/>
      <c r="B198" s="4"/>
    </row>
    <row r="199" spans="1:2" ht="18">
      <c r="A199" s="28"/>
      <c r="B199" s="4"/>
    </row>
    <row r="200" spans="1:2" ht="18">
      <c r="A200" s="28"/>
      <c r="B200" s="4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5"/>
    </row>
    <row r="731" spans="1:2" ht="18">
      <c r="A731" s="28"/>
      <c r="B731" s="5"/>
    </row>
    <row r="732" spans="1:2" ht="18">
      <c r="A732" s="28"/>
      <c r="B732" s="5"/>
    </row>
    <row r="733" spans="1:2" ht="18">
      <c r="A733" s="28"/>
      <c r="B733" s="5"/>
    </row>
    <row r="734" spans="1:2" ht="18">
      <c r="A734" s="28"/>
      <c r="B734" s="5"/>
    </row>
    <row r="735" spans="1:2" ht="18">
      <c r="A735" s="28"/>
      <c r="B735" s="5"/>
    </row>
    <row r="736" spans="1:2" ht="18">
      <c r="A736" s="28"/>
      <c r="B736" s="5"/>
    </row>
    <row r="737" spans="1:2" ht="18">
      <c r="A737" s="28"/>
      <c r="B737" s="5"/>
    </row>
    <row r="738" spans="1:2" ht="18">
      <c r="A738" s="28"/>
      <c r="B738" s="5"/>
    </row>
    <row r="739" spans="1:2" ht="18">
      <c r="A739" s="28"/>
      <c r="B739" s="5"/>
    </row>
    <row r="740" spans="1:2" ht="18">
      <c r="A740" s="28"/>
      <c r="B740" s="5"/>
    </row>
    <row r="741" spans="1:2" ht="18">
      <c r="A741" s="28"/>
      <c r="B741" s="5"/>
    </row>
    <row r="742" spans="1:2" ht="18">
      <c r="A742" s="28"/>
      <c r="B742" s="5"/>
    </row>
    <row r="743" spans="1:2" ht="18">
      <c r="A743" s="28"/>
      <c r="B743" s="5"/>
    </row>
    <row r="744" spans="1:2" ht="18">
      <c r="A744" s="28"/>
      <c r="B744" s="5"/>
    </row>
    <row r="745" spans="1:2" ht="18">
      <c r="A745" s="28"/>
      <c r="B745" s="5"/>
    </row>
    <row r="746" spans="1:2" ht="18">
      <c r="A746" s="28"/>
      <c r="B746" s="5"/>
    </row>
    <row r="747" spans="1:2" ht="18">
      <c r="A747" s="28"/>
      <c r="B747" s="5"/>
    </row>
    <row r="748" spans="1:2" ht="18">
      <c r="A748" s="28"/>
      <c r="B748" s="5"/>
    </row>
    <row r="749" spans="1:2" ht="18">
      <c r="A749" s="28"/>
      <c r="B749" s="5"/>
    </row>
    <row r="750" spans="1:2" ht="18">
      <c r="A750" s="28"/>
      <c r="B750" s="5"/>
    </row>
    <row r="751" spans="1:2" ht="18">
      <c r="A751" s="28"/>
      <c r="B751" s="5"/>
    </row>
    <row r="752" spans="1:2" ht="18">
      <c r="A752" s="28"/>
      <c r="B752" s="5"/>
    </row>
  </sheetData>
  <sheetProtection/>
  <mergeCells count="8">
    <mergeCell ref="B1:C1"/>
    <mergeCell ref="B3:E3"/>
    <mergeCell ref="B4:E4"/>
    <mergeCell ref="A10:C10"/>
    <mergeCell ref="B2:E2"/>
    <mergeCell ref="B5:E5"/>
    <mergeCell ref="B6:E6"/>
    <mergeCell ref="A9:E9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6" r:id="rId1"/>
  <headerFooter alignWithMargins="0">
    <oddFooter>&amp;C&amp;P</oddFooter>
  </headerFooter>
  <rowBreaks count="5" manualBreakCount="5">
    <brk id="36" max="4" man="1"/>
    <brk id="59" max="4" man="1"/>
    <brk id="82" max="4" man="1"/>
    <brk id="108" max="4" man="1"/>
    <brk id="1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2012-08-10T11:47:04Z</cp:lastPrinted>
  <dcterms:created xsi:type="dcterms:W3CDTF">1996-10-08T23:32:33Z</dcterms:created>
  <dcterms:modified xsi:type="dcterms:W3CDTF">2012-08-22T12:53:54Z</dcterms:modified>
  <cp:category/>
  <cp:version/>
  <cp:contentType/>
  <cp:contentStatus/>
</cp:coreProperties>
</file>