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'Приложение_1'!$A$1:$E$185</definedName>
  </definedNames>
  <calcPr fullCalcOnLoad="1"/>
</workbook>
</file>

<file path=xl/sharedStrings.xml><?xml version="1.0" encoding="utf-8"?>
<sst xmlns="http://schemas.openxmlformats.org/spreadsheetml/2006/main" count="347" uniqueCount="313">
  <si>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</si>
  <si>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</si>
  <si>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</si>
  <si>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</si>
  <si>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</si>
  <si>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</si>
  <si>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</si>
  <si>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</si>
  <si>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</si>
  <si>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</si>
  <si>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</si>
  <si>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</si>
  <si>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</si>
  <si>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</si>
  <si>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</si>
  <si>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</si>
  <si>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</si>
  <si>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</si>
  <si>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</si>
  <si>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</si>
  <si>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</si>
  <si>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</si>
  <si>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</si>
  <si>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</si>
  <si>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</si>
  <si>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</si>
  <si>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</si>
  <si>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</si>
  <si>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</si>
  <si>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</si>
  <si>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</si>
  <si>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</si>
  <si>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</si>
  <si>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</si>
  <si>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</si>
  <si>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</si>
  <si>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</si>
  <si>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</si>
  <si>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</si>
  <si>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</si>
  <si>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</si>
  <si>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</si>
  <si>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</si>
  <si>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</si>
  <si>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</si>
  <si>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</si>
  <si>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</si>
  <si>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</si>
  <si>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</si>
  <si>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</si>
  <si>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</si>
  <si>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</si>
  <si>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</si>
  <si>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</si>
  <si>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</si>
  <si>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</si>
  <si>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</si>
  <si>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</si>
  <si>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</si>
  <si>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</si>
  <si>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</si>
  <si>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</si>
  <si>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</si>
  <si>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</si>
  <si>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</si>
  <si>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</si>
  <si>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</si>
  <si>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</si>
  <si>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</si>
  <si>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</si>
  <si>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</si>
  <si>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</si>
  <si>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</si>
  <si>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</si>
  <si>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</si>
  <si>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</si>
  <si>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</si>
  <si>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</si>
  <si>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</si>
  <si>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</si>
  <si>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</si>
  <si>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</si>
  <si>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</si>
  <si>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</si>
  <si>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</si>
  <si>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</si>
  <si>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</si>
  <si>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</si>
  <si>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</si>
  <si>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</si>
  <si>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</si>
  <si>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</si>
  <si>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</si>
  <si>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</si>
  <si>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</si>
  <si>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</si>
  <si>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</si>
  <si>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</si>
  <si>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</si>
  <si>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</si>
  <si>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</si>
  <si>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</si>
  <si>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</si>
  <si>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</si>
  <si>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</si>
  <si>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</si>
  <si>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</si>
  <si>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</si>
  <si>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</si>
  <si>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</si>
  <si>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</si>
  <si>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</si>
  <si>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</si>
  <si>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</si>
  <si>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</si>
  <si>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</si>
  <si>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</si>
  <si>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</si>
  <si>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</si>
  <si>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</si>
  <si>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</si>
  <si>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</si>
  <si>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</si>
  <si>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</si>
  <si>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</si>
  <si>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</si>
  <si>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</si>
  <si>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</si>
  <si>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</si>
  <si>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</si>
  <si>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</si>
  <si>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</si>
  <si>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</si>
  <si>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</si>
  <si>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</si>
  <si>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</si>
  <si>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</si>
  <si>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</si>
  <si>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</si>
  <si>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</si>
  <si>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</si>
  <si>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</si>
  <si>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</si>
  <si>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</si>
  <si>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</si>
  <si>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</si>
  <si>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</si>
  <si>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</si>
  <si>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</si>
  <si>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</si>
  <si>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</si>
  <si>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</si>
  <si>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</si>
  <si>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</si>
  <si>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</si>
  <si>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</si>
  <si>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</si>
  <si>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</si>
  <si>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</si>
  <si>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</si>
  <si>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</si>
  <si>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</si>
  <si>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</si>
  <si>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</si>
  <si>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</si>
  <si>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</si>
  <si>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</si>
  <si>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</si>
  <si>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</si>
  <si>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</si>
  <si>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</si>
  <si>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</si>
  <si>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</si>
  <si>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</si>
  <si>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</si>
  <si>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</si>
  <si>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</si>
  <si>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</si>
  <si>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</si>
  <si>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</si>
  <si>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</si>
  <si>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</si>
  <si>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</si>
  <si>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</si>
  <si>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</si>
  <si>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</si>
  <si>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</si>
  <si>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</si>
  <si>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</si>
  <si>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</si>
  <si>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</si>
  <si>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</si>
  <si>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</si>
  <si>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</si>
  <si>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</si>
  <si>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</si>
  <si>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</si>
  <si>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</si>
  <si>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</si>
  <si>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</si>
  <si>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</si>
  <si>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</si>
  <si>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</si>
  <si>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</si>
  <si>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</si>
  <si>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</si>
  <si>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</si>
  <si>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</si>
  <si>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</si>
  <si>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</si>
  <si>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</si>
  <si>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</si>
  <si>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</si>
  <si>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>2 02 03119 04 0000 151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</si>
  <si>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</si>
  <si>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</si>
  <si>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городских округов на предоставление дополнительных мер государственной поддержки обучающимся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</si>
  <si>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</si>
  <si>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Прогнозируемые доходы бюджета городского округа "город Клинцы Брянской области"  на 2013 год 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</si>
  <si>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</si>
  <si>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</si>
  <si>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</si>
  <si>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</si>
  <si>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</si>
  <si>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</si>
  <si>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Глава города  Клинцы                                                                                             В.В.Беляй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</si>
  <si>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</si>
  <si>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</si>
  <si>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</si>
  <si>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</si>
  <si>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</si>
  <si>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</si>
  <si>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</si>
  <si>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</si>
  <si>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 xml:space="preserve">2 02 02145 00 0000 151 </t>
  </si>
  <si>
    <t>Субсидии бюджетам на модернизацию региональных систем общего образования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</si>
  <si>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</si>
  <si>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</si>
  <si>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</si>
  <si>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</si>
  <si>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</si>
  <si>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</si>
  <si>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</si>
  <si>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</si>
  <si>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</si>
  <si>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</si>
  <si>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</si>
  <si>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</si>
  <si>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</si>
  <si>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</si>
  <si>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</si>
  <si>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</si>
  <si>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</si>
  <si>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</si>
  <si>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</si>
  <si>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</si>
  <si>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2 04 04099 04 0000 180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</si>
  <si>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</si>
  <si>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</si>
  <si>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</si>
  <si>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</si>
  <si>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</si>
  <si>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</si>
  <si>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</si>
  <si>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</si>
  <si>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2 02 04999 04 0000 151</t>
  </si>
  <si>
    <t>2 02 04000 00 0000 151</t>
  </si>
  <si>
    <t>Иные межбюджетные трансферты</t>
  </si>
  <si>
    <t>Прочие межбюджетные трансферты, передаваемые бюджетам городских округов</t>
  </si>
  <si>
    <t>2 02 04999 00 0000 151</t>
  </si>
  <si>
    <t>Прочие межбюджетные трансферты, передаваемые бюджетам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</si>
  <si>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</si>
  <si>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</si>
  <si>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</si>
  <si>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1 05 01012 01 0000 110</t>
  </si>
  <si>
    <t>Субсидии бюджетам на модернизацию региональных систем дошкольного образования</t>
  </si>
  <si>
    <t xml:space="preserve">2 02 02204 00 0000 151 </t>
  </si>
  <si>
    <t xml:space="preserve">2 02 02204 04 0000 151 </t>
  </si>
  <si>
    <t>Субсидии бюджетам городских округов на модернизацию региональных систем дошкольного образования</t>
  </si>
  <si>
    <t>Субсидия бюджетам городских округов на реализацию муниципальных программ повышения эффективности бюджетных расходов на 2013 год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</si>
  <si>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(ФЦП "Преодоление последствий радиационных аварий на период до 2015 года)- роддом (комплекс) в г. Клинцы 2 -ой пусковой комплекс</t>
  </si>
  <si>
    <t>2 02 02008 04 0000151</t>
  </si>
  <si>
    <t>Субсидии бюджетам городских округов на обеспечение жильем молодых семей.Подпрограмма "Обеспечение жильем молодых семей" ДЦП "Жилище" (2011-2015 годы) государственной программы "Строительство и архитектура в Брянской области" (2012-2015 годы)</t>
  </si>
  <si>
    <t>Субсидии бюджетам городских округов на обеспечение жильем молодых семей. подпрограмма "Обеспечение жильем молодых семей"ФЦП"Жилище" (2011-2015 годы) государственной программы "Строительство и архитектура в Брянской области" (2012-2015 годы)</t>
  </si>
  <si>
    <t>2 02 02008 00 0000 151</t>
  </si>
  <si>
    <t>Субсидии бюджетам на обеспечение жильем молодых семей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</si>
  <si>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</si>
  <si>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2 02 02051 04 0000 151</t>
  </si>
  <si>
    <t>Субсидии бюджетам городских округов на реализацию федеральных целевых программ</t>
  </si>
  <si>
    <t>2 02 02051 00 0000 151</t>
  </si>
  <si>
    <t>Субсидии бюджетам на реализацию федеральных целевых программ</t>
  </si>
  <si>
    <t xml:space="preserve">2 02 03077 04 0000 151
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</si>
  <si>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</si>
  <si>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 xml:space="preserve">2 02 03077 00 0000 151
</t>
  </si>
  <si>
    <t>Субвенции бюджетам на обеспечение жильем граждан, уволенных с военной службы (службы), и приравненных к ним лиц</t>
  </si>
  <si>
    <t>1 06 05000 02 0000 110</t>
  </si>
  <si>
    <t>Налог на игорный бизнес</t>
  </si>
  <si>
    <t>1 09 00000 00 0000 000</t>
  </si>
  <si>
    <t>ЗАДОЛЖЕННОСТЬ И ПЕРЕРАСЧЕТЫ ПО ОТМЕНЕННЫМ НАЛОГАМ, СБОРАМ И ИНЫМ ОБЯЗАТЕЛЬНЫМ ПЛАТЕЖАМ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</si>
  <si>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</si>
  <si>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</si>
  <si>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</si>
  <si>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</si>
  <si>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1 09 11000 02 0000 110</t>
  </si>
  <si>
    <t>1 09 11010 02 0000 110</t>
  </si>
  <si>
    <t>Субсидии бюджетам городских округов ( ДЦП "Развитие образования Брянской области" (2009-2015 годы)</t>
  </si>
  <si>
    <t>Субсидии бюджетам городских округов  (ДЦП "Доступная среда" (2011-2015 годы)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</si>
  <si>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</si>
  <si>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</si>
  <si>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</si>
  <si>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</si>
  <si>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Плата за сбросы загрязняющих  веществ в водные объекты</t>
  </si>
  <si>
    <t xml:space="preserve">                                           Совета народных депутатов от  27.11.2013 г.№ 5-888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</si>
</sst>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/>
    </xf>
    <xf numFmtId="0" fontId="1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7"/>
  <sheetViews>
    <sheetView tabSelected="1"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25.28125" style="21" customWidth="1"/>
    <col min="2" max="2" width="67.421875" style="6" customWidth="1"/>
    <col min="3" max="3" width="17.140625" style="1" hidden="1" customWidth="1"/>
    <col min="4" max="4" width="16.28125" style="2" customWidth="1"/>
    <col min="5" max="5" width="17.8515625" style="2" customWidth="1"/>
    <col min="6" max="6" width="20.28125" style="2" bestFit="1" customWidth="1"/>
    <col min="7" max="16384" width="9.140625" style="2" customWidth="1"/>
  </cols>
  <sheetData>
    <row r="1" spans="2:3" ht="18">
      <c r="B1" s="62"/>
      <c r="C1" s="63"/>
    </row>
    <row r="2" spans="1:6" ht="15.75" customHeight="1">
      <c r="A2" s="22"/>
      <c r="B2" s="64" t="s">
        <v>193</v>
      </c>
      <c r="C2" s="64"/>
      <c r="D2" s="64"/>
      <c r="E2" s="64"/>
      <c r="F2" s="8"/>
    </row>
    <row r="3" spans="1:6" ht="15.75" customHeight="1">
      <c r="A3" s="22"/>
      <c r="B3" s="65" t="s">
        <v>312</v>
      </c>
      <c r="C3" s="65"/>
      <c r="D3" s="65"/>
      <c r="E3" s="65"/>
      <c r="F3" s="31"/>
    </row>
    <row r="4" spans="1:6" ht="18.75" customHeight="1">
      <c r="A4" s="20"/>
      <c r="B4" s="66" t="s">
        <v>195</v>
      </c>
      <c r="C4" s="66"/>
      <c r="D4" s="66"/>
      <c r="E4" s="66"/>
      <c r="F4" s="30"/>
    </row>
    <row r="5" spans="1:6" ht="18.75" customHeight="1">
      <c r="A5" s="20"/>
      <c r="B5" s="60" t="s">
        <v>181</v>
      </c>
      <c r="C5" s="60"/>
      <c r="D5" s="60"/>
      <c r="E5" s="60"/>
      <c r="F5" s="30"/>
    </row>
    <row r="6" spans="1:6" ht="18.75" customHeight="1">
      <c r="A6" s="20"/>
      <c r="B6" s="60" t="s">
        <v>182</v>
      </c>
      <c r="C6" s="60"/>
      <c r="D6" s="60"/>
      <c r="E6" s="60"/>
      <c r="F6" s="30"/>
    </row>
    <row r="7" spans="1:6" ht="18.75" customHeight="1">
      <c r="A7" s="20"/>
      <c r="B7" s="60" t="s">
        <v>194</v>
      </c>
      <c r="C7" s="60"/>
      <c r="D7" s="60"/>
      <c r="E7" s="60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61" t="s">
        <v>218</v>
      </c>
      <c r="B9" s="61"/>
      <c r="C9" s="61"/>
      <c r="D9" s="61"/>
      <c r="E9" s="61"/>
      <c r="F9" s="11"/>
    </row>
    <row r="10" spans="1:6" ht="18">
      <c r="A10" s="61"/>
      <c r="B10" s="61"/>
      <c r="C10" s="70"/>
      <c r="D10" s="11"/>
      <c r="E10" s="11"/>
      <c r="F10" s="11"/>
    </row>
    <row r="11" spans="1:6" ht="18">
      <c r="A11" s="23"/>
      <c r="B11" s="12"/>
      <c r="C11" s="77" t="s">
        <v>156</v>
      </c>
      <c r="D11" s="77"/>
      <c r="E11" s="77"/>
      <c r="F11" s="11"/>
    </row>
    <row r="12" spans="1:6" ht="18.75" customHeight="1">
      <c r="A12" s="67" t="s">
        <v>0</v>
      </c>
      <c r="B12" s="67" t="s">
        <v>1</v>
      </c>
      <c r="C12" s="71"/>
      <c r="D12" s="74" t="s">
        <v>178</v>
      </c>
      <c r="E12" s="67" t="s">
        <v>179</v>
      </c>
      <c r="F12" s="11"/>
    </row>
    <row r="13" spans="1:6" ht="18.75" customHeight="1">
      <c r="A13" s="68"/>
      <c r="B13" s="68"/>
      <c r="C13" s="72"/>
      <c r="D13" s="75"/>
      <c r="E13" s="68"/>
      <c r="F13" s="11"/>
    </row>
    <row r="14" spans="1:6" ht="31.5" customHeight="1">
      <c r="A14" s="69"/>
      <c r="B14" s="69"/>
      <c r="C14" s="73"/>
      <c r="D14" s="76"/>
      <c r="E14" s="69"/>
      <c r="F14" s="11"/>
    </row>
    <row r="15" spans="1:5" ht="18">
      <c r="A15" s="50">
        <v>1</v>
      </c>
      <c r="B15" s="51">
        <v>2</v>
      </c>
      <c r="C15" s="50">
        <v>3</v>
      </c>
      <c r="D15" s="47">
        <v>3</v>
      </c>
      <c r="E15" s="47">
        <v>4</v>
      </c>
    </row>
    <row r="16" spans="1:5" s="3" customFormat="1" ht="18" customHeight="1">
      <c r="A16" s="24" t="s">
        <v>2</v>
      </c>
      <c r="B16" s="13" t="s">
        <v>3</v>
      </c>
      <c r="C16" s="40">
        <f>C17+C23+C41+C50+C62+C71+C81+C90+C77+C100+C55</f>
        <v>439907734.62</v>
      </c>
      <c r="D16" s="40">
        <f>D17+D23+D41+D50+D62+D71+D81+D90+D77+D100+D55</f>
        <v>7930740</v>
      </c>
      <c r="E16" s="40">
        <f>E17+E23+E41+E50+E62+E71+E81+E90+E77+E100+E55</f>
        <v>447838474.62</v>
      </c>
    </row>
    <row r="17" spans="1:5" ht="30.75" customHeight="1">
      <c r="A17" s="24" t="s">
        <v>4</v>
      </c>
      <c r="B17" s="13" t="s">
        <v>5</v>
      </c>
      <c r="C17" s="40">
        <f>C18</f>
        <v>208419700</v>
      </c>
      <c r="D17" s="40">
        <f>D18</f>
        <v>4000000</v>
      </c>
      <c r="E17" s="40">
        <f>C17+D17</f>
        <v>212419700</v>
      </c>
    </row>
    <row r="18" spans="1:5" ht="21.75" customHeight="1">
      <c r="A18" s="24" t="s">
        <v>6</v>
      </c>
      <c r="B18" s="13" t="s">
        <v>7</v>
      </c>
      <c r="C18" s="40">
        <f>C19+C20+C21+C22</f>
        <v>208419700</v>
      </c>
      <c r="D18" s="40">
        <f>D19+D20+D21+D22</f>
        <v>4000000</v>
      </c>
      <c r="E18" s="40">
        <f>C18+D18</f>
        <v>212419700</v>
      </c>
    </row>
    <row r="19" spans="1:5" ht="81.75" customHeight="1">
      <c r="A19" s="25" t="s">
        <v>8</v>
      </c>
      <c r="B19" s="34" t="s">
        <v>170</v>
      </c>
      <c r="C19" s="39">
        <v>204190700</v>
      </c>
      <c r="D19" s="39">
        <v>4633830</v>
      </c>
      <c r="E19" s="39">
        <f>C19+D19</f>
        <v>208824530</v>
      </c>
    </row>
    <row r="20" spans="1:5" ht="117" customHeight="1">
      <c r="A20" s="25" t="s">
        <v>9</v>
      </c>
      <c r="B20" s="14" t="s">
        <v>157</v>
      </c>
      <c r="C20" s="39">
        <v>2129000</v>
      </c>
      <c r="D20" s="39">
        <v>-800000</v>
      </c>
      <c r="E20" s="39">
        <f aca="true" t="shared" si="0" ref="E20:E101">C20+D20</f>
        <v>1329000</v>
      </c>
    </row>
    <row r="21" spans="1:5" ht="54" customHeight="1">
      <c r="A21" s="25" t="s">
        <v>10</v>
      </c>
      <c r="B21" s="16" t="s">
        <v>158</v>
      </c>
      <c r="C21" s="39">
        <v>1720000</v>
      </c>
      <c r="D21" s="39">
        <v>166170</v>
      </c>
      <c r="E21" s="39">
        <f t="shared" si="0"/>
        <v>1886170</v>
      </c>
    </row>
    <row r="22" spans="1:5" ht="102" customHeight="1">
      <c r="A22" s="25" t="s">
        <v>11</v>
      </c>
      <c r="B22" s="16" t="s">
        <v>159</v>
      </c>
      <c r="C22" s="39">
        <v>380000</v>
      </c>
      <c r="D22" s="39">
        <v>0</v>
      </c>
      <c r="E22" s="39">
        <f t="shared" si="0"/>
        <v>380000</v>
      </c>
    </row>
    <row r="23" spans="1:5" ht="19.5" customHeight="1">
      <c r="A23" s="24" t="s">
        <v>12</v>
      </c>
      <c r="B23" s="13" t="s">
        <v>13</v>
      </c>
      <c r="C23" s="40">
        <f>C24+C34+C36+C39</f>
        <v>112021600</v>
      </c>
      <c r="D23" s="40">
        <f>D24+D34+D36+D39</f>
        <v>0</v>
      </c>
      <c r="E23" s="40">
        <f>E24+E34+E36+E39</f>
        <v>112021600</v>
      </c>
    </row>
    <row r="24" spans="1:5" ht="48.75" customHeight="1">
      <c r="A24" s="29" t="s">
        <v>14</v>
      </c>
      <c r="B24" s="19" t="s">
        <v>15</v>
      </c>
      <c r="C24" s="40">
        <f>C25+C28+C33+C31</f>
        <v>73764051.72</v>
      </c>
      <c r="D24" s="40">
        <f>D25+D28+D33+D31</f>
        <v>0</v>
      </c>
      <c r="E24" s="40">
        <f t="shared" si="0"/>
        <v>73764051.72</v>
      </c>
    </row>
    <row r="25" spans="1:5" ht="44.25" customHeight="1">
      <c r="A25" s="29" t="s">
        <v>152</v>
      </c>
      <c r="B25" s="19" t="s">
        <v>16</v>
      </c>
      <c r="C25" s="40">
        <f>C26+C27</f>
        <v>41032151.72</v>
      </c>
      <c r="D25" s="40">
        <f>D26+D27</f>
        <v>1804731</v>
      </c>
      <c r="E25" s="40">
        <f>E26+E27</f>
        <v>42836882.72</v>
      </c>
    </row>
    <row r="26" spans="1:5" ht="44.25" customHeight="1">
      <c r="A26" s="26" t="s">
        <v>114</v>
      </c>
      <c r="B26" s="15" t="s">
        <v>16</v>
      </c>
      <c r="C26" s="39">
        <v>40732151.72</v>
      </c>
      <c r="D26" s="39">
        <v>1724292</v>
      </c>
      <c r="E26" s="39">
        <f t="shared" si="0"/>
        <v>42456443.72</v>
      </c>
    </row>
    <row r="27" spans="1:5" ht="49.5" customHeight="1">
      <c r="A27" s="26" t="s">
        <v>274</v>
      </c>
      <c r="B27" s="15" t="s">
        <v>273</v>
      </c>
      <c r="C27" s="39">
        <v>300000</v>
      </c>
      <c r="D27" s="39">
        <v>80439</v>
      </c>
      <c r="E27" s="39">
        <f t="shared" si="0"/>
        <v>380439</v>
      </c>
    </row>
    <row r="28" spans="1:5" ht="55.5" customHeight="1">
      <c r="A28" s="29" t="s">
        <v>153</v>
      </c>
      <c r="B28" s="19" t="s">
        <v>126</v>
      </c>
      <c r="C28" s="40">
        <f>C29+C30</f>
        <v>26284003</v>
      </c>
      <c r="D28" s="40">
        <f>D29+D30</f>
        <v>-1804731</v>
      </c>
      <c r="E28" s="40">
        <f>E29+E30</f>
        <v>24479272</v>
      </c>
    </row>
    <row r="29" spans="1:5" ht="62.25" customHeight="1">
      <c r="A29" s="26" t="s">
        <v>115</v>
      </c>
      <c r="B29" s="15" t="s">
        <v>128</v>
      </c>
      <c r="C29" s="39">
        <v>24599803</v>
      </c>
      <c r="D29" s="39">
        <v>-1800000</v>
      </c>
      <c r="E29" s="39">
        <f t="shared" si="0"/>
        <v>22799803</v>
      </c>
    </row>
    <row r="30" spans="1:5" ht="62.25" customHeight="1">
      <c r="A30" s="26" t="s">
        <v>272</v>
      </c>
      <c r="B30" s="15" t="s">
        <v>271</v>
      </c>
      <c r="C30" s="39">
        <v>1684200</v>
      </c>
      <c r="D30" s="39">
        <v>-4731</v>
      </c>
      <c r="E30" s="39">
        <f t="shared" si="0"/>
        <v>1679469</v>
      </c>
    </row>
    <row r="31" spans="1:5" ht="43.5" customHeight="1">
      <c r="A31" s="35" t="s">
        <v>171</v>
      </c>
      <c r="B31" s="36" t="s">
        <v>161</v>
      </c>
      <c r="C31" s="39">
        <f>C32</f>
        <v>0</v>
      </c>
      <c r="D31" s="39">
        <f>D32</f>
        <v>0</v>
      </c>
      <c r="E31" s="39">
        <f t="shared" si="0"/>
        <v>0</v>
      </c>
    </row>
    <row r="32" spans="1:5" ht="36.75" customHeight="1">
      <c r="A32" s="35" t="s">
        <v>160</v>
      </c>
      <c r="B32" s="36" t="s">
        <v>161</v>
      </c>
      <c r="C32" s="39">
        <v>0</v>
      </c>
      <c r="D32" s="39">
        <v>0</v>
      </c>
      <c r="E32" s="39">
        <f t="shared" si="0"/>
        <v>0</v>
      </c>
    </row>
    <row r="33" spans="1:5" ht="42.75" customHeight="1">
      <c r="A33" s="32" t="s">
        <v>116</v>
      </c>
      <c r="B33" s="15" t="s">
        <v>176</v>
      </c>
      <c r="C33" s="39">
        <v>6447897</v>
      </c>
      <c r="D33" s="39">
        <v>0</v>
      </c>
      <c r="E33" s="39">
        <f t="shared" si="0"/>
        <v>6447897</v>
      </c>
    </row>
    <row r="34" spans="1:5" ht="36.75" customHeight="1">
      <c r="A34" s="24" t="s">
        <v>154</v>
      </c>
      <c r="B34" s="13" t="s">
        <v>17</v>
      </c>
      <c r="C34" s="40">
        <f>C35</f>
        <v>37995986</v>
      </c>
      <c r="D34" s="40">
        <f>D35</f>
        <v>0</v>
      </c>
      <c r="E34" s="40">
        <f t="shared" si="0"/>
        <v>37995986</v>
      </c>
    </row>
    <row r="35" spans="1:5" ht="37.5" customHeight="1">
      <c r="A35" s="25" t="s">
        <v>117</v>
      </c>
      <c r="B35" s="16" t="s">
        <v>17</v>
      </c>
      <c r="C35" s="39">
        <v>37995986</v>
      </c>
      <c r="D35" s="39">
        <v>0</v>
      </c>
      <c r="E35" s="39">
        <f t="shared" si="0"/>
        <v>37995986</v>
      </c>
    </row>
    <row r="36" spans="1:5" ht="18">
      <c r="A36" s="24" t="s">
        <v>155</v>
      </c>
      <c r="B36" s="13" t="s">
        <v>18</v>
      </c>
      <c r="C36" s="40">
        <f>C37</f>
        <v>58014</v>
      </c>
      <c r="D36" s="40">
        <f>D37</f>
        <v>0</v>
      </c>
      <c r="E36" s="40">
        <f t="shared" si="0"/>
        <v>58014</v>
      </c>
    </row>
    <row r="37" spans="1:5" ht="24" customHeight="1">
      <c r="A37" s="25" t="s">
        <v>118</v>
      </c>
      <c r="B37" s="16" t="s">
        <v>18</v>
      </c>
      <c r="C37" s="39">
        <v>58014</v>
      </c>
      <c r="D37" s="39">
        <v>0</v>
      </c>
      <c r="E37" s="39">
        <f t="shared" si="0"/>
        <v>58014</v>
      </c>
    </row>
    <row r="38" spans="1:5" ht="39.75" customHeight="1" hidden="1">
      <c r="A38" s="25" t="s">
        <v>129</v>
      </c>
      <c r="B38" s="16" t="s">
        <v>130</v>
      </c>
      <c r="C38" s="39"/>
      <c r="D38" s="41"/>
      <c r="E38" s="39">
        <f t="shared" si="0"/>
        <v>0</v>
      </c>
    </row>
    <row r="39" spans="1:5" ht="45.75" customHeight="1">
      <c r="A39" s="24" t="s">
        <v>183</v>
      </c>
      <c r="B39" s="13" t="s">
        <v>185</v>
      </c>
      <c r="C39" s="40">
        <f>C40</f>
        <v>203548.28</v>
      </c>
      <c r="D39" s="40">
        <f>D40</f>
        <v>0</v>
      </c>
      <c r="E39" s="40">
        <f>E40</f>
        <v>203548.28</v>
      </c>
    </row>
    <row r="40" spans="1:5" ht="38.25" customHeight="1">
      <c r="A40" s="25" t="s">
        <v>184</v>
      </c>
      <c r="B40" s="16" t="s">
        <v>186</v>
      </c>
      <c r="C40" s="39">
        <v>203548.28</v>
      </c>
      <c r="D40" s="39">
        <v>0</v>
      </c>
      <c r="E40" s="39">
        <f>C40+D40</f>
        <v>203548.28</v>
      </c>
    </row>
    <row r="41" spans="1:5" ht="19.5" customHeight="1">
      <c r="A41" s="24" t="s">
        <v>19</v>
      </c>
      <c r="B41" s="13" t="s">
        <v>20</v>
      </c>
      <c r="C41" s="40">
        <f>C45+C42+C44</f>
        <v>21232545.78</v>
      </c>
      <c r="D41" s="40">
        <f>D45+D42+D44</f>
        <v>3265159</v>
      </c>
      <c r="E41" s="40">
        <f>E45+E42+E44</f>
        <v>24497704.78</v>
      </c>
    </row>
    <row r="42" spans="1:5" ht="18">
      <c r="A42" s="27" t="s">
        <v>131</v>
      </c>
      <c r="B42" s="13" t="s">
        <v>132</v>
      </c>
      <c r="C42" s="40">
        <f>C43</f>
        <v>55000</v>
      </c>
      <c r="D42" s="40">
        <f>D43</f>
        <v>255159</v>
      </c>
      <c r="E42" s="40">
        <f t="shared" si="0"/>
        <v>310159</v>
      </c>
    </row>
    <row r="43" spans="1:5" ht="55.5" customHeight="1">
      <c r="A43" s="17" t="s">
        <v>133</v>
      </c>
      <c r="B43" s="16" t="s">
        <v>134</v>
      </c>
      <c r="C43" s="39">
        <v>55000</v>
      </c>
      <c r="D43" s="39">
        <v>255159</v>
      </c>
      <c r="E43" s="39">
        <f t="shared" si="0"/>
        <v>310159</v>
      </c>
    </row>
    <row r="44" spans="1:5" ht="20.25" customHeight="1">
      <c r="A44" s="27" t="s">
        <v>295</v>
      </c>
      <c r="B44" s="13" t="s">
        <v>296</v>
      </c>
      <c r="C44" s="40">
        <v>0</v>
      </c>
      <c r="D44" s="40">
        <v>10000</v>
      </c>
      <c r="E44" s="40">
        <f>C44+D44</f>
        <v>10000</v>
      </c>
    </row>
    <row r="45" spans="1:5" ht="18">
      <c r="A45" s="24" t="s">
        <v>21</v>
      </c>
      <c r="B45" s="13" t="s">
        <v>22</v>
      </c>
      <c r="C45" s="40">
        <f>C46+C48</f>
        <v>21177545.78</v>
      </c>
      <c r="D45" s="40">
        <f>D46+D48</f>
        <v>3000000</v>
      </c>
      <c r="E45" s="40">
        <f t="shared" si="0"/>
        <v>24177545.78</v>
      </c>
    </row>
    <row r="46" spans="1:5" ht="64.5" customHeight="1">
      <c r="A46" s="24" t="s">
        <v>23</v>
      </c>
      <c r="B46" s="13" t="s">
        <v>24</v>
      </c>
      <c r="C46" s="40">
        <f>C47</f>
        <v>1092000</v>
      </c>
      <c r="D46" s="40">
        <f>D47</f>
        <v>406537</v>
      </c>
      <c r="E46" s="40">
        <f t="shared" si="0"/>
        <v>1498537</v>
      </c>
    </row>
    <row r="47" spans="1:5" ht="81" customHeight="1">
      <c r="A47" s="25" t="s">
        <v>25</v>
      </c>
      <c r="B47" s="16" t="s">
        <v>111</v>
      </c>
      <c r="C47" s="39">
        <v>1092000</v>
      </c>
      <c r="D47" s="39">
        <v>406537</v>
      </c>
      <c r="E47" s="39">
        <f t="shared" si="0"/>
        <v>1498537</v>
      </c>
    </row>
    <row r="48" spans="1:5" ht="53.25" customHeight="1">
      <c r="A48" s="24" t="s">
        <v>26</v>
      </c>
      <c r="B48" s="13" t="s">
        <v>27</v>
      </c>
      <c r="C48" s="40">
        <f>C49</f>
        <v>20085545.78</v>
      </c>
      <c r="D48" s="40">
        <f>D49</f>
        <v>2593463</v>
      </c>
      <c r="E48" s="40">
        <f t="shared" si="0"/>
        <v>22679008.78</v>
      </c>
    </row>
    <row r="49" spans="1:5" ht="71.25" customHeight="1">
      <c r="A49" s="25" t="s">
        <v>28</v>
      </c>
      <c r="B49" s="16" t="s">
        <v>29</v>
      </c>
      <c r="C49" s="39">
        <v>20085545.78</v>
      </c>
      <c r="D49" s="39">
        <v>2593463</v>
      </c>
      <c r="E49" s="39">
        <f t="shared" si="0"/>
        <v>22679008.78</v>
      </c>
    </row>
    <row r="50" spans="1:5" ht="18">
      <c r="A50" s="24" t="s">
        <v>30</v>
      </c>
      <c r="B50" s="13" t="s">
        <v>31</v>
      </c>
      <c r="C50" s="40">
        <f>C51+C53</f>
        <v>2943800</v>
      </c>
      <c r="D50" s="40">
        <f>D51+D53</f>
        <v>0</v>
      </c>
      <c r="E50" s="40">
        <f t="shared" si="0"/>
        <v>2943800</v>
      </c>
    </row>
    <row r="51" spans="1:5" ht="47.25" customHeight="1">
      <c r="A51" s="24" t="s">
        <v>32</v>
      </c>
      <c r="B51" s="13" t="s">
        <v>33</v>
      </c>
      <c r="C51" s="40">
        <f>C52</f>
        <v>2898800</v>
      </c>
      <c r="D51" s="40">
        <f>D52</f>
        <v>0</v>
      </c>
      <c r="E51" s="40">
        <f t="shared" si="0"/>
        <v>2898800</v>
      </c>
    </row>
    <row r="52" spans="1:5" ht="54" customHeight="1">
      <c r="A52" s="16" t="s">
        <v>34</v>
      </c>
      <c r="B52" s="16" t="s">
        <v>35</v>
      </c>
      <c r="C52" s="39">
        <v>2898800</v>
      </c>
      <c r="D52" s="39">
        <v>0</v>
      </c>
      <c r="E52" s="39">
        <f t="shared" si="0"/>
        <v>2898800</v>
      </c>
    </row>
    <row r="53" spans="1:5" ht="49.5" customHeight="1">
      <c r="A53" s="16" t="s">
        <v>140</v>
      </c>
      <c r="B53" s="16" t="s">
        <v>141</v>
      </c>
      <c r="C53" s="40">
        <f>C54</f>
        <v>45000</v>
      </c>
      <c r="D53" s="40">
        <f>D54</f>
        <v>0</v>
      </c>
      <c r="E53" s="39">
        <f t="shared" si="0"/>
        <v>45000</v>
      </c>
    </row>
    <row r="54" spans="1:5" ht="36.75" customHeight="1">
      <c r="A54" s="25" t="s">
        <v>36</v>
      </c>
      <c r="B54" s="16" t="s">
        <v>135</v>
      </c>
      <c r="C54" s="39">
        <v>45000</v>
      </c>
      <c r="D54" s="39">
        <v>0</v>
      </c>
      <c r="E54" s="39">
        <f t="shared" si="0"/>
        <v>45000</v>
      </c>
    </row>
    <row r="55" spans="1:5" ht="54.75" customHeight="1">
      <c r="A55" s="56" t="s">
        <v>297</v>
      </c>
      <c r="B55" s="13" t="s">
        <v>298</v>
      </c>
      <c r="C55" s="40">
        <f>C56+C58+C60</f>
        <v>0</v>
      </c>
      <c r="D55" s="40">
        <f>D56+D58+D60</f>
        <v>7577</v>
      </c>
      <c r="E55" s="40">
        <f>E56+E58+E60</f>
        <v>7577</v>
      </c>
    </row>
    <row r="56" spans="1:5" ht="46.5" customHeight="1">
      <c r="A56" s="56" t="s">
        <v>307</v>
      </c>
      <c r="B56" s="57" t="s">
        <v>308</v>
      </c>
      <c r="C56" s="39">
        <f>C57</f>
        <v>0</v>
      </c>
      <c r="D56" s="39">
        <f>D57</f>
        <v>195</v>
      </c>
      <c r="E56" s="39">
        <f>E57</f>
        <v>195</v>
      </c>
    </row>
    <row r="57" spans="1:5" ht="50.25" customHeight="1">
      <c r="A57" s="58" t="s">
        <v>309</v>
      </c>
      <c r="B57" s="16" t="s">
        <v>310</v>
      </c>
      <c r="C57" s="39">
        <v>0</v>
      </c>
      <c r="D57" s="39">
        <v>195</v>
      </c>
      <c r="E57" s="39">
        <f>C57+D57</f>
        <v>195</v>
      </c>
    </row>
    <row r="58" spans="1:5" ht="37.5" customHeight="1">
      <c r="A58" s="25" t="s">
        <v>299</v>
      </c>
      <c r="B58" s="16" t="s">
        <v>300</v>
      </c>
      <c r="C58" s="39">
        <f>C59</f>
        <v>0</v>
      </c>
      <c r="D58" s="39">
        <f>D59</f>
        <v>8</v>
      </c>
      <c r="E58" s="39">
        <f>E59</f>
        <v>8</v>
      </c>
    </row>
    <row r="59" spans="1:5" ht="26.25" customHeight="1">
      <c r="A59" s="25" t="s">
        <v>301</v>
      </c>
      <c r="B59" s="16" t="s">
        <v>302</v>
      </c>
      <c r="C59" s="39">
        <v>0</v>
      </c>
      <c r="D59" s="39">
        <v>8</v>
      </c>
      <c r="E59" s="39">
        <f>C59+D59</f>
        <v>8</v>
      </c>
    </row>
    <row r="60" spans="1:5" ht="43.5" customHeight="1">
      <c r="A60" s="25" t="s">
        <v>303</v>
      </c>
      <c r="B60" s="16" t="s">
        <v>161</v>
      </c>
      <c r="C60" s="39">
        <f>C61</f>
        <v>0</v>
      </c>
      <c r="D60" s="39">
        <f>D61</f>
        <v>7374</v>
      </c>
      <c r="E60" s="39">
        <f>E61</f>
        <v>7374</v>
      </c>
    </row>
    <row r="61" spans="1:5" ht="40.5" customHeight="1">
      <c r="A61" s="25" t="s">
        <v>304</v>
      </c>
      <c r="B61" s="16" t="s">
        <v>161</v>
      </c>
      <c r="C61" s="39">
        <v>0</v>
      </c>
      <c r="D61" s="39">
        <v>7374</v>
      </c>
      <c r="E61" s="39">
        <f>C61+D61</f>
        <v>7374</v>
      </c>
    </row>
    <row r="62" spans="1:5" ht="49.5" customHeight="1">
      <c r="A62" s="24" t="s">
        <v>37</v>
      </c>
      <c r="B62" s="13" t="s">
        <v>38</v>
      </c>
      <c r="C62" s="40">
        <f>C63+C68</f>
        <v>23654790.04</v>
      </c>
      <c r="D62" s="40">
        <f>D63+D68</f>
        <v>0</v>
      </c>
      <c r="E62" s="40">
        <f t="shared" si="0"/>
        <v>23654790.04</v>
      </c>
    </row>
    <row r="63" spans="1:5" ht="99" customHeight="1">
      <c r="A63" s="24" t="s">
        <v>39</v>
      </c>
      <c r="B63" s="13" t="s">
        <v>127</v>
      </c>
      <c r="C63" s="40">
        <f>C64+C66</f>
        <v>22803240.04</v>
      </c>
      <c r="D63" s="40">
        <f>D64+D66</f>
        <v>0</v>
      </c>
      <c r="E63" s="40">
        <f t="shared" si="0"/>
        <v>22803240.04</v>
      </c>
    </row>
    <row r="64" spans="1:5" ht="82.5" customHeight="1">
      <c r="A64" s="24" t="s">
        <v>40</v>
      </c>
      <c r="B64" s="13" t="s">
        <v>137</v>
      </c>
      <c r="C64" s="40">
        <f>C65</f>
        <v>18830730.2</v>
      </c>
      <c r="D64" s="40">
        <f>D65</f>
        <v>0</v>
      </c>
      <c r="E64" s="40">
        <f t="shared" si="0"/>
        <v>18830730.2</v>
      </c>
    </row>
    <row r="65" spans="1:5" ht="85.5" customHeight="1">
      <c r="A65" s="25" t="s">
        <v>136</v>
      </c>
      <c r="B65" s="16" t="s">
        <v>41</v>
      </c>
      <c r="C65" s="39">
        <v>18830730.2</v>
      </c>
      <c r="D65" s="39">
        <v>0</v>
      </c>
      <c r="E65" s="39">
        <f t="shared" si="0"/>
        <v>18830730.2</v>
      </c>
    </row>
    <row r="66" spans="1:5" ht="99.75" customHeight="1">
      <c r="A66" s="24" t="s">
        <v>42</v>
      </c>
      <c r="B66" s="18" t="s">
        <v>138</v>
      </c>
      <c r="C66" s="40">
        <f>C67</f>
        <v>3972509.84</v>
      </c>
      <c r="D66" s="40">
        <f>D67</f>
        <v>0</v>
      </c>
      <c r="E66" s="40">
        <f t="shared" si="0"/>
        <v>3972509.84</v>
      </c>
    </row>
    <row r="67" spans="1:5" ht="72" customHeight="1">
      <c r="A67" s="25" t="s">
        <v>43</v>
      </c>
      <c r="B67" s="16" t="s">
        <v>122</v>
      </c>
      <c r="C67" s="39">
        <v>3972509.84</v>
      </c>
      <c r="D67" s="39">
        <v>0</v>
      </c>
      <c r="E67" s="39">
        <f t="shared" si="0"/>
        <v>3972509.84</v>
      </c>
    </row>
    <row r="68" spans="1:5" ht="36.75" customHeight="1">
      <c r="A68" s="24" t="s">
        <v>44</v>
      </c>
      <c r="B68" s="13" t="s">
        <v>45</v>
      </c>
      <c r="C68" s="40">
        <f>C69</f>
        <v>851550</v>
      </c>
      <c r="D68" s="40">
        <f>D69</f>
        <v>0</v>
      </c>
      <c r="E68" s="40">
        <f t="shared" si="0"/>
        <v>851550</v>
      </c>
    </row>
    <row r="69" spans="1:5" ht="53.25" customHeight="1">
      <c r="A69" s="24" t="s">
        <v>46</v>
      </c>
      <c r="B69" s="13" t="s">
        <v>139</v>
      </c>
      <c r="C69" s="40">
        <f>C70</f>
        <v>851550</v>
      </c>
      <c r="D69" s="40">
        <f>D70</f>
        <v>0</v>
      </c>
      <c r="E69" s="40">
        <f t="shared" si="0"/>
        <v>851550</v>
      </c>
    </row>
    <row r="70" spans="1:5" ht="63.75" customHeight="1">
      <c r="A70" s="25" t="s">
        <v>47</v>
      </c>
      <c r="B70" s="16" t="s">
        <v>48</v>
      </c>
      <c r="C70" s="39">
        <v>851550</v>
      </c>
      <c r="D70" s="39">
        <v>0</v>
      </c>
      <c r="E70" s="39">
        <f t="shared" si="0"/>
        <v>851550</v>
      </c>
    </row>
    <row r="71" spans="1:5" ht="31.5">
      <c r="A71" s="24" t="s">
        <v>49</v>
      </c>
      <c r="B71" s="13" t="s">
        <v>50</v>
      </c>
      <c r="C71" s="40">
        <f>C72</f>
        <v>1338000</v>
      </c>
      <c r="D71" s="40">
        <f>D72</f>
        <v>28041</v>
      </c>
      <c r="E71" s="40">
        <f t="shared" si="0"/>
        <v>1366041</v>
      </c>
    </row>
    <row r="72" spans="1:5" ht="23.25" customHeight="1">
      <c r="A72" s="24" t="s">
        <v>51</v>
      </c>
      <c r="B72" s="13" t="s">
        <v>52</v>
      </c>
      <c r="C72" s="40">
        <f>SUM(C73:C76)</f>
        <v>1338000</v>
      </c>
      <c r="D72" s="40">
        <f>SUM(D73:D76)</f>
        <v>28041</v>
      </c>
      <c r="E72" s="40">
        <f t="shared" si="0"/>
        <v>1366041</v>
      </c>
    </row>
    <row r="73" spans="1:5" ht="32.25" customHeight="1">
      <c r="A73" s="25" t="s">
        <v>145</v>
      </c>
      <c r="B73" s="16" t="s">
        <v>150</v>
      </c>
      <c r="C73" s="39">
        <v>54300</v>
      </c>
      <c r="D73" s="39">
        <v>3284</v>
      </c>
      <c r="E73" s="39">
        <f t="shared" si="0"/>
        <v>57584</v>
      </c>
    </row>
    <row r="74" spans="1:5" ht="35.25" customHeight="1">
      <c r="A74" s="25" t="s">
        <v>147</v>
      </c>
      <c r="B74" s="16" t="s">
        <v>146</v>
      </c>
      <c r="C74" s="39">
        <v>98200</v>
      </c>
      <c r="D74" s="39">
        <v>-81753</v>
      </c>
      <c r="E74" s="39">
        <f t="shared" si="0"/>
        <v>16447</v>
      </c>
    </row>
    <row r="75" spans="1:5" ht="23.25" customHeight="1">
      <c r="A75" s="25" t="s">
        <v>148</v>
      </c>
      <c r="B75" s="16" t="s">
        <v>311</v>
      </c>
      <c r="C75" s="39">
        <v>485600</v>
      </c>
      <c r="D75" s="39">
        <v>38561</v>
      </c>
      <c r="E75" s="39">
        <f t="shared" si="0"/>
        <v>524161</v>
      </c>
    </row>
    <row r="76" spans="1:5" ht="23.25" customHeight="1">
      <c r="A76" s="25" t="s">
        <v>149</v>
      </c>
      <c r="B76" s="16" t="s">
        <v>151</v>
      </c>
      <c r="C76" s="39">
        <v>699900</v>
      </c>
      <c r="D76" s="39">
        <v>67949</v>
      </c>
      <c r="E76" s="39">
        <f t="shared" si="0"/>
        <v>767849</v>
      </c>
    </row>
    <row r="77" spans="1:5" ht="34.5" customHeight="1">
      <c r="A77" s="24" t="s">
        <v>226</v>
      </c>
      <c r="B77" s="13" t="s">
        <v>227</v>
      </c>
      <c r="C77" s="40">
        <f aca="true" t="shared" si="1" ref="C77:D79">C78</f>
        <v>1486850</v>
      </c>
      <c r="D77" s="40">
        <f t="shared" si="1"/>
        <v>332835</v>
      </c>
      <c r="E77" s="40">
        <f t="shared" si="0"/>
        <v>1819685</v>
      </c>
    </row>
    <row r="78" spans="1:5" ht="21" customHeight="1">
      <c r="A78" s="27" t="s">
        <v>228</v>
      </c>
      <c r="B78" s="13" t="s">
        <v>229</v>
      </c>
      <c r="C78" s="40">
        <f t="shared" si="1"/>
        <v>1486850</v>
      </c>
      <c r="D78" s="40">
        <f t="shared" si="1"/>
        <v>332835</v>
      </c>
      <c r="E78" s="40">
        <f t="shared" si="0"/>
        <v>1819685</v>
      </c>
    </row>
    <row r="79" spans="1:5" ht="23.25" customHeight="1">
      <c r="A79" s="17" t="s">
        <v>230</v>
      </c>
      <c r="B79" s="17" t="s">
        <v>231</v>
      </c>
      <c r="C79" s="39">
        <f t="shared" si="1"/>
        <v>1486850</v>
      </c>
      <c r="D79" s="39">
        <f t="shared" si="1"/>
        <v>332835</v>
      </c>
      <c r="E79" s="39">
        <f t="shared" si="0"/>
        <v>1819685</v>
      </c>
    </row>
    <row r="80" spans="1:5" ht="36" customHeight="1">
      <c r="A80" s="17" t="s">
        <v>232</v>
      </c>
      <c r="B80" s="17" t="s">
        <v>233</v>
      </c>
      <c r="C80" s="39">
        <v>1486850</v>
      </c>
      <c r="D80" s="39">
        <v>332835</v>
      </c>
      <c r="E80" s="39">
        <f t="shared" si="0"/>
        <v>1819685</v>
      </c>
    </row>
    <row r="81" spans="1:5" ht="41.25" customHeight="1">
      <c r="A81" s="24" t="s">
        <v>98</v>
      </c>
      <c r="B81" s="13" t="s">
        <v>105</v>
      </c>
      <c r="C81" s="40">
        <f>C84+C87+C82</f>
        <v>63274956.8</v>
      </c>
      <c r="D81" s="40">
        <f>D84+D87+D82</f>
        <v>297128</v>
      </c>
      <c r="E81" s="40">
        <f>C81+D81</f>
        <v>63572084.8</v>
      </c>
    </row>
    <row r="82" spans="1:5" ht="22.5" customHeight="1">
      <c r="A82" s="48" t="s">
        <v>221</v>
      </c>
      <c r="B82" s="38" t="s">
        <v>222</v>
      </c>
      <c r="C82" s="40">
        <f>C83</f>
        <v>1263872</v>
      </c>
      <c r="D82" s="40">
        <f>D83</f>
        <v>297128</v>
      </c>
      <c r="E82" s="40">
        <f>C82+D82</f>
        <v>1561000</v>
      </c>
    </row>
    <row r="83" spans="1:5" ht="38.25" customHeight="1">
      <c r="A83" s="35" t="s">
        <v>223</v>
      </c>
      <c r="B83" s="49" t="s">
        <v>224</v>
      </c>
      <c r="C83" s="39">
        <v>1263872</v>
      </c>
      <c r="D83" s="39">
        <v>297128</v>
      </c>
      <c r="E83" s="39">
        <f>C83+D83</f>
        <v>1561000</v>
      </c>
    </row>
    <row r="84" spans="1:5" ht="104.25" customHeight="1">
      <c r="A84" s="24" t="s">
        <v>104</v>
      </c>
      <c r="B84" s="13" t="s">
        <v>120</v>
      </c>
      <c r="C84" s="40">
        <f>C85</f>
        <v>41615350</v>
      </c>
      <c r="D84" s="40">
        <f>D85</f>
        <v>0</v>
      </c>
      <c r="E84" s="40">
        <f t="shared" si="0"/>
        <v>41615350</v>
      </c>
    </row>
    <row r="85" spans="1:5" ht="97.5" customHeight="1">
      <c r="A85" s="24" t="s">
        <v>143</v>
      </c>
      <c r="B85" s="13" t="s">
        <v>144</v>
      </c>
      <c r="C85" s="40">
        <f>C86</f>
        <v>41615350</v>
      </c>
      <c r="D85" s="40">
        <f>D86</f>
        <v>0</v>
      </c>
      <c r="E85" s="40">
        <f t="shared" si="0"/>
        <v>41615350</v>
      </c>
    </row>
    <row r="86" spans="1:5" ht="96.75" customHeight="1">
      <c r="A86" s="25" t="s">
        <v>142</v>
      </c>
      <c r="B86" s="16" t="s">
        <v>121</v>
      </c>
      <c r="C86" s="39">
        <v>41615350</v>
      </c>
      <c r="D86" s="39">
        <v>0</v>
      </c>
      <c r="E86" s="39">
        <f t="shared" si="0"/>
        <v>41615350</v>
      </c>
    </row>
    <row r="87" spans="1:5" ht="66" customHeight="1">
      <c r="A87" s="24" t="s">
        <v>99</v>
      </c>
      <c r="B87" s="13" t="s">
        <v>172</v>
      </c>
      <c r="C87" s="40">
        <f>C89</f>
        <v>20395734.8</v>
      </c>
      <c r="D87" s="40">
        <f>D89</f>
        <v>0</v>
      </c>
      <c r="E87" s="40">
        <f t="shared" si="0"/>
        <v>20395734.8</v>
      </c>
    </row>
    <row r="88" spans="1:5" ht="33.75" customHeight="1">
      <c r="A88" s="24" t="s">
        <v>100</v>
      </c>
      <c r="B88" s="13" t="s">
        <v>101</v>
      </c>
      <c r="C88" s="40">
        <f>C89</f>
        <v>20395734.8</v>
      </c>
      <c r="D88" s="40">
        <f>D89</f>
        <v>0</v>
      </c>
      <c r="E88" s="40">
        <f t="shared" si="0"/>
        <v>20395734.8</v>
      </c>
    </row>
    <row r="89" spans="1:5" ht="48.75" customHeight="1">
      <c r="A89" s="25" t="s">
        <v>102</v>
      </c>
      <c r="B89" s="16" t="s">
        <v>103</v>
      </c>
      <c r="C89" s="39">
        <v>20395734.8</v>
      </c>
      <c r="D89" s="39">
        <v>0</v>
      </c>
      <c r="E89" s="39">
        <f t="shared" si="0"/>
        <v>20395734.8</v>
      </c>
    </row>
    <row r="90" spans="1:5" ht="18">
      <c r="A90" s="24" t="s">
        <v>53</v>
      </c>
      <c r="B90" s="13" t="s">
        <v>54</v>
      </c>
      <c r="C90" s="40">
        <f>C91+C94+C95+C97+C98</f>
        <v>3681100</v>
      </c>
      <c r="D90" s="40">
        <f>D91+D94+D95+D97+D98</f>
        <v>0</v>
      </c>
      <c r="E90" s="40">
        <f t="shared" si="0"/>
        <v>3681100</v>
      </c>
    </row>
    <row r="91" spans="1:5" ht="37.5" customHeight="1">
      <c r="A91" s="24" t="s">
        <v>55</v>
      </c>
      <c r="B91" s="13" t="s">
        <v>56</v>
      </c>
      <c r="C91" s="40">
        <f>C92+C93</f>
        <v>91800</v>
      </c>
      <c r="D91" s="40">
        <f>D92+D93</f>
        <v>0</v>
      </c>
      <c r="E91" s="39">
        <f t="shared" si="0"/>
        <v>91800</v>
      </c>
    </row>
    <row r="92" spans="1:5" ht="122.25" customHeight="1">
      <c r="A92" s="25" t="s">
        <v>57</v>
      </c>
      <c r="B92" s="35" t="s">
        <v>173</v>
      </c>
      <c r="C92" s="39">
        <v>36200</v>
      </c>
      <c r="D92" s="39">
        <v>0</v>
      </c>
      <c r="E92" s="39">
        <f t="shared" si="0"/>
        <v>36200</v>
      </c>
    </row>
    <row r="93" spans="1:5" ht="68.25" customHeight="1">
      <c r="A93" s="25" t="s">
        <v>58</v>
      </c>
      <c r="B93" s="16" t="s">
        <v>59</v>
      </c>
      <c r="C93" s="39">
        <v>55600</v>
      </c>
      <c r="D93" s="39">
        <v>0</v>
      </c>
      <c r="E93" s="39">
        <f t="shared" si="0"/>
        <v>55600</v>
      </c>
    </row>
    <row r="94" spans="1:5" ht="74.25" customHeight="1">
      <c r="A94" s="24" t="s">
        <v>60</v>
      </c>
      <c r="B94" s="13" t="s">
        <v>61</v>
      </c>
      <c r="C94" s="40">
        <v>201600</v>
      </c>
      <c r="D94" s="40">
        <v>0</v>
      </c>
      <c r="E94" s="40">
        <f t="shared" si="0"/>
        <v>201600</v>
      </c>
    </row>
    <row r="95" spans="1:5" ht="115.5" customHeight="1">
      <c r="A95" s="24" t="s">
        <v>174</v>
      </c>
      <c r="B95" s="13" t="s">
        <v>175</v>
      </c>
      <c r="C95" s="40">
        <f>C96</f>
        <v>15100</v>
      </c>
      <c r="D95" s="40">
        <v>0</v>
      </c>
      <c r="E95" s="40">
        <f t="shared" si="0"/>
        <v>15100</v>
      </c>
    </row>
    <row r="96" spans="1:5" ht="33.75" customHeight="1">
      <c r="A96" s="25" t="s">
        <v>62</v>
      </c>
      <c r="B96" s="16" t="s">
        <v>106</v>
      </c>
      <c r="C96" s="39">
        <v>15100</v>
      </c>
      <c r="D96" s="39">
        <v>0</v>
      </c>
      <c r="E96" s="39">
        <f t="shared" si="0"/>
        <v>15100</v>
      </c>
    </row>
    <row r="97" spans="1:5" s="3" customFormat="1" ht="66.75" customHeight="1">
      <c r="A97" s="24" t="s">
        <v>63</v>
      </c>
      <c r="B97" s="13" t="s">
        <v>64</v>
      </c>
      <c r="C97" s="40">
        <v>469400</v>
      </c>
      <c r="D97" s="40">
        <v>0</v>
      </c>
      <c r="E97" s="40">
        <f t="shared" si="0"/>
        <v>469400</v>
      </c>
    </row>
    <row r="98" spans="1:5" s="3" customFormat="1" ht="33.75" customHeight="1">
      <c r="A98" s="24" t="s">
        <v>65</v>
      </c>
      <c r="B98" s="13" t="s">
        <v>66</v>
      </c>
      <c r="C98" s="40">
        <f>C99</f>
        <v>2903200</v>
      </c>
      <c r="D98" s="40">
        <f>D99</f>
        <v>0</v>
      </c>
      <c r="E98" s="40">
        <f t="shared" si="0"/>
        <v>2903200</v>
      </c>
    </row>
    <row r="99" spans="1:5" ht="47.25">
      <c r="A99" s="25" t="s">
        <v>67</v>
      </c>
      <c r="B99" s="16" t="s">
        <v>68</v>
      </c>
      <c r="C99" s="39">
        <v>2903200</v>
      </c>
      <c r="D99" s="39">
        <v>0</v>
      </c>
      <c r="E99" s="39">
        <f t="shared" si="0"/>
        <v>2903200</v>
      </c>
    </row>
    <row r="100" spans="1:5" ht="18">
      <c r="A100" s="24" t="s">
        <v>257</v>
      </c>
      <c r="B100" s="13" t="s">
        <v>258</v>
      </c>
      <c r="C100" s="39">
        <f>C101</f>
        <v>1854392</v>
      </c>
      <c r="D100" s="40">
        <f>D101</f>
        <v>0</v>
      </c>
      <c r="E100" s="40">
        <f>E101</f>
        <v>1854392</v>
      </c>
    </row>
    <row r="101" spans="1:5" ht="18">
      <c r="A101" s="25" t="s">
        <v>259</v>
      </c>
      <c r="B101" s="16" t="s">
        <v>260</v>
      </c>
      <c r="C101" s="39">
        <v>1854392</v>
      </c>
      <c r="D101" s="39">
        <v>0</v>
      </c>
      <c r="E101" s="39">
        <f t="shared" si="0"/>
        <v>1854392</v>
      </c>
    </row>
    <row r="102" spans="1:5" s="3" customFormat="1" ht="18">
      <c r="A102" s="27" t="s">
        <v>69</v>
      </c>
      <c r="B102" s="13" t="s">
        <v>70</v>
      </c>
      <c r="C102" s="40">
        <f>C103+C179+C176</f>
        <v>489448191.81999993</v>
      </c>
      <c r="D102" s="40">
        <f>D103+D179+D176</f>
        <v>2595028</v>
      </c>
      <c r="E102" s="40">
        <f>C102+D102</f>
        <v>492043219.81999993</v>
      </c>
    </row>
    <row r="103" spans="1:5" ht="39" customHeight="1">
      <c r="A103" s="27" t="s">
        <v>71</v>
      </c>
      <c r="B103" s="13" t="s">
        <v>72</v>
      </c>
      <c r="C103" s="40">
        <f>C104+C145+C109+C173</f>
        <v>419048675.03999996</v>
      </c>
      <c r="D103" s="40">
        <f>D104+D145+D109+D173</f>
        <v>2595028</v>
      </c>
      <c r="E103" s="40">
        <f>E104+E145+E109+E173</f>
        <v>421643703.03999996</v>
      </c>
    </row>
    <row r="104" spans="1:5" ht="41.25" customHeight="1">
      <c r="A104" s="27" t="s">
        <v>73</v>
      </c>
      <c r="B104" s="13" t="s">
        <v>74</v>
      </c>
      <c r="C104" s="40">
        <f>C105+C107</f>
        <v>14157000</v>
      </c>
      <c r="D104" s="40">
        <f>D105+D107</f>
        <v>0</v>
      </c>
      <c r="E104" s="40">
        <f aca="true" t="shared" si="2" ref="E104:E172">C104+D104</f>
        <v>14157000</v>
      </c>
    </row>
    <row r="105" spans="1:5" s="3" customFormat="1" ht="30.75" customHeight="1">
      <c r="A105" s="27" t="s">
        <v>180</v>
      </c>
      <c r="B105" s="13" t="s">
        <v>75</v>
      </c>
      <c r="C105" s="40">
        <f>C106</f>
        <v>13657000</v>
      </c>
      <c r="D105" s="40">
        <f>D106</f>
        <v>0</v>
      </c>
      <c r="E105" s="40">
        <f t="shared" si="2"/>
        <v>13657000</v>
      </c>
    </row>
    <row r="106" spans="1:5" ht="40.5" customHeight="1">
      <c r="A106" s="17" t="s">
        <v>76</v>
      </c>
      <c r="B106" s="16" t="s">
        <v>77</v>
      </c>
      <c r="C106" s="39">
        <v>13657000</v>
      </c>
      <c r="D106" s="39">
        <v>0</v>
      </c>
      <c r="E106" s="39">
        <f t="shared" si="2"/>
        <v>13657000</v>
      </c>
    </row>
    <row r="107" spans="1:5" ht="25.5" customHeight="1">
      <c r="A107" s="27" t="s">
        <v>263</v>
      </c>
      <c r="B107" s="13" t="s">
        <v>264</v>
      </c>
      <c r="C107" s="40">
        <f>C108</f>
        <v>500000</v>
      </c>
      <c r="D107" s="40">
        <f>D108</f>
        <v>0</v>
      </c>
      <c r="E107" s="40">
        <f>E108</f>
        <v>500000</v>
      </c>
    </row>
    <row r="108" spans="1:5" ht="20.25" customHeight="1">
      <c r="A108" s="17" t="s">
        <v>261</v>
      </c>
      <c r="B108" s="16" t="s">
        <v>262</v>
      </c>
      <c r="C108" s="39">
        <v>500000</v>
      </c>
      <c r="D108" s="39">
        <v>0</v>
      </c>
      <c r="E108" s="39">
        <f t="shared" si="2"/>
        <v>500000</v>
      </c>
    </row>
    <row r="109" spans="1:5" ht="40.5" customHeight="1">
      <c r="A109" s="27" t="s">
        <v>196</v>
      </c>
      <c r="B109" s="16" t="s">
        <v>197</v>
      </c>
      <c r="C109" s="40">
        <f>C113+C132+C126+C120+C123+C128+C130+C110</f>
        <v>197471154.9</v>
      </c>
      <c r="D109" s="40">
        <f>D113+D132+D126+D120+D123+D128+D130+D110</f>
        <v>1413800</v>
      </c>
      <c r="E109" s="40">
        <f>E113+E132+E126+E120+E123+E128+E130+E110</f>
        <v>198884954.9</v>
      </c>
    </row>
    <row r="110" spans="1:5" ht="30" customHeight="1">
      <c r="A110" s="27" t="s">
        <v>284</v>
      </c>
      <c r="B110" s="13" t="s">
        <v>285</v>
      </c>
      <c r="C110" s="40">
        <f>C111+C112</f>
        <v>4873275</v>
      </c>
      <c r="D110" s="40">
        <f>D111+D112</f>
        <v>-676620</v>
      </c>
      <c r="E110" s="40">
        <f>E111+E112</f>
        <v>4196655</v>
      </c>
    </row>
    <row r="111" spans="1:5" ht="81" customHeight="1">
      <c r="A111" s="17" t="s">
        <v>281</v>
      </c>
      <c r="B111" s="16" t="s">
        <v>283</v>
      </c>
      <c r="C111" s="39">
        <v>676620</v>
      </c>
      <c r="D111" s="39">
        <v>-676620</v>
      </c>
      <c r="E111" s="39">
        <f t="shared" si="2"/>
        <v>0</v>
      </c>
    </row>
    <row r="112" spans="1:5" ht="83.25" customHeight="1">
      <c r="A112" s="17" t="s">
        <v>281</v>
      </c>
      <c r="B112" s="16" t="s">
        <v>282</v>
      </c>
      <c r="C112" s="39">
        <v>4196655</v>
      </c>
      <c r="D112" s="39">
        <v>0</v>
      </c>
      <c r="E112" s="39">
        <f t="shared" si="2"/>
        <v>4196655</v>
      </c>
    </row>
    <row r="113" spans="1:5" ht="66" customHeight="1">
      <c r="A113" s="27" t="s">
        <v>198</v>
      </c>
      <c r="B113" s="13" t="s">
        <v>199</v>
      </c>
      <c r="C113" s="40">
        <f>C114</f>
        <v>81168000</v>
      </c>
      <c r="D113" s="40">
        <f>D114</f>
        <v>0</v>
      </c>
      <c r="E113" s="40">
        <f>E114</f>
        <v>81168000</v>
      </c>
    </row>
    <row r="114" spans="1:5" ht="84.75" customHeight="1">
      <c r="A114" s="43" t="s">
        <v>200</v>
      </c>
      <c r="B114" s="16" t="s">
        <v>280</v>
      </c>
      <c r="C114" s="39">
        <f>SUM(C115:C119)</f>
        <v>81168000</v>
      </c>
      <c r="D114" s="39">
        <f>SUM(D115:D119)</f>
        <v>0</v>
      </c>
      <c r="E114" s="39">
        <f>SUM(E115:E119)</f>
        <v>81168000</v>
      </c>
    </row>
    <row r="115" spans="1:5" ht="99" customHeight="1">
      <c r="A115" s="43" t="s">
        <v>200</v>
      </c>
      <c r="B115" s="16" t="s">
        <v>208</v>
      </c>
      <c r="C115" s="39">
        <v>25000000</v>
      </c>
      <c r="D115" s="40">
        <v>0</v>
      </c>
      <c r="E115" s="39">
        <f t="shared" si="2"/>
        <v>25000000</v>
      </c>
    </row>
    <row r="116" spans="1:5" ht="48.75" customHeight="1">
      <c r="A116" s="43" t="s">
        <v>200</v>
      </c>
      <c r="B116" s="16" t="s">
        <v>211</v>
      </c>
      <c r="C116" s="39">
        <v>10500000</v>
      </c>
      <c r="D116" s="39">
        <v>0</v>
      </c>
      <c r="E116" s="39">
        <f t="shared" si="2"/>
        <v>10500000</v>
      </c>
    </row>
    <row r="117" spans="1:5" ht="87.75" customHeight="1">
      <c r="A117" s="43" t="s">
        <v>200</v>
      </c>
      <c r="B117" s="16" t="s">
        <v>207</v>
      </c>
      <c r="C117" s="39">
        <v>2000000</v>
      </c>
      <c r="D117" s="39">
        <v>0</v>
      </c>
      <c r="E117" s="39">
        <f t="shared" si="2"/>
        <v>2000000</v>
      </c>
    </row>
    <row r="118" spans="1:5" ht="66.75" customHeight="1">
      <c r="A118" s="43" t="s">
        <v>200</v>
      </c>
      <c r="B118" s="16" t="s">
        <v>209</v>
      </c>
      <c r="C118" s="39">
        <v>3000000</v>
      </c>
      <c r="D118" s="39">
        <v>0</v>
      </c>
      <c r="E118" s="39">
        <f t="shared" si="2"/>
        <v>3000000</v>
      </c>
    </row>
    <row r="119" spans="1:5" ht="86.25" customHeight="1">
      <c r="A119" s="43" t="s">
        <v>200</v>
      </c>
      <c r="B119" s="55" t="s">
        <v>280</v>
      </c>
      <c r="C119" s="39">
        <v>40668000</v>
      </c>
      <c r="D119" s="39">
        <v>0</v>
      </c>
      <c r="E119" s="39">
        <f t="shared" si="2"/>
        <v>40668000</v>
      </c>
    </row>
    <row r="120" spans="1:5" ht="106.5" customHeight="1">
      <c r="A120" s="53" t="s">
        <v>239</v>
      </c>
      <c r="B120" s="54" t="s">
        <v>240</v>
      </c>
      <c r="C120" s="40">
        <f aca="true" t="shared" si="3" ref="C120:E121">C121</f>
        <v>17215705.9</v>
      </c>
      <c r="D120" s="40">
        <f t="shared" si="3"/>
        <v>0</v>
      </c>
      <c r="E120" s="40">
        <f t="shared" si="3"/>
        <v>17215705.9</v>
      </c>
    </row>
    <row r="121" spans="1:5" ht="104.25" customHeight="1">
      <c r="A121" s="53" t="s">
        <v>241</v>
      </c>
      <c r="B121" s="54" t="s">
        <v>242</v>
      </c>
      <c r="C121" s="40">
        <f t="shared" si="3"/>
        <v>17215705.9</v>
      </c>
      <c r="D121" s="40">
        <f t="shared" si="3"/>
        <v>0</v>
      </c>
      <c r="E121" s="40">
        <f t="shared" si="3"/>
        <v>17215705.9</v>
      </c>
    </row>
    <row r="122" spans="1:5" ht="84.75" customHeight="1">
      <c r="A122" s="43" t="s">
        <v>243</v>
      </c>
      <c r="B122" s="55" t="s">
        <v>244</v>
      </c>
      <c r="C122" s="39">
        <v>17215705.9</v>
      </c>
      <c r="D122" s="39">
        <v>0</v>
      </c>
      <c r="E122" s="39">
        <f>C122+D122</f>
        <v>17215705.9</v>
      </c>
    </row>
    <row r="123" spans="1:5" ht="68.25" customHeight="1">
      <c r="A123" s="27" t="s">
        <v>245</v>
      </c>
      <c r="B123" s="55" t="s">
        <v>246</v>
      </c>
      <c r="C123" s="40">
        <f aca="true" t="shared" si="4" ref="C123:E124">C124</f>
        <v>12587647.5</v>
      </c>
      <c r="D123" s="40">
        <f t="shared" si="4"/>
        <v>0</v>
      </c>
      <c r="E123" s="40">
        <f t="shared" si="4"/>
        <v>12587647.5</v>
      </c>
    </row>
    <row r="124" spans="1:5" ht="66" customHeight="1">
      <c r="A124" s="33" t="s">
        <v>247</v>
      </c>
      <c r="B124" s="16" t="s">
        <v>248</v>
      </c>
      <c r="C124" s="40">
        <f t="shared" si="4"/>
        <v>12587647.5</v>
      </c>
      <c r="D124" s="40">
        <f t="shared" si="4"/>
        <v>0</v>
      </c>
      <c r="E124" s="40">
        <f t="shared" si="4"/>
        <v>12587647.5</v>
      </c>
    </row>
    <row r="125" spans="1:5" ht="48" customHeight="1">
      <c r="A125" s="26" t="s">
        <v>249</v>
      </c>
      <c r="B125" s="16" t="s">
        <v>250</v>
      </c>
      <c r="C125" s="39">
        <v>12587647.5</v>
      </c>
      <c r="D125" s="39">
        <v>0</v>
      </c>
      <c r="E125" s="39">
        <f>C125+D125</f>
        <v>12587647.5</v>
      </c>
    </row>
    <row r="126" spans="1:5" ht="56.25" customHeight="1">
      <c r="A126" s="29" t="s">
        <v>234</v>
      </c>
      <c r="B126" s="33" t="s">
        <v>235</v>
      </c>
      <c r="C126" s="40">
        <f>C127</f>
        <v>5040000</v>
      </c>
      <c r="D126" s="40">
        <f>D127</f>
        <v>0</v>
      </c>
      <c r="E126" s="40">
        <f>E127</f>
        <v>5040000</v>
      </c>
    </row>
    <row r="127" spans="1:5" ht="36" customHeight="1">
      <c r="A127" s="26" t="s">
        <v>236</v>
      </c>
      <c r="B127" s="16" t="s">
        <v>237</v>
      </c>
      <c r="C127" s="39">
        <v>5040000</v>
      </c>
      <c r="D127" s="39">
        <v>0</v>
      </c>
      <c r="E127" s="39">
        <f t="shared" si="2"/>
        <v>5040000</v>
      </c>
    </row>
    <row r="128" spans="1:5" ht="36" customHeight="1">
      <c r="A128" s="29" t="s">
        <v>276</v>
      </c>
      <c r="B128" s="13" t="s">
        <v>275</v>
      </c>
      <c r="C128" s="40">
        <f>C129</f>
        <v>6507200</v>
      </c>
      <c r="D128" s="40">
        <f>D129</f>
        <v>0</v>
      </c>
      <c r="E128" s="40">
        <f>E129</f>
        <v>6507200</v>
      </c>
    </row>
    <row r="129" spans="1:5" ht="36" customHeight="1">
      <c r="A129" s="26" t="s">
        <v>277</v>
      </c>
      <c r="B129" s="16" t="s">
        <v>278</v>
      </c>
      <c r="C129" s="39">
        <v>6507200</v>
      </c>
      <c r="D129" s="39">
        <v>0</v>
      </c>
      <c r="E129" s="39">
        <f>C129+D129</f>
        <v>6507200</v>
      </c>
    </row>
    <row r="130" spans="1:5" ht="36" customHeight="1">
      <c r="A130" s="59" t="s">
        <v>289</v>
      </c>
      <c r="B130" s="13" t="s">
        <v>290</v>
      </c>
      <c r="C130" s="40">
        <f>C131</f>
        <v>0</v>
      </c>
      <c r="D130" s="40">
        <f>D131</f>
        <v>1383520</v>
      </c>
      <c r="E130" s="40">
        <f>E131</f>
        <v>1383520</v>
      </c>
    </row>
    <row r="131" spans="1:5" ht="36" customHeight="1">
      <c r="A131" s="26" t="s">
        <v>287</v>
      </c>
      <c r="B131" s="16" t="s">
        <v>288</v>
      </c>
      <c r="C131" s="39">
        <v>0</v>
      </c>
      <c r="D131" s="39">
        <v>1383520</v>
      </c>
      <c r="E131" s="39">
        <f>C131+D131</f>
        <v>1383520</v>
      </c>
    </row>
    <row r="132" spans="1:5" ht="22.5" customHeight="1">
      <c r="A132" s="27" t="s">
        <v>201</v>
      </c>
      <c r="B132" s="13" t="s">
        <v>202</v>
      </c>
      <c r="C132" s="40">
        <f>C133</f>
        <v>70079326.5</v>
      </c>
      <c r="D132" s="40">
        <f>D133</f>
        <v>706900</v>
      </c>
      <c r="E132" s="40">
        <f>E133</f>
        <v>70786226.5</v>
      </c>
    </row>
    <row r="133" spans="1:5" ht="24.75" customHeight="1">
      <c r="A133" s="27" t="s">
        <v>203</v>
      </c>
      <c r="B133" s="13" t="s">
        <v>204</v>
      </c>
      <c r="C133" s="40">
        <f>SUM(C134:C144)</f>
        <v>70079326.5</v>
      </c>
      <c r="D133" s="40">
        <f>SUM(D134:D144)</f>
        <v>706900</v>
      </c>
      <c r="E133" s="40">
        <f>SUM(E134:E144)</f>
        <v>70786226.5</v>
      </c>
    </row>
    <row r="134" spans="1:5" ht="72" customHeight="1">
      <c r="A134" s="17" t="s">
        <v>203</v>
      </c>
      <c r="B134" s="16" t="s">
        <v>205</v>
      </c>
      <c r="C134" s="39">
        <v>4107000</v>
      </c>
      <c r="D134" s="39">
        <v>0</v>
      </c>
      <c r="E134" s="39">
        <f t="shared" si="2"/>
        <v>4107000</v>
      </c>
    </row>
    <row r="135" spans="1:5" ht="35.25" customHeight="1">
      <c r="A135" s="17" t="s">
        <v>203</v>
      </c>
      <c r="B135" s="16" t="s">
        <v>206</v>
      </c>
      <c r="C135" s="39">
        <v>11339700</v>
      </c>
      <c r="D135" s="39">
        <v>0</v>
      </c>
      <c r="E135" s="39">
        <f t="shared" si="2"/>
        <v>11339700</v>
      </c>
    </row>
    <row r="136" spans="1:5" ht="48.75" customHeight="1">
      <c r="A136" s="17" t="s">
        <v>203</v>
      </c>
      <c r="B136" s="16" t="s">
        <v>210</v>
      </c>
      <c r="C136" s="39">
        <v>39862080</v>
      </c>
      <c r="D136" s="39">
        <v>0</v>
      </c>
      <c r="E136" s="39">
        <f t="shared" si="2"/>
        <v>39862080</v>
      </c>
    </row>
    <row r="137" spans="1:5" ht="37.5" customHeight="1">
      <c r="A137" s="17" t="s">
        <v>203</v>
      </c>
      <c r="B137" s="16" t="s">
        <v>212</v>
      </c>
      <c r="C137" s="39">
        <v>835200</v>
      </c>
      <c r="D137" s="39">
        <v>0</v>
      </c>
      <c r="E137" s="39">
        <f t="shared" si="2"/>
        <v>835200</v>
      </c>
    </row>
    <row r="138" spans="1:6" ht="40.5" customHeight="1">
      <c r="A138" s="17" t="s">
        <v>203</v>
      </c>
      <c r="B138" s="16" t="s">
        <v>216</v>
      </c>
      <c r="C138" s="39">
        <v>4060100</v>
      </c>
      <c r="D138" s="39">
        <v>0</v>
      </c>
      <c r="E138" s="39">
        <f t="shared" si="2"/>
        <v>4060100</v>
      </c>
      <c r="F138" s="46"/>
    </row>
    <row r="139" spans="1:5" ht="69.75" customHeight="1">
      <c r="A139" s="17" t="s">
        <v>203</v>
      </c>
      <c r="B139" s="16" t="s">
        <v>220</v>
      </c>
      <c r="C139" s="39">
        <v>4334200</v>
      </c>
      <c r="D139" s="39">
        <v>0</v>
      </c>
      <c r="E139" s="39">
        <f t="shared" si="2"/>
        <v>4334200</v>
      </c>
    </row>
    <row r="140" spans="1:5" ht="39.75" customHeight="1">
      <c r="A140" s="17" t="s">
        <v>203</v>
      </c>
      <c r="B140" s="16" t="s">
        <v>219</v>
      </c>
      <c r="C140" s="39">
        <v>2833000</v>
      </c>
      <c r="D140" s="39">
        <v>0</v>
      </c>
      <c r="E140" s="39">
        <f t="shared" si="2"/>
        <v>2833000</v>
      </c>
    </row>
    <row r="141" spans="1:5" ht="34.5" customHeight="1">
      <c r="A141" s="17" t="s">
        <v>203</v>
      </c>
      <c r="B141" s="16" t="s">
        <v>305</v>
      </c>
      <c r="C141" s="39">
        <v>253500</v>
      </c>
      <c r="D141" s="39">
        <v>0</v>
      </c>
      <c r="E141" s="39">
        <f t="shared" si="2"/>
        <v>253500</v>
      </c>
    </row>
    <row r="142" spans="1:5" ht="78.75" customHeight="1">
      <c r="A142" s="17" t="s">
        <v>203</v>
      </c>
      <c r="B142" s="16" t="s">
        <v>238</v>
      </c>
      <c r="C142" s="39">
        <v>454546.5</v>
      </c>
      <c r="D142" s="39">
        <v>0</v>
      </c>
      <c r="E142" s="39">
        <f t="shared" si="2"/>
        <v>454546.5</v>
      </c>
    </row>
    <row r="143" spans="1:5" ht="55.5" customHeight="1">
      <c r="A143" s="17" t="s">
        <v>203</v>
      </c>
      <c r="B143" s="16" t="s">
        <v>279</v>
      </c>
      <c r="C143" s="39">
        <v>2000000</v>
      </c>
      <c r="D143" s="39">
        <v>0</v>
      </c>
      <c r="E143" s="39">
        <f t="shared" si="2"/>
        <v>2000000</v>
      </c>
    </row>
    <row r="144" spans="1:5" ht="36.75" customHeight="1">
      <c r="A144" s="17" t="s">
        <v>203</v>
      </c>
      <c r="B144" s="16" t="s">
        <v>306</v>
      </c>
      <c r="C144" s="39">
        <v>0</v>
      </c>
      <c r="D144" s="39">
        <v>706900</v>
      </c>
      <c r="E144" s="39">
        <f t="shared" si="2"/>
        <v>706900</v>
      </c>
    </row>
    <row r="145" spans="1:5" s="3" customFormat="1" ht="45" customHeight="1">
      <c r="A145" s="27" t="s">
        <v>78</v>
      </c>
      <c r="B145" s="13" t="s">
        <v>79</v>
      </c>
      <c r="C145" s="40">
        <f>C146+C150+C152+C162+C164+C170+C161+C168+C166</f>
        <v>199522690.14</v>
      </c>
      <c r="D145" s="40">
        <f>D146+D150+D152+D162+D164+D170+D161+D168+D166</f>
        <v>1181228</v>
      </c>
      <c r="E145" s="40">
        <f>E146+E150+E152+E162+E164+E170+E161+E168+E166</f>
        <v>200703918.14</v>
      </c>
    </row>
    <row r="146" spans="1:5" ht="48.75" customHeight="1">
      <c r="A146" s="33" t="s">
        <v>80</v>
      </c>
      <c r="B146" s="13" t="s">
        <v>97</v>
      </c>
      <c r="C146" s="40">
        <f>C147</f>
        <v>465500</v>
      </c>
      <c r="D146" s="40">
        <f>D147</f>
        <v>0</v>
      </c>
      <c r="E146" s="39">
        <f t="shared" si="2"/>
        <v>465500</v>
      </c>
    </row>
    <row r="147" spans="1:5" ht="52.5" customHeight="1">
      <c r="A147" s="17" t="s">
        <v>81</v>
      </c>
      <c r="B147" s="16" t="s">
        <v>124</v>
      </c>
      <c r="C147" s="39">
        <v>465500</v>
      </c>
      <c r="D147" s="39">
        <v>0</v>
      </c>
      <c r="E147" s="39">
        <f t="shared" si="2"/>
        <v>465500</v>
      </c>
    </row>
    <row r="148" spans="1:5" ht="1.5" customHeight="1" hidden="1">
      <c r="A148" s="27" t="s">
        <v>82</v>
      </c>
      <c r="B148" s="13" t="s">
        <v>83</v>
      </c>
      <c r="C148" s="39">
        <f>C149</f>
        <v>0</v>
      </c>
      <c r="D148" s="41"/>
      <c r="E148" s="39">
        <f t="shared" si="2"/>
        <v>0</v>
      </c>
    </row>
    <row r="149" spans="1:5" ht="31.5" hidden="1">
      <c r="A149" s="27" t="s">
        <v>84</v>
      </c>
      <c r="B149" s="13" t="s">
        <v>85</v>
      </c>
      <c r="C149" s="39">
        <v>0</v>
      </c>
      <c r="D149" s="41"/>
      <c r="E149" s="39">
        <f t="shared" si="2"/>
        <v>0</v>
      </c>
    </row>
    <row r="150" spans="1:5" ht="52.5" customHeight="1">
      <c r="A150" s="27" t="s">
        <v>82</v>
      </c>
      <c r="B150" s="13" t="s">
        <v>83</v>
      </c>
      <c r="C150" s="40">
        <f>C151</f>
        <v>3907486</v>
      </c>
      <c r="D150" s="40">
        <f>D151</f>
        <v>0</v>
      </c>
      <c r="E150" s="40">
        <f t="shared" si="2"/>
        <v>3907486</v>
      </c>
    </row>
    <row r="151" spans="1:5" ht="39.75" customHeight="1">
      <c r="A151" s="17" t="s">
        <v>84</v>
      </c>
      <c r="B151" s="16" t="s">
        <v>125</v>
      </c>
      <c r="C151" s="39">
        <v>3907486</v>
      </c>
      <c r="D151" s="39">
        <v>0</v>
      </c>
      <c r="E151" s="39">
        <f t="shared" si="2"/>
        <v>3907486</v>
      </c>
    </row>
    <row r="152" spans="1:5" ht="49.5" customHeight="1">
      <c r="A152" s="27" t="s">
        <v>86</v>
      </c>
      <c r="B152" s="13" t="s">
        <v>87</v>
      </c>
      <c r="C152" s="40">
        <f>C153+C154+C155+C156+C157+C158+C159</f>
        <v>4081860</v>
      </c>
      <c r="D152" s="40">
        <f>D153+D154+D155+D156+D157+D158+D159</f>
        <v>295178</v>
      </c>
      <c r="E152" s="40">
        <f t="shared" si="2"/>
        <v>4377038</v>
      </c>
    </row>
    <row r="153" spans="1:5" ht="111.75" customHeight="1">
      <c r="A153" s="17" t="s">
        <v>88</v>
      </c>
      <c r="B153" s="16" t="s">
        <v>168</v>
      </c>
      <c r="C153" s="39">
        <v>1120400</v>
      </c>
      <c r="D153" s="39">
        <v>295178</v>
      </c>
      <c r="E153" s="39">
        <f t="shared" si="2"/>
        <v>1415578</v>
      </c>
    </row>
    <row r="154" spans="1:5" ht="84.75" customHeight="1">
      <c r="A154" s="17" t="s">
        <v>88</v>
      </c>
      <c r="B154" s="16" t="s">
        <v>177</v>
      </c>
      <c r="C154" s="39">
        <v>6360</v>
      </c>
      <c r="D154" s="39">
        <v>0</v>
      </c>
      <c r="E154" s="39">
        <f t="shared" si="2"/>
        <v>6360</v>
      </c>
    </row>
    <row r="155" spans="1:5" ht="72.75" customHeight="1">
      <c r="A155" s="17" t="s">
        <v>88</v>
      </c>
      <c r="B155" s="16" t="s">
        <v>112</v>
      </c>
      <c r="C155" s="39">
        <v>861000</v>
      </c>
      <c r="D155" s="39">
        <v>0</v>
      </c>
      <c r="E155" s="39">
        <f t="shared" si="2"/>
        <v>861000</v>
      </c>
    </row>
    <row r="156" spans="1:5" ht="64.5" customHeight="1">
      <c r="A156" s="17" t="s">
        <v>88</v>
      </c>
      <c r="B156" s="16" t="s">
        <v>113</v>
      </c>
      <c r="C156" s="39">
        <v>1435000</v>
      </c>
      <c r="D156" s="39">
        <v>0</v>
      </c>
      <c r="E156" s="39">
        <f t="shared" si="2"/>
        <v>1435000</v>
      </c>
    </row>
    <row r="157" spans="1:5" ht="52.5" customHeight="1">
      <c r="A157" s="17" t="s">
        <v>88</v>
      </c>
      <c r="B157" s="16" t="s">
        <v>167</v>
      </c>
      <c r="C157" s="39">
        <v>200900</v>
      </c>
      <c r="D157" s="39">
        <v>0</v>
      </c>
      <c r="E157" s="39">
        <f t="shared" si="2"/>
        <v>200900</v>
      </c>
    </row>
    <row r="158" spans="1:5" ht="55.5" customHeight="1">
      <c r="A158" s="17" t="s">
        <v>88</v>
      </c>
      <c r="B158" s="16" t="s">
        <v>169</v>
      </c>
      <c r="C158" s="39">
        <v>171000</v>
      </c>
      <c r="D158" s="39">
        <v>0</v>
      </c>
      <c r="E158" s="39">
        <f t="shared" si="2"/>
        <v>171000</v>
      </c>
    </row>
    <row r="159" spans="1:5" ht="99.75" customHeight="1">
      <c r="A159" s="17" t="s">
        <v>88</v>
      </c>
      <c r="B159" s="16" t="s">
        <v>162</v>
      </c>
      <c r="C159" s="39">
        <v>287200</v>
      </c>
      <c r="D159" s="39">
        <v>0</v>
      </c>
      <c r="E159" s="39">
        <f t="shared" si="2"/>
        <v>287200</v>
      </c>
    </row>
    <row r="160" spans="1:5" ht="88.5" customHeight="1">
      <c r="A160" s="37" t="s">
        <v>163</v>
      </c>
      <c r="B160" s="38" t="s">
        <v>164</v>
      </c>
      <c r="C160" s="40">
        <f>C161</f>
        <v>0</v>
      </c>
      <c r="D160" s="40">
        <f>D161</f>
        <v>0</v>
      </c>
      <c r="E160" s="39">
        <f t="shared" si="2"/>
        <v>0</v>
      </c>
    </row>
    <row r="161" spans="1:5" ht="84.75" customHeight="1">
      <c r="A161" s="17" t="s">
        <v>165</v>
      </c>
      <c r="B161" s="35" t="s">
        <v>166</v>
      </c>
      <c r="C161" s="39">
        <v>0</v>
      </c>
      <c r="D161" s="39">
        <v>0</v>
      </c>
      <c r="E161" s="39">
        <f t="shared" si="2"/>
        <v>0</v>
      </c>
    </row>
    <row r="162" spans="1:5" ht="66" customHeight="1">
      <c r="A162" s="27" t="s">
        <v>89</v>
      </c>
      <c r="B162" s="13" t="s">
        <v>107</v>
      </c>
      <c r="C162" s="40">
        <f>C163</f>
        <v>17263100</v>
      </c>
      <c r="D162" s="40">
        <f>D163</f>
        <v>0</v>
      </c>
      <c r="E162" s="40">
        <f t="shared" si="2"/>
        <v>17263100</v>
      </c>
    </row>
    <row r="163" spans="1:5" ht="54.75" customHeight="1">
      <c r="A163" s="17" t="s">
        <v>90</v>
      </c>
      <c r="B163" s="16" t="s">
        <v>286</v>
      </c>
      <c r="C163" s="39">
        <v>17263100</v>
      </c>
      <c r="D163" s="39">
        <v>0</v>
      </c>
      <c r="E163" s="39">
        <f t="shared" si="2"/>
        <v>17263100</v>
      </c>
    </row>
    <row r="164" spans="1:5" ht="100.5" customHeight="1">
      <c r="A164" s="27" t="s">
        <v>108</v>
      </c>
      <c r="B164" s="13" t="s">
        <v>109</v>
      </c>
      <c r="C164" s="40">
        <f>C165</f>
        <v>4261500</v>
      </c>
      <c r="D164" s="40">
        <f>D165</f>
        <v>0</v>
      </c>
      <c r="E164" s="40">
        <f t="shared" si="2"/>
        <v>4261500</v>
      </c>
    </row>
    <row r="165" spans="1:5" ht="67.5" customHeight="1">
      <c r="A165" s="17" t="s">
        <v>110</v>
      </c>
      <c r="B165" s="16" t="s">
        <v>123</v>
      </c>
      <c r="C165" s="39">
        <v>4261500</v>
      </c>
      <c r="D165" s="39">
        <v>0</v>
      </c>
      <c r="E165" s="39">
        <f t="shared" si="2"/>
        <v>4261500</v>
      </c>
    </row>
    <row r="166" spans="1:5" ht="36.75" customHeight="1">
      <c r="A166" s="27" t="s">
        <v>293</v>
      </c>
      <c r="B166" s="13" t="s">
        <v>294</v>
      </c>
      <c r="C166" s="40">
        <f>C167</f>
        <v>0</v>
      </c>
      <c r="D166" s="40">
        <f>D167</f>
        <v>886050</v>
      </c>
      <c r="E166" s="40">
        <f>E167</f>
        <v>886050</v>
      </c>
    </row>
    <row r="167" spans="1:5" ht="54" customHeight="1">
      <c r="A167" s="17" t="s">
        <v>291</v>
      </c>
      <c r="B167" s="16" t="s">
        <v>292</v>
      </c>
      <c r="C167" s="39">
        <v>0</v>
      </c>
      <c r="D167" s="39">
        <v>886050</v>
      </c>
      <c r="E167" s="39">
        <f>C167+D167</f>
        <v>886050</v>
      </c>
    </row>
    <row r="168" spans="1:5" ht="84.75" customHeight="1">
      <c r="A168" s="45" t="s">
        <v>214</v>
      </c>
      <c r="B168" s="13" t="s">
        <v>217</v>
      </c>
      <c r="C168" s="40">
        <f>C169</f>
        <v>9502000</v>
      </c>
      <c r="D168" s="40">
        <f>D169</f>
        <v>0</v>
      </c>
      <c r="E168" s="40">
        <f>E169</f>
        <v>9502000</v>
      </c>
    </row>
    <row r="169" spans="1:5" ht="75" customHeight="1">
      <c r="A169" s="44" t="s">
        <v>213</v>
      </c>
      <c r="B169" s="52" t="s">
        <v>215</v>
      </c>
      <c r="C169" s="39">
        <v>9502000</v>
      </c>
      <c r="D169" s="39">
        <v>0</v>
      </c>
      <c r="E169" s="39">
        <f>C169+D169</f>
        <v>9502000</v>
      </c>
    </row>
    <row r="170" spans="1:5" ht="18">
      <c r="A170" s="27" t="s">
        <v>91</v>
      </c>
      <c r="B170" s="19" t="s">
        <v>92</v>
      </c>
      <c r="C170" s="40">
        <f>C171</f>
        <v>160041244.14</v>
      </c>
      <c r="D170" s="40">
        <f>D171</f>
        <v>0</v>
      </c>
      <c r="E170" s="40">
        <f t="shared" si="2"/>
        <v>160041244.14</v>
      </c>
    </row>
    <row r="171" spans="1:5" ht="18">
      <c r="A171" s="27" t="s">
        <v>93</v>
      </c>
      <c r="B171" s="19" t="s">
        <v>94</v>
      </c>
      <c r="C171" s="39">
        <f>C172</f>
        <v>160041244.14</v>
      </c>
      <c r="D171" s="39">
        <f>D172</f>
        <v>0</v>
      </c>
      <c r="E171" s="39">
        <f t="shared" si="2"/>
        <v>160041244.14</v>
      </c>
    </row>
    <row r="172" spans="1:5" ht="53.25" customHeight="1">
      <c r="A172" s="17" t="s">
        <v>93</v>
      </c>
      <c r="B172" s="16" t="s">
        <v>119</v>
      </c>
      <c r="C172" s="39">
        <v>160041244.14</v>
      </c>
      <c r="D172" s="39">
        <v>0</v>
      </c>
      <c r="E172" s="39">
        <f t="shared" si="2"/>
        <v>160041244.14</v>
      </c>
    </row>
    <row r="173" spans="1:5" ht="23.25" customHeight="1">
      <c r="A173" s="27" t="s">
        <v>266</v>
      </c>
      <c r="B173" s="13" t="s">
        <v>267</v>
      </c>
      <c r="C173" s="40">
        <f aca="true" t="shared" si="5" ref="C173:E174">C174</f>
        <v>7897830</v>
      </c>
      <c r="D173" s="40">
        <f t="shared" si="5"/>
        <v>0</v>
      </c>
      <c r="E173" s="40">
        <f t="shared" si="5"/>
        <v>7897830</v>
      </c>
    </row>
    <row r="174" spans="1:5" ht="33.75" customHeight="1">
      <c r="A174" s="27" t="s">
        <v>269</v>
      </c>
      <c r="B174" s="13" t="s">
        <v>270</v>
      </c>
      <c r="C174" s="40">
        <f t="shared" si="5"/>
        <v>7897830</v>
      </c>
      <c r="D174" s="40">
        <f t="shared" si="5"/>
        <v>0</v>
      </c>
      <c r="E174" s="40">
        <f t="shared" si="5"/>
        <v>7897830</v>
      </c>
    </row>
    <row r="175" spans="1:5" ht="33" customHeight="1">
      <c r="A175" s="17" t="s">
        <v>265</v>
      </c>
      <c r="B175" s="16" t="s">
        <v>268</v>
      </c>
      <c r="C175" s="39">
        <v>7897830</v>
      </c>
      <c r="D175" s="39">
        <v>0</v>
      </c>
      <c r="E175" s="39">
        <f>C175+D175</f>
        <v>7897830</v>
      </c>
    </row>
    <row r="176" spans="1:5" ht="37.5" customHeight="1">
      <c r="A176" s="27" t="s">
        <v>251</v>
      </c>
      <c r="B176" s="13" t="s">
        <v>252</v>
      </c>
      <c r="C176" s="40">
        <f aca="true" t="shared" si="6" ref="C176:E177">C177</f>
        <v>70000000</v>
      </c>
      <c r="D176" s="40">
        <f t="shared" si="6"/>
        <v>0</v>
      </c>
      <c r="E176" s="40">
        <f t="shared" si="6"/>
        <v>70000000</v>
      </c>
    </row>
    <row r="177" spans="1:5" ht="37.5" customHeight="1">
      <c r="A177" s="27" t="s">
        <v>253</v>
      </c>
      <c r="B177" s="13" t="s">
        <v>254</v>
      </c>
      <c r="C177" s="40">
        <f t="shared" si="6"/>
        <v>70000000</v>
      </c>
      <c r="D177" s="40">
        <f t="shared" si="6"/>
        <v>0</v>
      </c>
      <c r="E177" s="40">
        <f t="shared" si="6"/>
        <v>70000000</v>
      </c>
    </row>
    <row r="178" spans="1:5" ht="33" customHeight="1">
      <c r="A178" s="17" t="s">
        <v>256</v>
      </c>
      <c r="B178" s="16" t="s">
        <v>255</v>
      </c>
      <c r="C178" s="39">
        <v>70000000</v>
      </c>
      <c r="D178" s="39">
        <v>0</v>
      </c>
      <c r="E178" s="39">
        <f>C178+D178</f>
        <v>70000000</v>
      </c>
    </row>
    <row r="179" spans="1:5" ht="50.25" customHeight="1">
      <c r="A179" s="27" t="s">
        <v>191</v>
      </c>
      <c r="B179" s="13" t="s">
        <v>190</v>
      </c>
      <c r="C179" s="40">
        <f aca="true" t="shared" si="7" ref="C179:E180">C180</f>
        <v>399516.78</v>
      </c>
      <c r="D179" s="40">
        <f t="shared" si="7"/>
        <v>0</v>
      </c>
      <c r="E179" s="40">
        <f t="shared" si="7"/>
        <v>399516.78</v>
      </c>
    </row>
    <row r="180" spans="1:5" ht="33.75" customHeight="1">
      <c r="A180" s="17" t="s">
        <v>189</v>
      </c>
      <c r="B180" s="16" t="s">
        <v>188</v>
      </c>
      <c r="C180" s="39">
        <f t="shared" si="7"/>
        <v>399516.78</v>
      </c>
      <c r="D180" s="39">
        <f t="shared" si="7"/>
        <v>0</v>
      </c>
      <c r="E180" s="39">
        <f t="shared" si="7"/>
        <v>399516.78</v>
      </c>
    </row>
    <row r="181" spans="1:5" ht="35.25" customHeight="1">
      <c r="A181" s="17" t="s">
        <v>187</v>
      </c>
      <c r="B181" s="16" t="s">
        <v>192</v>
      </c>
      <c r="C181" s="39">
        <v>399516.78</v>
      </c>
      <c r="D181" s="39">
        <v>0</v>
      </c>
      <c r="E181" s="39">
        <f>C181+D181</f>
        <v>399516.78</v>
      </c>
    </row>
    <row r="182" spans="1:5" s="3" customFormat="1" ht="18">
      <c r="A182" s="27" t="s">
        <v>95</v>
      </c>
      <c r="B182" s="13" t="s">
        <v>96</v>
      </c>
      <c r="C182" s="40">
        <f>C16+C102</f>
        <v>929355926.4399999</v>
      </c>
      <c r="D182" s="40">
        <f>D16+D102</f>
        <v>10525768</v>
      </c>
      <c r="E182" s="40">
        <f>E16+E102</f>
        <v>939881694.4399999</v>
      </c>
    </row>
    <row r="183" spans="1:3" ht="18">
      <c r="A183" s="28"/>
      <c r="B183" s="4"/>
      <c r="C183" s="7"/>
    </row>
    <row r="184" spans="1:3" ht="18">
      <c r="A184" s="28"/>
      <c r="B184" s="4"/>
      <c r="C184" s="7"/>
    </row>
    <row r="185" spans="1:3" ht="18">
      <c r="A185" s="42" t="s">
        <v>225</v>
      </c>
      <c r="B185" s="42"/>
      <c r="C185" s="42"/>
    </row>
    <row r="186" spans="1:2" ht="18">
      <c r="A186" s="28"/>
      <c r="B186" s="4"/>
    </row>
    <row r="187" spans="1:2" ht="18">
      <c r="A187" s="28"/>
      <c r="B187" s="4"/>
    </row>
    <row r="188" spans="1:2" ht="18">
      <c r="A188" s="28"/>
      <c r="B188" s="4"/>
    </row>
    <row r="189" spans="1:2" ht="18">
      <c r="A189" s="28"/>
      <c r="B189" s="4"/>
    </row>
    <row r="190" spans="1:2" ht="18">
      <c r="A190" s="28"/>
      <c r="B190" s="4"/>
    </row>
    <row r="191" spans="1:2" ht="18">
      <c r="A191" s="28"/>
      <c r="B191" s="4"/>
    </row>
    <row r="192" spans="1:2" ht="18">
      <c r="A192" s="28"/>
      <c r="B192" s="4"/>
    </row>
    <row r="193" spans="1:2" ht="18">
      <c r="A193" s="28"/>
      <c r="B193" s="4"/>
    </row>
    <row r="194" spans="1:2" ht="18">
      <c r="A194" s="28"/>
      <c r="B194" s="4"/>
    </row>
    <row r="195" spans="1:2" ht="18">
      <c r="A195" s="28"/>
      <c r="B195" s="4"/>
    </row>
    <row r="196" spans="1:2" ht="18">
      <c r="A196" s="28"/>
      <c r="B196" s="4"/>
    </row>
    <row r="197" spans="1:2" ht="18">
      <c r="A197" s="28"/>
      <c r="B197" s="4"/>
    </row>
    <row r="198" spans="1:2" ht="18">
      <c r="A198" s="28"/>
      <c r="B198" s="4"/>
    </row>
    <row r="199" spans="1:2" ht="18">
      <c r="A199" s="28"/>
      <c r="B199" s="4"/>
    </row>
    <row r="200" spans="1:2" ht="18">
      <c r="A200" s="28"/>
      <c r="B200" s="4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4"/>
    </row>
    <row r="731" spans="1:2" ht="18">
      <c r="A731" s="28"/>
      <c r="B731" s="4"/>
    </row>
    <row r="732" spans="1:2" ht="18">
      <c r="A732" s="28"/>
      <c r="B732" s="4"/>
    </row>
    <row r="733" spans="1:2" ht="18">
      <c r="A733" s="28"/>
      <c r="B733" s="4"/>
    </row>
    <row r="734" spans="1:2" ht="18">
      <c r="A734" s="28"/>
      <c r="B734" s="4"/>
    </row>
    <row r="735" spans="1:2" ht="18">
      <c r="A735" s="28"/>
      <c r="B735" s="4"/>
    </row>
    <row r="736" spans="1:2" ht="18">
      <c r="A736" s="28"/>
      <c r="B736" s="4"/>
    </row>
    <row r="737" spans="1:2" ht="18">
      <c r="A737" s="28"/>
      <c r="B737" s="4"/>
    </row>
    <row r="738" spans="1:2" ht="18">
      <c r="A738" s="28"/>
      <c r="B738" s="4"/>
    </row>
    <row r="739" spans="1:2" ht="18">
      <c r="A739" s="28"/>
      <c r="B739" s="4"/>
    </row>
    <row r="740" spans="1:2" ht="18">
      <c r="A740" s="28"/>
      <c r="B740" s="4"/>
    </row>
    <row r="741" spans="1:2" ht="18">
      <c r="A741" s="28"/>
      <c r="B741" s="4"/>
    </row>
    <row r="742" spans="1:2" ht="18">
      <c r="A742" s="28"/>
      <c r="B742" s="4"/>
    </row>
    <row r="743" spans="1:2" ht="18">
      <c r="A743" s="28"/>
      <c r="B743" s="4"/>
    </row>
    <row r="744" spans="1:2" ht="18">
      <c r="A744" s="28"/>
      <c r="B744" s="4"/>
    </row>
    <row r="745" spans="1:2" ht="18">
      <c r="A745" s="28"/>
      <c r="B745" s="4"/>
    </row>
    <row r="746" spans="1:2" ht="18">
      <c r="A746" s="28"/>
      <c r="B746" s="4"/>
    </row>
    <row r="747" spans="1:2" ht="18">
      <c r="A747" s="28"/>
      <c r="B747" s="4"/>
    </row>
    <row r="748" spans="1:2" ht="18">
      <c r="A748" s="28"/>
      <c r="B748" s="4"/>
    </row>
    <row r="749" spans="1:2" ht="18">
      <c r="A749" s="28"/>
      <c r="B749" s="4"/>
    </row>
    <row r="750" spans="1:2" ht="18">
      <c r="A750" s="28"/>
      <c r="B750" s="4"/>
    </row>
    <row r="751" spans="1:2" ht="18">
      <c r="A751" s="28"/>
      <c r="B751" s="4"/>
    </row>
    <row r="752" spans="1:2" ht="18">
      <c r="A752" s="28"/>
      <c r="B752" s="4"/>
    </row>
    <row r="753" spans="1:2" ht="18">
      <c r="A753" s="28"/>
      <c r="B753" s="4"/>
    </row>
    <row r="754" spans="1:2" ht="18">
      <c r="A754" s="28"/>
      <c r="B754" s="4"/>
    </row>
    <row r="755" spans="1:2" ht="18">
      <c r="A755" s="28"/>
      <c r="B755" s="5"/>
    </row>
    <row r="756" spans="1:2" ht="18">
      <c r="A756" s="28"/>
      <c r="B756" s="5"/>
    </row>
    <row r="757" spans="1:2" ht="18">
      <c r="A757" s="28"/>
      <c r="B757" s="5"/>
    </row>
    <row r="758" spans="1:2" ht="18">
      <c r="A758" s="28"/>
      <c r="B758" s="5"/>
    </row>
    <row r="759" spans="1:2" ht="18">
      <c r="A759" s="28"/>
      <c r="B759" s="5"/>
    </row>
    <row r="760" spans="1:2" ht="18">
      <c r="A760" s="28"/>
      <c r="B760" s="5"/>
    </row>
    <row r="761" spans="1:2" ht="18">
      <c r="A761" s="28"/>
      <c r="B761" s="5"/>
    </row>
    <row r="762" spans="1:2" ht="18">
      <c r="A762" s="28"/>
      <c r="B762" s="5"/>
    </row>
    <row r="763" spans="1:2" ht="18">
      <c r="A763" s="28"/>
      <c r="B763" s="5"/>
    </row>
    <row r="764" spans="1:2" ht="18">
      <c r="A764" s="28"/>
      <c r="B764" s="5"/>
    </row>
    <row r="765" spans="1:2" ht="18">
      <c r="A765" s="28"/>
      <c r="B765" s="5"/>
    </row>
    <row r="766" spans="1:2" ht="18">
      <c r="A766" s="28"/>
      <c r="B766" s="5"/>
    </row>
    <row r="767" spans="1:2" ht="18">
      <c r="A767" s="28"/>
      <c r="B767" s="5"/>
    </row>
    <row r="768" spans="1:2" ht="18">
      <c r="A768" s="28"/>
      <c r="B768" s="5"/>
    </row>
    <row r="769" spans="1:2" ht="18">
      <c r="A769" s="28"/>
      <c r="B769" s="5"/>
    </row>
    <row r="770" spans="1:2" ht="18">
      <c r="A770" s="28"/>
      <c r="B770" s="5"/>
    </row>
    <row r="771" spans="1:2" ht="18">
      <c r="A771" s="28"/>
      <c r="B771" s="5"/>
    </row>
    <row r="772" spans="1:2" ht="18">
      <c r="A772" s="28"/>
      <c r="B772" s="5"/>
    </row>
    <row r="773" spans="1:2" ht="18">
      <c r="A773" s="28"/>
      <c r="B773" s="5"/>
    </row>
    <row r="774" spans="1:2" ht="18">
      <c r="A774" s="28"/>
      <c r="B774" s="5"/>
    </row>
    <row r="775" spans="1:2" ht="18">
      <c r="A775" s="28"/>
      <c r="B775" s="5"/>
    </row>
    <row r="776" spans="1:2" ht="18">
      <c r="A776" s="28"/>
      <c r="B776" s="5"/>
    </row>
    <row r="777" spans="1:2" ht="18">
      <c r="A777" s="28"/>
      <c r="B777" s="5"/>
    </row>
  </sheetData>
  <sheetProtection/>
  <mergeCells count="15">
    <mergeCell ref="E12:E14"/>
    <mergeCell ref="A10:C10"/>
    <mergeCell ref="A12:A14"/>
    <mergeCell ref="B12:B14"/>
    <mergeCell ref="C12:C14"/>
    <mergeCell ref="D12:D14"/>
    <mergeCell ref="C11:E11"/>
    <mergeCell ref="B7:E7"/>
    <mergeCell ref="A9:E9"/>
    <mergeCell ref="B1:C1"/>
    <mergeCell ref="B2:E2"/>
    <mergeCell ref="B3:E3"/>
    <mergeCell ref="B4:E4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4" r:id="rId1"/>
  <headerFooter alignWithMargins="0">
    <oddFooter>&amp;C&amp;P</oddFooter>
  </headerFooter>
  <rowBreaks count="6" manualBreakCount="6">
    <brk id="33" max="14" man="1"/>
    <brk id="61" max="4" man="1"/>
    <brk id="84" max="4" man="1"/>
    <brk id="105" max="4" man="1"/>
    <brk id="121" max="4" man="1"/>
    <brk id="1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2013-11-12T13:35:15Z</cp:lastPrinted>
  <dcterms:created xsi:type="dcterms:W3CDTF">1996-10-08T23:32:33Z</dcterms:created>
  <dcterms:modified xsi:type="dcterms:W3CDTF">2013-11-27T07:41:35Z</dcterms:modified>
  <cp:category/>
  <cp:version/>
  <cp:contentType/>
  <cp:contentStatus/>
</cp:coreProperties>
</file>