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Приложение_8" sheetId="1" r:id="rId1"/>
  </sheets>
  <definedNames>
    <definedName name="_xlnm._FilterDatabase" localSheetId="0" hidden="1">'Приложение_8'!$A$8:$G$582</definedName>
    <definedName name="_xlnm.Print_Titles" localSheetId="0">'Приложение_8'!$7:$7</definedName>
    <definedName name="_xlnm.Print_Area" localSheetId="0">'Приложение_8'!$A$1:$S$586</definedName>
  </definedNames>
  <calcPr fullCalcOnLoad="1"/>
</workbook>
</file>

<file path=xl/sharedStrings.xml><?xml version="1.0" encoding="utf-8"?>
<sst xmlns="http://schemas.openxmlformats.org/spreadsheetml/2006/main" count="1203" uniqueCount="205">
  <si>
    <t/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</si>
  <si>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</si>
  <si>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</si>
  <si>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</si>
  <si>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</si>
  <si>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</si>
  <si>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</si>
  <si>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</si>
  <si>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</si>
  <si>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</si>
  <si>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</si>
  <si>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</si>
  <si>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</si>
  <si>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</si>
  <si>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</si>
  <si>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</si>
  <si>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</si>
  <si>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</si>
  <si>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</si>
  <si>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</si>
  <si>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</si>
  <si>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</si>
  <si>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</si>
  <si>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</si>
  <si>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</si>
  <si>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</si>
  <si>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</si>
  <si>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</si>
  <si>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</si>
  <si>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</si>
  <si>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</si>
  <si>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</si>
  <si>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</si>
  <si>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</si>
  <si>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</si>
  <si>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</si>
  <si>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</si>
  <si>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</si>
  <si>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</si>
  <si>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</si>
  <si>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</si>
  <si>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</si>
  <si>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</si>
  <si>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</si>
  <si>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</si>
  <si>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</si>
  <si>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</si>
  <si>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</si>
  <si>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</si>
  <si>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</si>
  <si>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</si>
  <si>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</si>
  <si>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</si>
  <si>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</si>
  <si>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</si>
  <si>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</si>
  <si>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</si>
  <si>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</si>
  <si>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</si>
  <si>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</si>
  <si>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</si>
  <si>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</si>
  <si>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</si>
  <si>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</si>
  <si>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</si>
  <si>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</si>
  <si>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</si>
  <si>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</si>
  <si>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</si>
  <si>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</si>
  <si>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</si>
  <si>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</si>
  <si>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</si>
  <si>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</si>
  <si>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</si>
  <si>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</si>
  <si>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</si>
  <si>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</si>
  <si>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</si>
  <si>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</si>
  <si>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</si>
  <si>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</si>
  <si>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</si>
  <si>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</si>
  <si>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</si>
  <si>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</si>
  <si>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</si>
  <si>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</si>
  <si>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</si>
  <si>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</si>
  <si>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</si>
  <si>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</si>
  <si>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</si>
  <si>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</si>
  <si>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</si>
  <si>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</si>
  <si>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</si>
  <si>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</si>
  <si>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</si>
  <si>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</si>
  <si>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</si>
  <si>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</si>
  <si>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</si>
  <si>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</si>
  <si>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</si>
  <si>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</si>
  <si>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</si>
  <si>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</si>
  <si>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</si>
  <si>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</si>
  <si>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</si>
  <si>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</si>
  <si>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</si>
  <si>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</si>
  <si>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</si>
  <si>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</si>
  <si>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</si>
  <si>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</si>
  <si>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</si>
  <si>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</si>
  <si>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</si>
  <si>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</si>
  <si>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</si>
  <si>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</si>
  <si>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</si>
  <si>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</si>
  <si>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</si>
  <si>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</si>
  <si>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</si>
  <si>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</si>
  <si>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</si>
  <si>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</si>
  <si>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</si>
  <si>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</si>
  <si>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</si>
  <si>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</si>
  <si>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</si>
  <si>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</si>
  <si>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</si>
  <si>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</si>
  <si>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</si>
  <si>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</si>
  <si>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</si>
  <si>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на 2014 год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</si>
  <si>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</si>
  <si>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</si>
  <si>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</si>
  <si>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</si>
  <si>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</si>
  <si>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</si>
  <si>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</si>
  <si>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</si>
  <si>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</si>
  <si>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</si>
  <si>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</si>
  <si>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</si>
  <si>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</si>
  <si>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</si>
  <si>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</si>
  <si>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</si>
  <si>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</si>
  <si>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</si>
  <si>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</si>
  <si>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</si>
  <si>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</si>
  <si>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</si>
  <si>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</si>
  <si>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</si>
  <si>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</si>
  <si>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</si>
  <si>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</si>
  <si>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4712289-ООО "Глория"-плитка</t>
  </si>
  <si>
    <t>881750-навесное оборуд кдм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</si>
  <si>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</si>
  <si>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</si>
  <si>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</si>
  <si>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</si>
  <si>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</si>
  <si>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</si>
  <si>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Изменения 04 2014</t>
  </si>
  <si>
    <t xml:space="preserve">        Дополнительные меры государственной поддержки обучающихся</t>
  </si>
  <si>
    <t xml:space="preserve">        Социальные выплаты молодым семьям на приобретение жилья</t>
  </si>
  <si>
    <t xml:space="preserve">Бюджетные инвестиции 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</si>
  <si>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</si>
  <si>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 xml:space="preserve">        Мероприятия по проведению оздоровительной компании детей</t>
  </si>
  <si>
    <t>Финасовое управление Клинцовской городской администрации</t>
  </si>
  <si>
    <t>О1</t>
  </si>
  <si>
    <t>Многофункциональный центп</t>
  </si>
  <si>
    <t>Подпрограмма "Создание многофункционального центра  оказания муниципальных услуг" (201-2016 годы)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</si>
  <si>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</si>
  <si>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</si>
  <si>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Прочие расходы в области жилищного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</si>
  <si>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</si>
  <si>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18 07 2014</t>
  </si>
  <si>
    <t>Обеспечение мероприятий по капитальному ремонту многоквартирных домов за счет средств бюджетов субъектов российской федерапции</t>
  </si>
  <si>
    <t>Отдельные мероприятия по развитию образования</t>
  </si>
  <si>
    <t>Мероприятия по проведению оздоровительной компании детей</t>
  </si>
  <si>
    <t>06 08 2014</t>
  </si>
  <si>
    <t>Повышение качества и доступности предоставления государственных и муниципальных услуг</t>
  </si>
  <si>
    <t>10 09 2014</t>
  </si>
  <si>
    <t>Субсидии на обеспечение мероприятий по капитальному ремонту многоквартирных домов за счет средств бюджетов</t>
  </si>
  <si>
    <r>
  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 "Развитие образования"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на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2013-2020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годы</t>
    </r>
  </si>
  <si>
    <t>18 09 2014</t>
  </si>
  <si>
    <t>Беляй В.В.</t>
  </si>
  <si>
    <t>Приложение 8 к решению Клинцовского городского Совета народных депутатов от 18.09.2014 г.               №  5-1045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</si>
</sst>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5" fillId="3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9">
    <xf numFmtId="0" fontId="0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34" borderId="10" xfId="0" applyFont="1" applyFill="1" applyBorder="1" applyAlignment="1">
      <alignment horizontal="justify" vertical="top"/>
    </xf>
    <xf numFmtId="4" fontId="4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6" fillId="30" borderId="10" xfId="53" applyFont="1" applyFill="1" applyBorder="1" applyAlignment="1">
      <alignment vertical="top" wrapText="1"/>
      <protection/>
    </xf>
    <xf numFmtId="0" fontId="6" fillId="30" borderId="10" xfId="54" applyFont="1" applyFill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8" fillId="30" borderId="10" xfId="54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4" fontId="3" fillId="34" borderId="0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4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86"/>
  <sheetViews>
    <sheetView tabSelected="1" view="pageBreakPreview" zoomScale="160" zoomScaleNormal="70" zoomScaleSheetLayoutView="160" zoomScalePageLayoutView="0" workbookViewId="0" topLeftCell="A1">
      <selection activeCell="B3" sqref="B3:S4"/>
    </sheetView>
  </sheetViews>
  <sheetFormatPr defaultColWidth="9.33203125" defaultRowHeight="12.75"/>
  <cols>
    <col min="1" max="1" width="53.33203125" style="40" customWidth="1"/>
    <col min="2" max="2" width="4.5" style="40" customWidth="1"/>
    <col min="3" max="3" width="3.33203125" style="40" customWidth="1"/>
    <col min="4" max="4" width="5" style="40" customWidth="1"/>
    <col min="5" max="5" width="6.16015625" style="40" customWidth="1"/>
    <col min="6" max="6" width="7.5" style="52" bestFit="1" customWidth="1"/>
    <col min="7" max="7" width="13.83203125" style="52" hidden="1" customWidth="1"/>
    <col min="8" max="10" width="12.66015625" style="1" hidden="1" customWidth="1"/>
    <col min="11" max="11" width="12.33203125" style="1" hidden="1" customWidth="1"/>
    <col min="12" max="12" width="10.83203125" style="1" hidden="1" customWidth="1"/>
    <col min="13" max="13" width="12.33203125" style="1" hidden="1" customWidth="1"/>
    <col min="14" max="14" width="12.66015625" style="1" hidden="1" customWidth="1"/>
    <col min="15" max="15" width="12.33203125" style="1" hidden="1" customWidth="1"/>
    <col min="16" max="16" width="12.66015625" style="1" hidden="1" customWidth="1"/>
    <col min="17" max="18" width="12.33203125" style="1" hidden="1" customWidth="1"/>
    <col min="19" max="19" width="13.33203125" style="40" customWidth="1"/>
    <col min="20" max="20" width="13" style="40" customWidth="1"/>
    <col min="21" max="21" width="10.83203125" style="40" customWidth="1"/>
    <col min="22" max="22" width="13.83203125" style="40" customWidth="1"/>
    <col min="23" max="23" width="15.66015625" style="40" customWidth="1"/>
    <col min="24" max="16384" width="9.33203125" style="40" customWidth="1"/>
  </cols>
  <sheetData>
    <row r="3" spans="2:20" ht="11.25" customHeight="1">
      <c r="B3" s="57" t="s">
        <v>204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41"/>
    </row>
    <row r="4" spans="2:20" ht="80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41"/>
    </row>
    <row r="5" spans="1:7" ht="71.25" customHeight="1">
      <c r="A5" s="55" t="s">
        <v>143</v>
      </c>
      <c r="B5" s="55"/>
      <c r="C5" s="55"/>
      <c r="D5" s="55"/>
      <c r="E5" s="55"/>
      <c r="F5" s="55"/>
      <c r="G5" s="55"/>
    </row>
    <row r="6" spans="1:7" ht="11.25">
      <c r="A6" s="56"/>
      <c r="B6" s="56"/>
      <c r="C6" s="56"/>
      <c r="D6" s="56"/>
      <c r="E6" s="56"/>
      <c r="F6" s="56"/>
      <c r="G6" s="56"/>
    </row>
    <row r="7" spans="1:20" ht="45">
      <c r="A7" s="15" t="s">
        <v>1</v>
      </c>
      <c r="B7" s="15" t="s">
        <v>87</v>
      </c>
      <c r="C7" s="15" t="s">
        <v>88</v>
      </c>
      <c r="D7" s="15" t="s">
        <v>2</v>
      </c>
      <c r="E7" s="15" t="s">
        <v>89</v>
      </c>
      <c r="F7" s="15" t="s">
        <v>3</v>
      </c>
      <c r="G7" s="15" t="s">
        <v>4</v>
      </c>
      <c r="H7" s="2" t="s">
        <v>175</v>
      </c>
      <c r="I7" s="2" t="s">
        <v>176</v>
      </c>
      <c r="J7" s="2" t="s">
        <v>177</v>
      </c>
      <c r="K7" s="2" t="s">
        <v>179</v>
      </c>
      <c r="L7" s="2"/>
      <c r="M7" s="2"/>
      <c r="N7" s="2"/>
      <c r="O7" s="9" t="s">
        <v>193</v>
      </c>
      <c r="P7" s="9" t="s">
        <v>197</v>
      </c>
      <c r="Q7" s="9" t="s">
        <v>199</v>
      </c>
      <c r="R7" s="9" t="s">
        <v>202</v>
      </c>
      <c r="S7" s="15" t="s">
        <v>4</v>
      </c>
      <c r="T7" s="43"/>
    </row>
    <row r="8" spans="1:20" ht="11.25">
      <c r="A8" s="15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6" t="s">
        <v>11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7"/>
      <c r="T8" s="44"/>
    </row>
    <row r="9" spans="1:20" ht="31.5">
      <c r="A9" s="18" t="s">
        <v>90</v>
      </c>
      <c r="B9" s="19" t="s">
        <v>12</v>
      </c>
      <c r="C9" s="19"/>
      <c r="D9" s="19"/>
      <c r="E9" s="19"/>
      <c r="F9" s="20"/>
      <c r="G9" s="21">
        <f>G10+G244</f>
        <v>143979578.72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1">
        <f>S10+S244+S236</f>
        <v>288824324.21</v>
      </c>
      <c r="T9" s="45"/>
    </row>
    <row r="10" spans="1:20" ht="21">
      <c r="A10" s="22" t="s">
        <v>91</v>
      </c>
      <c r="B10" s="19" t="s">
        <v>12</v>
      </c>
      <c r="C10" s="19">
        <v>1</v>
      </c>
      <c r="D10" s="23"/>
      <c r="E10" s="23"/>
      <c r="F10" s="24"/>
      <c r="G10" s="21">
        <f>G11</f>
        <v>134639018.72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1">
        <f>S11+S224+S228+S232+S219</f>
        <v>268121410.20999998</v>
      </c>
      <c r="T10" s="45"/>
    </row>
    <row r="11" spans="1:20" ht="11.25">
      <c r="A11" s="22" t="s">
        <v>49</v>
      </c>
      <c r="B11" s="15" t="s">
        <v>12</v>
      </c>
      <c r="C11" s="15">
        <v>1</v>
      </c>
      <c r="D11" s="15">
        <v>902</v>
      </c>
      <c r="E11" s="23"/>
      <c r="F11" s="24"/>
      <c r="G11" s="21">
        <f>G12+G17+G38+G42+G46+G50+G54+G58+G63+G68+G74+G80+G83+G86+G94+G97+G102+G105+G108+G117+G137+G140+G146+G153+G156+G182+G186+G189+G193+G202+G208+G215</f>
        <v>134639018.72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1">
        <f>S12+S17+S38+S42+S46+S50+S54+S58+S63+S68+S74+S80+S83+S86+S94+S97+S102+S105+S108+S117+S137+S140+S146+S153+S156+S182+S186+S189+S193+S202+S208+S215+S150+S179+S77+S91</f>
        <v>266997368.92</v>
      </c>
      <c r="T11" s="45"/>
    </row>
    <row r="12" spans="1:20" ht="11.25">
      <c r="A12" s="3" t="s">
        <v>112</v>
      </c>
      <c r="B12" s="15" t="s">
        <v>12</v>
      </c>
      <c r="C12" s="15">
        <v>1</v>
      </c>
      <c r="D12" s="15">
        <v>902</v>
      </c>
      <c r="E12" s="15">
        <v>1001</v>
      </c>
      <c r="F12" s="25"/>
      <c r="G12" s="8">
        <f>G13</f>
        <v>1228146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">
        <f>S13</f>
        <v>1232413</v>
      </c>
      <c r="T12" s="46"/>
    </row>
    <row r="13" spans="1:20" ht="45">
      <c r="A13" s="3" t="s">
        <v>13</v>
      </c>
      <c r="B13" s="15" t="s">
        <v>12</v>
      </c>
      <c r="C13" s="15">
        <v>1</v>
      </c>
      <c r="D13" s="15">
        <v>902</v>
      </c>
      <c r="E13" s="15">
        <v>1001</v>
      </c>
      <c r="F13" s="16">
        <v>100</v>
      </c>
      <c r="G13" s="8">
        <f>G14</f>
        <v>1228146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">
        <f>S14</f>
        <v>1232413</v>
      </c>
      <c r="T13" s="46"/>
    </row>
    <row r="14" spans="1:20" ht="22.5">
      <c r="A14" s="3" t="s">
        <v>15</v>
      </c>
      <c r="B14" s="15" t="s">
        <v>12</v>
      </c>
      <c r="C14" s="15">
        <v>1</v>
      </c>
      <c r="D14" s="15">
        <v>902</v>
      </c>
      <c r="E14" s="15">
        <v>1001</v>
      </c>
      <c r="F14" s="16">
        <v>120</v>
      </c>
      <c r="G14" s="8">
        <f>G15+G16</f>
        <v>1228146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8">
        <f>S15+S16</f>
        <v>1232413</v>
      </c>
      <c r="T14" s="46"/>
    </row>
    <row r="15" spans="1:20" ht="33.75">
      <c r="A15" s="3" t="s">
        <v>84</v>
      </c>
      <c r="B15" s="15" t="s">
        <v>12</v>
      </c>
      <c r="C15" s="15">
        <v>1</v>
      </c>
      <c r="D15" s="15">
        <v>902</v>
      </c>
      <c r="E15" s="15">
        <v>1001</v>
      </c>
      <c r="F15" s="16">
        <v>121</v>
      </c>
      <c r="G15" s="8">
        <v>1196916</v>
      </c>
      <c r="H15" s="2">
        <v>2173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8">
        <f>G15+H15+I15+J15+K15+L15+M15+N15+O15+P15+Q15</f>
        <v>1199089</v>
      </c>
      <c r="T15" s="46"/>
    </row>
    <row r="16" spans="1:20" ht="22.5">
      <c r="A16" s="3" t="s">
        <v>68</v>
      </c>
      <c r="B16" s="15" t="s">
        <v>12</v>
      </c>
      <c r="C16" s="15">
        <v>1</v>
      </c>
      <c r="D16" s="15">
        <v>902</v>
      </c>
      <c r="E16" s="15">
        <v>1001</v>
      </c>
      <c r="F16" s="16">
        <v>122</v>
      </c>
      <c r="G16" s="8">
        <v>31230</v>
      </c>
      <c r="H16" s="2"/>
      <c r="I16" s="2"/>
      <c r="J16" s="2"/>
      <c r="K16" s="2"/>
      <c r="L16" s="2"/>
      <c r="M16" s="2"/>
      <c r="N16" s="2"/>
      <c r="O16" s="2">
        <v>2094</v>
      </c>
      <c r="P16" s="2"/>
      <c r="Q16" s="2"/>
      <c r="R16" s="2"/>
      <c r="S16" s="8">
        <f>G16+H16+I16+J16+K16+L16+M16+N16+O16+P16+Q16</f>
        <v>33324</v>
      </c>
      <c r="T16" s="46"/>
    </row>
    <row r="17" spans="1:20" ht="22.5">
      <c r="A17" s="26" t="s">
        <v>69</v>
      </c>
      <c r="B17" s="15" t="s">
        <v>12</v>
      </c>
      <c r="C17" s="15">
        <v>1</v>
      </c>
      <c r="D17" s="15">
        <v>902</v>
      </c>
      <c r="E17" s="15">
        <v>1004</v>
      </c>
      <c r="F17" s="25"/>
      <c r="G17" s="8">
        <f>G18+G22+G24</f>
        <v>38384226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8">
        <f>S18+S22+S24</f>
        <v>40825057.88</v>
      </c>
      <c r="T17" s="46"/>
    </row>
    <row r="18" spans="1:20" ht="45">
      <c r="A18" s="3" t="s">
        <v>13</v>
      </c>
      <c r="B18" s="15" t="s">
        <v>12</v>
      </c>
      <c r="C18" s="15">
        <v>1</v>
      </c>
      <c r="D18" s="15">
        <v>902</v>
      </c>
      <c r="E18" s="15">
        <v>1004</v>
      </c>
      <c r="F18" s="16" t="s">
        <v>14</v>
      </c>
      <c r="G18" s="8">
        <f>G19</f>
        <v>30232880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">
        <f>S19</f>
        <v>31113515.5</v>
      </c>
      <c r="T18" s="46"/>
    </row>
    <row r="19" spans="1:20" ht="22.5">
      <c r="A19" s="3" t="s">
        <v>15</v>
      </c>
      <c r="B19" s="15" t="s">
        <v>12</v>
      </c>
      <c r="C19" s="15">
        <v>1</v>
      </c>
      <c r="D19" s="15">
        <v>902</v>
      </c>
      <c r="E19" s="15">
        <v>1004</v>
      </c>
      <c r="F19" s="16" t="s">
        <v>16</v>
      </c>
      <c r="G19" s="8">
        <f>G20+G21</f>
        <v>30232880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">
        <f>S20+S21</f>
        <v>31113515.5</v>
      </c>
      <c r="T19" s="46"/>
    </row>
    <row r="20" spans="1:24" ht="33.75">
      <c r="A20" s="3" t="s">
        <v>84</v>
      </c>
      <c r="B20" s="15" t="s">
        <v>12</v>
      </c>
      <c r="C20" s="15">
        <v>1</v>
      </c>
      <c r="D20" s="15">
        <v>902</v>
      </c>
      <c r="E20" s="15">
        <v>1004</v>
      </c>
      <c r="F20" s="16">
        <v>121</v>
      </c>
      <c r="G20" s="8">
        <v>29296800</v>
      </c>
      <c r="H20" s="2">
        <v>13747</v>
      </c>
      <c r="I20" s="2"/>
      <c r="J20" s="2"/>
      <c r="K20" s="2">
        <v>0</v>
      </c>
      <c r="L20" s="2"/>
      <c r="M20" s="2">
        <v>16600.5</v>
      </c>
      <c r="N20" s="2"/>
      <c r="O20" s="2"/>
      <c r="P20" s="2"/>
      <c r="Q20" s="2">
        <v>700000</v>
      </c>
      <c r="R20" s="2"/>
      <c r="S20" s="8">
        <f>G20+H20+I20+J20+K20+L20+M20+N20+O20+P20+Q20</f>
        <v>30027147.5</v>
      </c>
      <c r="T20" s="46"/>
      <c r="X20" s="40">
        <v>30218</v>
      </c>
    </row>
    <row r="21" spans="1:20" ht="22.5">
      <c r="A21" s="3" t="s">
        <v>68</v>
      </c>
      <c r="B21" s="15" t="s">
        <v>12</v>
      </c>
      <c r="C21" s="15">
        <v>1</v>
      </c>
      <c r="D21" s="15">
        <v>902</v>
      </c>
      <c r="E21" s="15">
        <v>1004</v>
      </c>
      <c r="F21" s="16">
        <v>122</v>
      </c>
      <c r="G21" s="8">
        <v>936080</v>
      </c>
      <c r="H21" s="2"/>
      <c r="I21" s="2"/>
      <c r="J21" s="2"/>
      <c r="K21" s="2">
        <v>0</v>
      </c>
      <c r="L21" s="2"/>
      <c r="M21" s="2"/>
      <c r="N21" s="2"/>
      <c r="O21" s="2">
        <v>1047</v>
      </c>
      <c r="P21" s="2"/>
      <c r="Q21" s="2">
        <v>149241</v>
      </c>
      <c r="R21" s="2"/>
      <c r="S21" s="8">
        <f>G21+H21+I21+J21+K21+L21+M21+N21+O21+P21+Q21</f>
        <v>1086368</v>
      </c>
      <c r="T21" s="46"/>
    </row>
    <row r="22" spans="1:20" ht="22.5">
      <c r="A22" s="3" t="s">
        <v>17</v>
      </c>
      <c r="B22" s="15" t="s">
        <v>12</v>
      </c>
      <c r="C22" s="15">
        <v>1</v>
      </c>
      <c r="D22" s="15">
        <v>902</v>
      </c>
      <c r="E22" s="15">
        <v>1004</v>
      </c>
      <c r="F22" s="16">
        <v>200</v>
      </c>
      <c r="G22" s="8">
        <f>G23</f>
        <v>7536346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8">
        <f>S23</f>
        <v>9096542.38</v>
      </c>
      <c r="T22" s="46"/>
    </row>
    <row r="23" spans="1:20" ht="22.5">
      <c r="A23" s="3" t="s">
        <v>19</v>
      </c>
      <c r="B23" s="15" t="s">
        <v>12</v>
      </c>
      <c r="C23" s="15">
        <v>1</v>
      </c>
      <c r="D23" s="15">
        <v>902</v>
      </c>
      <c r="E23" s="15">
        <v>1004</v>
      </c>
      <c r="F23" s="16">
        <v>240</v>
      </c>
      <c r="G23" s="8">
        <v>7536346</v>
      </c>
      <c r="H23" s="2"/>
      <c r="I23" s="2">
        <v>4800</v>
      </c>
      <c r="J23" s="2"/>
      <c r="K23" s="2"/>
      <c r="L23" s="2"/>
      <c r="M23" s="2"/>
      <c r="N23" s="2"/>
      <c r="O23" s="2"/>
      <c r="P23" s="2">
        <v>855847</v>
      </c>
      <c r="Q23" s="2">
        <v>699549.38</v>
      </c>
      <c r="R23" s="2"/>
      <c r="S23" s="8">
        <f>G23+H23+I23+J23+K23+L23+M23+N23+O23+P23+Q23</f>
        <v>9096542.38</v>
      </c>
      <c r="T23" s="46"/>
    </row>
    <row r="24" spans="1:20" ht="11.25">
      <c r="A24" s="3" t="s">
        <v>21</v>
      </c>
      <c r="B24" s="15" t="s">
        <v>12</v>
      </c>
      <c r="C24" s="15">
        <v>1</v>
      </c>
      <c r="D24" s="15">
        <v>902</v>
      </c>
      <c r="E24" s="15">
        <v>1004</v>
      </c>
      <c r="F24" s="16">
        <v>800</v>
      </c>
      <c r="G24" s="8">
        <f>G25</f>
        <v>615000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8">
        <f>S25</f>
        <v>615000</v>
      </c>
      <c r="T24" s="46"/>
    </row>
    <row r="25" spans="1:20" ht="11.25">
      <c r="A25" s="3" t="s">
        <v>50</v>
      </c>
      <c r="B25" s="15" t="s">
        <v>12</v>
      </c>
      <c r="C25" s="15">
        <v>1</v>
      </c>
      <c r="D25" s="15">
        <v>902</v>
      </c>
      <c r="E25" s="15">
        <v>1004</v>
      </c>
      <c r="F25" s="16">
        <v>850</v>
      </c>
      <c r="G25" s="8">
        <f>G26+G27</f>
        <v>615000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8">
        <f>S26+S27</f>
        <v>615000</v>
      </c>
      <c r="T25" s="46"/>
    </row>
    <row r="26" spans="1:20" ht="22.5">
      <c r="A26" s="3" t="s">
        <v>23</v>
      </c>
      <c r="B26" s="15" t="s">
        <v>12</v>
      </c>
      <c r="C26" s="15">
        <v>1</v>
      </c>
      <c r="D26" s="15">
        <v>902</v>
      </c>
      <c r="E26" s="15">
        <v>1004</v>
      </c>
      <c r="F26" s="16">
        <v>851</v>
      </c>
      <c r="G26" s="8">
        <v>510000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">
        <f>G26+H26+I26+J26+K26+L26+M26+N26+O26+P26+Q26</f>
        <v>510000</v>
      </c>
      <c r="T26" s="46"/>
    </row>
    <row r="27" spans="1:20" ht="11.25">
      <c r="A27" s="3" t="s">
        <v>25</v>
      </c>
      <c r="B27" s="15" t="s">
        <v>12</v>
      </c>
      <c r="C27" s="15">
        <v>1</v>
      </c>
      <c r="D27" s="15">
        <v>902</v>
      </c>
      <c r="E27" s="15">
        <v>1004</v>
      </c>
      <c r="F27" s="16">
        <v>852</v>
      </c>
      <c r="G27" s="8">
        <v>105000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8">
        <f>G27+H27+I27+J27+K27+L27+M27+N27+O27+P27+Q27</f>
        <v>105000</v>
      </c>
      <c r="T27" s="46"/>
    </row>
    <row r="28" spans="1:20" ht="22.5" hidden="1">
      <c r="A28" s="3" t="s">
        <v>69</v>
      </c>
      <c r="B28" s="15" t="s">
        <v>12</v>
      </c>
      <c r="C28" s="15">
        <v>1</v>
      </c>
      <c r="D28" s="15">
        <v>902</v>
      </c>
      <c r="E28" s="15">
        <v>1004</v>
      </c>
      <c r="F28" s="16"/>
      <c r="G28" s="8">
        <f>G29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8">
        <f>S29</f>
        <v>0</v>
      </c>
      <c r="T28" s="46"/>
    </row>
    <row r="29" spans="1:20" ht="45" hidden="1">
      <c r="A29" s="3" t="s">
        <v>13</v>
      </c>
      <c r="B29" s="15" t="s">
        <v>12</v>
      </c>
      <c r="C29" s="15">
        <v>1</v>
      </c>
      <c r="D29" s="15">
        <v>902</v>
      </c>
      <c r="E29" s="15">
        <v>1004</v>
      </c>
      <c r="F29" s="16">
        <v>100</v>
      </c>
      <c r="G29" s="8">
        <f>G30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">
        <f>S30</f>
        <v>0</v>
      </c>
      <c r="T29" s="46"/>
    </row>
    <row r="30" spans="1:20" ht="22.5" hidden="1">
      <c r="A30" s="3" t="s">
        <v>15</v>
      </c>
      <c r="B30" s="15" t="s">
        <v>12</v>
      </c>
      <c r="C30" s="15">
        <v>1</v>
      </c>
      <c r="D30" s="15">
        <v>902</v>
      </c>
      <c r="E30" s="15">
        <v>1004</v>
      </c>
      <c r="F30" s="16">
        <v>120</v>
      </c>
      <c r="G30" s="8">
        <f>G31+G32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8">
        <f>S31+S32</f>
        <v>0</v>
      </c>
      <c r="T30" s="46"/>
    </row>
    <row r="31" spans="1:20" ht="33.75" hidden="1">
      <c r="A31" s="3" t="s">
        <v>84</v>
      </c>
      <c r="B31" s="15" t="s">
        <v>12</v>
      </c>
      <c r="C31" s="15">
        <v>1</v>
      </c>
      <c r="D31" s="15">
        <v>902</v>
      </c>
      <c r="E31" s="15">
        <v>1004</v>
      </c>
      <c r="F31" s="16">
        <v>121</v>
      </c>
      <c r="G31" s="8">
        <v>0</v>
      </c>
      <c r="H31" s="2"/>
      <c r="I31" s="2"/>
      <c r="J31" s="2"/>
      <c r="K31" s="2">
        <v>0</v>
      </c>
      <c r="L31" s="2"/>
      <c r="M31" s="2"/>
      <c r="N31" s="2"/>
      <c r="O31" s="2"/>
      <c r="P31" s="2"/>
      <c r="Q31" s="2"/>
      <c r="R31" s="2"/>
      <c r="S31" s="8">
        <f>G31+H31+I31+J31+K31</f>
        <v>0</v>
      </c>
      <c r="T31" s="46"/>
    </row>
    <row r="32" spans="1:20" ht="22.5" hidden="1">
      <c r="A32" s="3" t="s">
        <v>68</v>
      </c>
      <c r="B32" s="15" t="s">
        <v>12</v>
      </c>
      <c r="C32" s="15">
        <v>1</v>
      </c>
      <c r="D32" s="15">
        <v>902</v>
      </c>
      <c r="E32" s="15">
        <v>1004</v>
      </c>
      <c r="F32" s="16">
        <v>122</v>
      </c>
      <c r="G32" s="8">
        <v>0</v>
      </c>
      <c r="H32" s="2"/>
      <c r="I32" s="2"/>
      <c r="J32" s="2"/>
      <c r="K32" s="2">
        <v>0</v>
      </c>
      <c r="L32" s="2"/>
      <c r="M32" s="2"/>
      <c r="N32" s="2"/>
      <c r="O32" s="2"/>
      <c r="P32" s="2"/>
      <c r="Q32" s="2"/>
      <c r="R32" s="2"/>
      <c r="S32" s="8">
        <f>G32+H32+I32+J32+K32</f>
        <v>0</v>
      </c>
      <c r="T32" s="46"/>
    </row>
    <row r="33" spans="1:20" ht="22.5" hidden="1">
      <c r="A33" s="26" t="s">
        <v>69</v>
      </c>
      <c r="B33" s="15" t="s">
        <v>12</v>
      </c>
      <c r="C33" s="15">
        <v>1</v>
      </c>
      <c r="D33" s="15">
        <v>902</v>
      </c>
      <c r="E33" s="15">
        <v>1004</v>
      </c>
      <c r="F33" s="16"/>
      <c r="G33" s="8">
        <f>G34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8">
        <f>S34</f>
        <v>0</v>
      </c>
      <c r="T33" s="46"/>
    </row>
    <row r="34" spans="1:20" ht="45" hidden="1">
      <c r="A34" s="3" t="s">
        <v>13</v>
      </c>
      <c r="B34" s="15" t="s">
        <v>12</v>
      </c>
      <c r="C34" s="15">
        <v>1</v>
      </c>
      <c r="D34" s="15">
        <v>902</v>
      </c>
      <c r="E34" s="27">
        <v>1004</v>
      </c>
      <c r="F34" s="16">
        <v>100</v>
      </c>
      <c r="G34" s="8">
        <f>G35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8">
        <f>S35</f>
        <v>0</v>
      </c>
      <c r="T34" s="46"/>
    </row>
    <row r="35" spans="1:20" ht="22.5" hidden="1">
      <c r="A35" s="3" t="s">
        <v>15</v>
      </c>
      <c r="B35" s="15" t="s">
        <v>12</v>
      </c>
      <c r="C35" s="15">
        <v>1</v>
      </c>
      <c r="D35" s="15">
        <v>902</v>
      </c>
      <c r="E35" s="27">
        <v>1004</v>
      </c>
      <c r="F35" s="16">
        <v>120</v>
      </c>
      <c r="G35" s="8">
        <f>G36+G37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8">
        <f>S36+S37</f>
        <v>0</v>
      </c>
      <c r="T35" s="46"/>
    </row>
    <row r="36" spans="1:20" ht="33.75" hidden="1">
      <c r="A36" s="3" t="s">
        <v>84</v>
      </c>
      <c r="B36" s="15" t="s">
        <v>12</v>
      </c>
      <c r="C36" s="15">
        <v>1</v>
      </c>
      <c r="D36" s="15">
        <v>902</v>
      </c>
      <c r="E36" s="27">
        <v>1004</v>
      </c>
      <c r="F36" s="16">
        <v>121</v>
      </c>
      <c r="G36" s="8">
        <v>0</v>
      </c>
      <c r="H36" s="2"/>
      <c r="I36" s="2"/>
      <c r="J36" s="2"/>
      <c r="K36" s="2">
        <v>0</v>
      </c>
      <c r="L36" s="2"/>
      <c r="M36" s="2"/>
      <c r="N36" s="2"/>
      <c r="O36" s="2"/>
      <c r="P36" s="2"/>
      <c r="Q36" s="2"/>
      <c r="R36" s="2"/>
      <c r="S36" s="8">
        <f>G36+H36+I36+J36+K36</f>
        <v>0</v>
      </c>
      <c r="T36" s="46"/>
    </row>
    <row r="37" spans="1:20" ht="22.5" hidden="1">
      <c r="A37" s="3" t="s">
        <v>68</v>
      </c>
      <c r="B37" s="15" t="s">
        <v>12</v>
      </c>
      <c r="C37" s="15">
        <v>1</v>
      </c>
      <c r="D37" s="15">
        <v>902</v>
      </c>
      <c r="E37" s="27">
        <v>1004</v>
      </c>
      <c r="F37" s="16">
        <v>122</v>
      </c>
      <c r="G37" s="8">
        <v>0</v>
      </c>
      <c r="H37" s="2"/>
      <c r="I37" s="2"/>
      <c r="J37" s="2"/>
      <c r="K37" s="2">
        <v>0</v>
      </c>
      <c r="L37" s="2"/>
      <c r="M37" s="2"/>
      <c r="N37" s="2"/>
      <c r="O37" s="2"/>
      <c r="P37" s="2"/>
      <c r="Q37" s="2"/>
      <c r="R37" s="2"/>
      <c r="S37" s="8">
        <f>G37+H37+I37+J37+K37</f>
        <v>0</v>
      </c>
      <c r="T37" s="46"/>
    </row>
    <row r="38" spans="1:20" ht="11.25">
      <c r="A38" s="3" t="s">
        <v>40</v>
      </c>
      <c r="B38" s="15" t="s">
        <v>12</v>
      </c>
      <c r="C38" s="15">
        <v>1</v>
      </c>
      <c r="D38" s="15">
        <v>902</v>
      </c>
      <c r="E38" s="15">
        <v>1019</v>
      </c>
      <c r="F38" s="25" t="s">
        <v>0</v>
      </c>
      <c r="G38" s="8">
        <f>G39</f>
        <v>9040000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8">
        <f>S39</f>
        <v>9152877</v>
      </c>
      <c r="T38" s="46"/>
    </row>
    <row r="39" spans="1:20" ht="22.5">
      <c r="A39" s="3" t="s">
        <v>86</v>
      </c>
      <c r="B39" s="15" t="s">
        <v>12</v>
      </c>
      <c r="C39" s="15">
        <v>1</v>
      </c>
      <c r="D39" s="15">
        <v>902</v>
      </c>
      <c r="E39" s="15">
        <v>1019</v>
      </c>
      <c r="F39" s="16" t="s">
        <v>27</v>
      </c>
      <c r="G39" s="8">
        <f>G40</f>
        <v>9040000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8">
        <f>S40</f>
        <v>9152877</v>
      </c>
      <c r="T39" s="46"/>
    </row>
    <row r="40" spans="1:20" ht="11.25">
      <c r="A40" s="3" t="s">
        <v>59</v>
      </c>
      <c r="B40" s="15" t="s">
        <v>12</v>
      </c>
      <c r="C40" s="15">
        <v>1</v>
      </c>
      <c r="D40" s="15">
        <v>902</v>
      </c>
      <c r="E40" s="15">
        <v>1019</v>
      </c>
      <c r="F40" s="16">
        <v>610</v>
      </c>
      <c r="G40" s="8">
        <f>G41</f>
        <v>9040000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8">
        <f>S41</f>
        <v>9152877</v>
      </c>
      <c r="T40" s="46"/>
    </row>
    <row r="41" spans="1:20" ht="45">
      <c r="A41" s="3" t="s">
        <v>28</v>
      </c>
      <c r="B41" s="15" t="s">
        <v>12</v>
      </c>
      <c r="C41" s="15">
        <v>1</v>
      </c>
      <c r="D41" s="15">
        <v>902</v>
      </c>
      <c r="E41" s="15">
        <v>1019</v>
      </c>
      <c r="F41" s="16" t="s">
        <v>29</v>
      </c>
      <c r="G41" s="8">
        <v>9040000</v>
      </c>
      <c r="H41" s="2"/>
      <c r="I41" s="2"/>
      <c r="J41" s="2"/>
      <c r="K41" s="2"/>
      <c r="L41" s="2"/>
      <c r="M41" s="2"/>
      <c r="N41" s="2"/>
      <c r="O41" s="2"/>
      <c r="P41" s="2"/>
      <c r="Q41" s="2">
        <v>112877</v>
      </c>
      <c r="R41" s="2"/>
      <c r="S41" s="8">
        <f>G41+H41+I41+J41+K41+L41+M41+N41+O41+P41+Q41</f>
        <v>9152877</v>
      </c>
      <c r="T41" s="46"/>
    </row>
    <row r="42" spans="1:20" ht="22.5">
      <c r="A42" s="26" t="s">
        <v>113</v>
      </c>
      <c r="B42" s="15" t="s">
        <v>12</v>
      </c>
      <c r="C42" s="15">
        <v>1</v>
      </c>
      <c r="D42" s="15">
        <v>902</v>
      </c>
      <c r="E42" s="15">
        <v>1020</v>
      </c>
      <c r="F42" s="25" t="s">
        <v>0</v>
      </c>
      <c r="G42" s="8">
        <f>G43</f>
        <v>6166670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8">
        <f>S43</f>
        <v>6180379</v>
      </c>
      <c r="T42" s="46"/>
    </row>
    <row r="43" spans="1:20" ht="22.5">
      <c r="A43" s="3" t="s">
        <v>86</v>
      </c>
      <c r="B43" s="15" t="s">
        <v>12</v>
      </c>
      <c r="C43" s="15">
        <v>1</v>
      </c>
      <c r="D43" s="15">
        <v>902</v>
      </c>
      <c r="E43" s="15">
        <v>1020</v>
      </c>
      <c r="F43" s="16" t="s">
        <v>27</v>
      </c>
      <c r="G43" s="8">
        <f>G44</f>
        <v>6166670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8">
        <f>S44</f>
        <v>6180379</v>
      </c>
      <c r="T43" s="46"/>
    </row>
    <row r="44" spans="1:20" ht="11.25">
      <c r="A44" s="3" t="s">
        <v>59</v>
      </c>
      <c r="B44" s="15" t="s">
        <v>12</v>
      </c>
      <c r="C44" s="15">
        <v>1</v>
      </c>
      <c r="D44" s="15">
        <v>902</v>
      </c>
      <c r="E44" s="15">
        <v>1020</v>
      </c>
      <c r="F44" s="16">
        <v>610</v>
      </c>
      <c r="G44" s="8">
        <f>G45</f>
        <v>6166670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8">
        <f>S45</f>
        <v>6180379</v>
      </c>
      <c r="T44" s="46"/>
    </row>
    <row r="45" spans="1:20" ht="45">
      <c r="A45" s="3" t="s">
        <v>28</v>
      </c>
      <c r="B45" s="15" t="s">
        <v>12</v>
      </c>
      <c r="C45" s="15">
        <v>1</v>
      </c>
      <c r="D45" s="15">
        <v>902</v>
      </c>
      <c r="E45" s="15">
        <v>1020</v>
      </c>
      <c r="F45" s="16" t="s">
        <v>29</v>
      </c>
      <c r="G45" s="8">
        <v>6166670</v>
      </c>
      <c r="H45" s="2"/>
      <c r="I45" s="2"/>
      <c r="J45" s="2"/>
      <c r="K45" s="2"/>
      <c r="L45" s="2"/>
      <c r="M45" s="2"/>
      <c r="N45" s="2"/>
      <c r="O45" s="2"/>
      <c r="P45" s="2"/>
      <c r="Q45" s="2">
        <v>13709</v>
      </c>
      <c r="R45" s="2"/>
      <c r="S45" s="8">
        <f>G45+H45+I45+J45+K45+L45+M45+N45+O45+P45+Q45</f>
        <v>6180379</v>
      </c>
      <c r="T45" s="46"/>
    </row>
    <row r="46" spans="1:20" ht="22.5">
      <c r="A46" s="26" t="s">
        <v>114</v>
      </c>
      <c r="B46" s="15" t="s">
        <v>12</v>
      </c>
      <c r="C46" s="15">
        <v>1</v>
      </c>
      <c r="D46" s="15">
        <v>902</v>
      </c>
      <c r="E46" s="15">
        <v>1021</v>
      </c>
      <c r="F46" s="25" t="s">
        <v>0</v>
      </c>
      <c r="G46" s="8">
        <f>G47</f>
        <v>4980200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8">
        <f>S47</f>
        <v>5535172</v>
      </c>
      <c r="T46" s="46"/>
    </row>
    <row r="47" spans="1:20" ht="22.5">
      <c r="A47" s="3" t="s">
        <v>86</v>
      </c>
      <c r="B47" s="15" t="s">
        <v>12</v>
      </c>
      <c r="C47" s="15">
        <v>1</v>
      </c>
      <c r="D47" s="15">
        <v>902</v>
      </c>
      <c r="E47" s="15">
        <v>1021</v>
      </c>
      <c r="F47" s="16" t="s">
        <v>27</v>
      </c>
      <c r="G47" s="8">
        <f>G48</f>
        <v>4980200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8">
        <f>S48</f>
        <v>5535172</v>
      </c>
      <c r="T47" s="46"/>
    </row>
    <row r="48" spans="1:20" ht="11.25">
      <c r="A48" s="3" t="s">
        <v>59</v>
      </c>
      <c r="B48" s="15" t="s">
        <v>12</v>
      </c>
      <c r="C48" s="15">
        <v>1</v>
      </c>
      <c r="D48" s="15">
        <v>902</v>
      </c>
      <c r="E48" s="15">
        <v>1021</v>
      </c>
      <c r="F48" s="16">
        <v>610</v>
      </c>
      <c r="G48" s="8">
        <f>G49</f>
        <v>4980200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8">
        <f>S49</f>
        <v>5535172</v>
      </c>
      <c r="T48" s="46"/>
    </row>
    <row r="49" spans="1:20" ht="45">
      <c r="A49" s="3" t="s">
        <v>28</v>
      </c>
      <c r="B49" s="15" t="s">
        <v>12</v>
      </c>
      <c r="C49" s="15">
        <v>1</v>
      </c>
      <c r="D49" s="15">
        <v>902</v>
      </c>
      <c r="E49" s="15">
        <v>1021</v>
      </c>
      <c r="F49" s="16" t="s">
        <v>29</v>
      </c>
      <c r="G49" s="8">
        <v>4980200</v>
      </c>
      <c r="H49" s="2"/>
      <c r="I49" s="2"/>
      <c r="J49" s="2"/>
      <c r="K49" s="2"/>
      <c r="L49" s="2"/>
      <c r="M49" s="2"/>
      <c r="N49" s="2"/>
      <c r="O49" s="2"/>
      <c r="P49" s="2"/>
      <c r="Q49" s="2">
        <v>554972</v>
      </c>
      <c r="R49" s="2"/>
      <c r="S49" s="8">
        <f>G49+H49+I49+J49+K49+L49+M49+N49+O49+P49+Q49</f>
        <v>5535172</v>
      </c>
      <c r="T49" s="46"/>
    </row>
    <row r="50" spans="1:20" ht="45">
      <c r="A50" s="26" t="s">
        <v>115</v>
      </c>
      <c r="B50" s="15" t="s">
        <v>12</v>
      </c>
      <c r="C50" s="15">
        <v>1</v>
      </c>
      <c r="D50" s="15">
        <v>902</v>
      </c>
      <c r="E50" s="15">
        <v>1061</v>
      </c>
      <c r="F50" s="16"/>
      <c r="G50" s="8">
        <f>G51</f>
        <v>11447205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8">
        <f>S51</f>
        <v>11906423</v>
      </c>
      <c r="T50" s="46"/>
    </row>
    <row r="51" spans="1:20" ht="22.5">
      <c r="A51" s="3" t="s">
        <v>86</v>
      </c>
      <c r="B51" s="15" t="s">
        <v>12</v>
      </c>
      <c r="C51" s="15">
        <v>1</v>
      </c>
      <c r="D51" s="15">
        <v>902</v>
      </c>
      <c r="E51" s="15">
        <v>1061</v>
      </c>
      <c r="F51" s="16">
        <v>600</v>
      </c>
      <c r="G51" s="8">
        <f>G52</f>
        <v>11447205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8">
        <f>S52</f>
        <v>11906423</v>
      </c>
      <c r="T51" s="46"/>
    </row>
    <row r="52" spans="1:20" ht="11.25">
      <c r="A52" s="3" t="s">
        <v>59</v>
      </c>
      <c r="B52" s="15" t="s">
        <v>12</v>
      </c>
      <c r="C52" s="15">
        <v>1</v>
      </c>
      <c r="D52" s="15">
        <v>902</v>
      </c>
      <c r="E52" s="15">
        <v>1061</v>
      </c>
      <c r="F52" s="16">
        <v>610</v>
      </c>
      <c r="G52" s="8">
        <f>G53</f>
        <v>11447205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8">
        <f>S53</f>
        <v>11906423</v>
      </c>
      <c r="T52" s="46"/>
    </row>
    <row r="53" spans="1:20" ht="45">
      <c r="A53" s="3" t="s">
        <v>28</v>
      </c>
      <c r="B53" s="15" t="s">
        <v>12</v>
      </c>
      <c r="C53" s="15">
        <v>1</v>
      </c>
      <c r="D53" s="15">
        <v>902</v>
      </c>
      <c r="E53" s="15">
        <v>1061</v>
      </c>
      <c r="F53" s="16">
        <v>611</v>
      </c>
      <c r="G53" s="8">
        <v>11447205</v>
      </c>
      <c r="H53" s="2"/>
      <c r="I53" s="2"/>
      <c r="J53" s="2"/>
      <c r="K53" s="2"/>
      <c r="L53" s="2"/>
      <c r="M53" s="2"/>
      <c r="N53" s="2"/>
      <c r="O53" s="2"/>
      <c r="P53" s="2"/>
      <c r="Q53" s="2">
        <v>459218</v>
      </c>
      <c r="R53" s="2"/>
      <c r="S53" s="8">
        <f>G53+H53+I53+J53+K53+L53+M53+N53+O53+P53+Q53</f>
        <v>11906423</v>
      </c>
      <c r="T53" s="46"/>
    </row>
    <row r="54" spans="1:20" ht="45">
      <c r="A54" s="4" t="s">
        <v>116</v>
      </c>
      <c r="B54" s="15" t="s">
        <v>12</v>
      </c>
      <c r="C54" s="15">
        <v>1</v>
      </c>
      <c r="D54" s="15">
        <v>902</v>
      </c>
      <c r="E54" s="15">
        <v>1062</v>
      </c>
      <c r="F54" s="16"/>
      <c r="G54" s="8">
        <f>G55</f>
        <v>3066500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8">
        <f>S55</f>
        <v>3126747</v>
      </c>
      <c r="T54" s="46"/>
    </row>
    <row r="55" spans="1:20" ht="22.5">
      <c r="A55" s="3" t="s">
        <v>86</v>
      </c>
      <c r="B55" s="15" t="s">
        <v>12</v>
      </c>
      <c r="C55" s="15">
        <v>1</v>
      </c>
      <c r="D55" s="15">
        <v>902</v>
      </c>
      <c r="E55" s="15">
        <v>1062</v>
      </c>
      <c r="F55" s="16">
        <v>600</v>
      </c>
      <c r="G55" s="8">
        <f>G56</f>
        <v>3066500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8">
        <f>S56</f>
        <v>3126747</v>
      </c>
      <c r="T55" s="46"/>
    </row>
    <row r="56" spans="1:20" ht="11.25">
      <c r="A56" s="3" t="s">
        <v>59</v>
      </c>
      <c r="B56" s="15" t="s">
        <v>12</v>
      </c>
      <c r="C56" s="15">
        <v>1</v>
      </c>
      <c r="D56" s="15">
        <v>902</v>
      </c>
      <c r="E56" s="15">
        <v>1062</v>
      </c>
      <c r="F56" s="16">
        <v>610</v>
      </c>
      <c r="G56" s="8">
        <f>G57</f>
        <v>3066500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8">
        <f>S57</f>
        <v>3126747</v>
      </c>
      <c r="T56" s="46"/>
    </row>
    <row r="57" spans="1:20" ht="45">
      <c r="A57" s="3" t="s">
        <v>28</v>
      </c>
      <c r="B57" s="15" t="s">
        <v>12</v>
      </c>
      <c r="C57" s="15">
        <v>1</v>
      </c>
      <c r="D57" s="15">
        <v>902</v>
      </c>
      <c r="E57" s="15">
        <v>1062</v>
      </c>
      <c r="F57" s="16">
        <v>611</v>
      </c>
      <c r="G57" s="8">
        <v>3066500</v>
      </c>
      <c r="H57" s="2"/>
      <c r="I57" s="2"/>
      <c r="J57" s="2"/>
      <c r="K57" s="2"/>
      <c r="L57" s="2"/>
      <c r="M57" s="2"/>
      <c r="N57" s="2"/>
      <c r="O57" s="2"/>
      <c r="P57" s="2"/>
      <c r="Q57" s="2">
        <v>60247</v>
      </c>
      <c r="R57" s="2"/>
      <c r="S57" s="8">
        <f>G57+H57+I57+J57+K57+L57+M57+N57+O57+P57+Q57</f>
        <v>3126747</v>
      </c>
      <c r="T57" s="46"/>
    </row>
    <row r="58" spans="1:20" ht="45">
      <c r="A58" s="4" t="s">
        <v>155</v>
      </c>
      <c r="B58" s="15" t="s">
        <v>12</v>
      </c>
      <c r="C58" s="15">
        <v>1</v>
      </c>
      <c r="D58" s="15">
        <v>902</v>
      </c>
      <c r="E58" s="15">
        <v>1121</v>
      </c>
      <c r="F58" s="16"/>
      <c r="G58" s="8">
        <f>G59</f>
        <v>41000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8">
        <f>S59</f>
        <v>163760.39999999997</v>
      </c>
      <c r="T58" s="46"/>
    </row>
    <row r="59" spans="1:20" ht="22.5">
      <c r="A59" s="3" t="s">
        <v>17</v>
      </c>
      <c r="B59" s="15" t="s">
        <v>12</v>
      </c>
      <c r="C59" s="15">
        <v>1</v>
      </c>
      <c r="D59" s="15">
        <v>902</v>
      </c>
      <c r="E59" s="15">
        <v>1121</v>
      </c>
      <c r="F59" s="16">
        <v>200</v>
      </c>
      <c r="G59" s="8">
        <f>G60</f>
        <v>41000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8">
        <f>S60</f>
        <v>163760.39999999997</v>
      </c>
      <c r="T59" s="46"/>
    </row>
    <row r="60" spans="1:20" ht="22.5">
      <c r="A60" s="3" t="s">
        <v>19</v>
      </c>
      <c r="B60" s="15" t="s">
        <v>12</v>
      </c>
      <c r="C60" s="15">
        <v>1</v>
      </c>
      <c r="D60" s="15">
        <v>902</v>
      </c>
      <c r="E60" s="15">
        <v>1121</v>
      </c>
      <c r="F60" s="16">
        <v>240</v>
      </c>
      <c r="G60" s="8">
        <v>41000</v>
      </c>
      <c r="H60" s="2"/>
      <c r="I60" s="2"/>
      <c r="J60" s="2"/>
      <c r="K60" s="2">
        <v>23000</v>
      </c>
      <c r="L60" s="2">
        <v>75382.48</v>
      </c>
      <c r="M60" s="2">
        <v>1000</v>
      </c>
      <c r="N60" s="2"/>
      <c r="O60" s="2"/>
      <c r="P60" s="2"/>
      <c r="Q60" s="2">
        <v>23377.92</v>
      </c>
      <c r="R60" s="2"/>
      <c r="S60" s="8">
        <f>G60+H60+I60+J60+K60+L60+M60+N60+O60+P60+Q60</f>
        <v>163760.39999999997</v>
      </c>
      <c r="T60" s="46"/>
    </row>
    <row r="61" spans="1:20" ht="11.25" hidden="1">
      <c r="A61" s="3"/>
      <c r="B61" s="15"/>
      <c r="C61" s="15"/>
      <c r="D61" s="15"/>
      <c r="E61" s="15"/>
      <c r="F61" s="16"/>
      <c r="G61" s="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8"/>
      <c r="T61" s="46"/>
    </row>
    <row r="62" spans="1:20" ht="11.25" hidden="1">
      <c r="A62" s="3"/>
      <c r="B62" s="15"/>
      <c r="C62" s="15"/>
      <c r="D62" s="15"/>
      <c r="E62" s="15"/>
      <c r="F62" s="16"/>
      <c r="G62" s="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8"/>
      <c r="T62" s="46"/>
    </row>
    <row r="63" spans="1:20" ht="22.5">
      <c r="A63" s="28" t="s">
        <v>173</v>
      </c>
      <c r="B63" s="15" t="s">
        <v>12</v>
      </c>
      <c r="C63" s="15">
        <v>1</v>
      </c>
      <c r="D63" s="15">
        <v>902</v>
      </c>
      <c r="E63" s="15">
        <v>1127</v>
      </c>
      <c r="F63" s="16"/>
      <c r="G63" s="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8">
        <f>S64</f>
        <v>20002970</v>
      </c>
      <c r="T63" s="46"/>
    </row>
    <row r="64" spans="1:20" ht="33.75">
      <c r="A64" s="28" t="s">
        <v>169</v>
      </c>
      <c r="B64" s="15" t="s">
        <v>12</v>
      </c>
      <c r="C64" s="15">
        <v>1</v>
      </c>
      <c r="D64" s="15">
        <v>902</v>
      </c>
      <c r="E64" s="15">
        <v>1127</v>
      </c>
      <c r="F64" s="16">
        <v>400</v>
      </c>
      <c r="G64" s="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8">
        <f>S65</f>
        <v>20002970</v>
      </c>
      <c r="T64" s="46"/>
    </row>
    <row r="65" spans="1:20" ht="11.25">
      <c r="A65" s="28" t="s">
        <v>54</v>
      </c>
      <c r="B65" s="15" t="s">
        <v>12</v>
      </c>
      <c r="C65" s="15">
        <v>1</v>
      </c>
      <c r="D65" s="15">
        <v>902</v>
      </c>
      <c r="E65" s="15">
        <v>1127</v>
      </c>
      <c r="F65" s="16">
        <v>410</v>
      </c>
      <c r="G65" s="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8">
        <f>S66</f>
        <v>20002970</v>
      </c>
      <c r="T65" s="46"/>
    </row>
    <row r="66" spans="1:20" ht="33.75">
      <c r="A66" s="28" t="s">
        <v>174</v>
      </c>
      <c r="B66" s="15" t="s">
        <v>12</v>
      </c>
      <c r="C66" s="15">
        <v>1</v>
      </c>
      <c r="D66" s="15">
        <v>902</v>
      </c>
      <c r="E66" s="15">
        <v>1127</v>
      </c>
      <c r="F66" s="16">
        <v>414</v>
      </c>
      <c r="G66" s="8"/>
      <c r="H66" s="2"/>
      <c r="I66" s="2">
        <v>16002970</v>
      </c>
      <c r="J66" s="2"/>
      <c r="K66" s="2"/>
      <c r="L66" s="2"/>
      <c r="M66" s="2"/>
      <c r="N66" s="2"/>
      <c r="O66" s="2"/>
      <c r="P66" s="2">
        <v>4000000</v>
      </c>
      <c r="Q66" s="2"/>
      <c r="R66" s="2"/>
      <c r="S66" s="8">
        <f>G66+H66+I66+J66+K66+L66+M66+N66+O66+P66+Q66</f>
        <v>20002970</v>
      </c>
      <c r="T66" s="46"/>
    </row>
    <row r="67" spans="1:20" ht="11.25" hidden="1">
      <c r="A67" s="3"/>
      <c r="B67" s="15"/>
      <c r="C67" s="15"/>
      <c r="D67" s="15"/>
      <c r="E67" s="15"/>
      <c r="F67" s="16"/>
      <c r="G67" s="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8"/>
      <c r="T67" s="46"/>
    </row>
    <row r="68" spans="1:20" ht="67.5">
      <c r="A68" s="3" t="s">
        <v>165</v>
      </c>
      <c r="B68" s="15" t="s">
        <v>12</v>
      </c>
      <c r="C68" s="15">
        <v>1</v>
      </c>
      <c r="D68" s="15">
        <v>902</v>
      </c>
      <c r="E68" s="27">
        <v>1202</v>
      </c>
      <c r="F68" s="16"/>
      <c r="G68" s="8">
        <f>G69+G72</f>
        <v>1316200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8">
        <f>S69+S72</f>
        <v>1316200</v>
      </c>
      <c r="T68" s="46"/>
    </row>
    <row r="69" spans="1:20" ht="45">
      <c r="A69" s="3" t="s">
        <v>13</v>
      </c>
      <c r="B69" s="15" t="s">
        <v>12</v>
      </c>
      <c r="C69" s="15">
        <v>1</v>
      </c>
      <c r="D69" s="15">
        <v>902</v>
      </c>
      <c r="E69" s="27">
        <v>1202</v>
      </c>
      <c r="F69" s="16">
        <v>100</v>
      </c>
      <c r="G69" s="8">
        <f>G70</f>
        <v>1316000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8">
        <f>S70</f>
        <v>1316000</v>
      </c>
      <c r="T69" s="46"/>
    </row>
    <row r="70" spans="1:20" ht="22.5">
      <c r="A70" s="3" t="s">
        <v>15</v>
      </c>
      <c r="B70" s="15" t="s">
        <v>12</v>
      </c>
      <c r="C70" s="15">
        <v>1</v>
      </c>
      <c r="D70" s="15">
        <v>902</v>
      </c>
      <c r="E70" s="27">
        <v>1202</v>
      </c>
      <c r="F70" s="16">
        <v>120</v>
      </c>
      <c r="G70" s="8">
        <f>G71</f>
        <v>1316000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8">
        <f>S71</f>
        <v>1316000</v>
      </c>
      <c r="T70" s="46"/>
    </row>
    <row r="71" spans="1:20" ht="33.75">
      <c r="A71" s="3" t="s">
        <v>84</v>
      </c>
      <c r="B71" s="15" t="s">
        <v>12</v>
      </c>
      <c r="C71" s="15">
        <v>1</v>
      </c>
      <c r="D71" s="15">
        <v>902</v>
      </c>
      <c r="E71" s="27">
        <v>1202</v>
      </c>
      <c r="F71" s="16">
        <v>121</v>
      </c>
      <c r="G71" s="8">
        <v>1316000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8">
        <f>G71+H71+I71+J71+K71+L71+M71+N71+O71+P71+Q71</f>
        <v>1316000</v>
      </c>
      <c r="T71" s="46"/>
    </row>
    <row r="72" spans="1:20" ht="22.5">
      <c r="A72" s="3" t="s">
        <v>17</v>
      </c>
      <c r="B72" s="15" t="s">
        <v>12</v>
      </c>
      <c r="C72" s="15">
        <v>1</v>
      </c>
      <c r="D72" s="15">
        <v>902</v>
      </c>
      <c r="E72" s="27">
        <v>1202</v>
      </c>
      <c r="F72" s="16" t="s">
        <v>18</v>
      </c>
      <c r="G72" s="8">
        <f>G73</f>
        <v>200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8">
        <f>S73</f>
        <v>200</v>
      </c>
      <c r="T72" s="46"/>
    </row>
    <row r="73" spans="1:20" ht="22.5">
      <c r="A73" s="3" t="s">
        <v>19</v>
      </c>
      <c r="B73" s="15" t="s">
        <v>12</v>
      </c>
      <c r="C73" s="15">
        <v>1</v>
      </c>
      <c r="D73" s="15">
        <v>902</v>
      </c>
      <c r="E73" s="27">
        <v>1202</v>
      </c>
      <c r="F73" s="16" t="s">
        <v>20</v>
      </c>
      <c r="G73" s="8">
        <v>200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8">
        <f>G73+H73+I73+J73+K73+L73+M73+N73+O73+P73+Q73</f>
        <v>200</v>
      </c>
      <c r="T73" s="46"/>
    </row>
    <row r="74" spans="1:20" ht="33.75">
      <c r="A74" s="4" t="s">
        <v>117</v>
      </c>
      <c r="B74" s="15" t="s">
        <v>12</v>
      </c>
      <c r="C74" s="15">
        <v>1</v>
      </c>
      <c r="D74" s="15">
        <v>902</v>
      </c>
      <c r="E74" s="15">
        <v>1216</v>
      </c>
      <c r="F74" s="16"/>
      <c r="G74" s="8">
        <f>G75</f>
        <v>1761000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8">
        <f>S75</f>
        <v>1761000</v>
      </c>
      <c r="T74" s="46"/>
    </row>
    <row r="75" spans="1:20" ht="11.25">
      <c r="A75" s="3" t="s">
        <v>21</v>
      </c>
      <c r="B75" s="15" t="s">
        <v>12</v>
      </c>
      <c r="C75" s="15">
        <v>1</v>
      </c>
      <c r="D75" s="15">
        <v>902</v>
      </c>
      <c r="E75" s="15">
        <v>1216</v>
      </c>
      <c r="F75" s="16">
        <v>800</v>
      </c>
      <c r="G75" s="8">
        <f>G76</f>
        <v>1761000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8">
        <f>S76</f>
        <v>1761000</v>
      </c>
      <c r="T75" s="46"/>
    </row>
    <row r="76" spans="1:20" ht="33.75">
      <c r="A76" s="3" t="s">
        <v>52</v>
      </c>
      <c r="B76" s="15" t="s">
        <v>12</v>
      </c>
      <c r="C76" s="15">
        <v>1</v>
      </c>
      <c r="D76" s="15">
        <v>902</v>
      </c>
      <c r="E76" s="15">
        <v>1216</v>
      </c>
      <c r="F76" s="16">
        <v>810</v>
      </c>
      <c r="G76" s="8">
        <v>1761000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8">
        <f>G76+H76+I76+J76+K76+L76+M76+N76+O76+P76+Q76</f>
        <v>1761000</v>
      </c>
      <c r="T76" s="46"/>
    </row>
    <row r="77" spans="1:20" ht="33.75">
      <c r="A77" s="13" t="s">
        <v>190</v>
      </c>
      <c r="B77" s="15" t="s">
        <v>12</v>
      </c>
      <c r="C77" s="15">
        <v>1</v>
      </c>
      <c r="D77" s="15">
        <v>902</v>
      </c>
      <c r="E77" s="15">
        <v>1222</v>
      </c>
      <c r="F77" s="16"/>
      <c r="G77" s="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8">
        <f>S78</f>
        <v>1000000</v>
      </c>
      <c r="T77" s="46"/>
    </row>
    <row r="78" spans="1:20" ht="22.5">
      <c r="A78" s="13" t="s">
        <v>17</v>
      </c>
      <c r="B78" s="15" t="s">
        <v>12</v>
      </c>
      <c r="C78" s="15">
        <v>1</v>
      </c>
      <c r="D78" s="15">
        <v>902</v>
      </c>
      <c r="E78" s="15">
        <v>1222</v>
      </c>
      <c r="F78" s="16">
        <v>200</v>
      </c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8">
        <f>S79</f>
        <v>1000000</v>
      </c>
      <c r="T78" s="46"/>
    </row>
    <row r="79" spans="1:20" ht="22.5">
      <c r="A79" s="13" t="s">
        <v>19</v>
      </c>
      <c r="B79" s="15" t="s">
        <v>12</v>
      </c>
      <c r="C79" s="15">
        <v>1</v>
      </c>
      <c r="D79" s="15">
        <v>902</v>
      </c>
      <c r="E79" s="15">
        <v>1222</v>
      </c>
      <c r="F79" s="16">
        <v>240</v>
      </c>
      <c r="G79" s="8"/>
      <c r="H79" s="2"/>
      <c r="I79" s="2"/>
      <c r="J79" s="2"/>
      <c r="K79" s="2"/>
      <c r="L79" s="2"/>
      <c r="M79" s="2"/>
      <c r="N79" s="8">
        <v>1000000</v>
      </c>
      <c r="O79" s="8"/>
      <c r="P79" s="8"/>
      <c r="Q79" s="8"/>
      <c r="R79" s="8"/>
      <c r="S79" s="8">
        <f>G79+H79+I79+J79+K79+L79+M79+N79+O79+P79+Q79</f>
        <v>1000000</v>
      </c>
      <c r="T79" s="46"/>
    </row>
    <row r="80" spans="1:20" ht="33.75">
      <c r="A80" s="26" t="s">
        <v>73</v>
      </c>
      <c r="B80" s="15" t="s">
        <v>12</v>
      </c>
      <c r="C80" s="15">
        <v>1</v>
      </c>
      <c r="D80" s="15">
        <v>902</v>
      </c>
      <c r="E80" s="15">
        <v>1231</v>
      </c>
      <c r="F80" s="25"/>
      <c r="G80" s="8">
        <f>G81</f>
        <v>7007271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8">
        <f>S81</f>
        <v>20197352.6</v>
      </c>
      <c r="T80" s="46"/>
    </row>
    <row r="81" spans="1:20" ht="22.5">
      <c r="A81" s="3" t="s">
        <v>17</v>
      </c>
      <c r="B81" s="15" t="s">
        <v>12</v>
      </c>
      <c r="C81" s="15">
        <v>1</v>
      </c>
      <c r="D81" s="15">
        <v>902</v>
      </c>
      <c r="E81" s="15">
        <v>1231</v>
      </c>
      <c r="F81" s="16">
        <v>200</v>
      </c>
      <c r="G81" s="8">
        <f>G82</f>
        <v>7007271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8">
        <f>S82</f>
        <v>20197352.6</v>
      </c>
      <c r="T81" s="46"/>
    </row>
    <row r="82" spans="1:20" ht="22.5">
      <c r="A82" s="3" t="s">
        <v>19</v>
      </c>
      <c r="B82" s="15" t="s">
        <v>12</v>
      </c>
      <c r="C82" s="15">
        <v>1</v>
      </c>
      <c r="D82" s="15">
        <v>902</v>
      </c>
      <c r="E82" s="15">
        <v>1231</v>
      </c>
      <c r="F82" s="16">
        <v>240</v>
      </c>
      <c r="G82" s="8">
        <v>7007271</v>
      </c>
      <c r="H82" s="2">
        <v>499321.6</v>
      </c>
      <c r="I82" s="2"/>
      <c r="J82" s="2"/>
      <c r="K82" s="2">
        <v>2630000</v>
      </c>
      <c r="L82" s="2"/>
      <c r="M82" s="2"/>
      <c r="N82" s="2">
        <v>4097440</v>
      </c>
      <c r="O82" s="2"/>
      <c r="P82" s="2">
        <v>4691120</v>
      </c>
      <c r="Q82" s="2">
        <v>1272200</v>
      </c>
      <c r="R82" s="2"/>
      <c r="S82" s="8">
        <f>G82+H82+I82+J82+K82+L82+M82+N82+O82+P82+Q82</f>
        <v>20197352.6</v>
      </c>
      <c r="T82" s="46"/>
    </row>
    <row r="83" spans="1:20" ht="22.5">
      <c r="A83" s="11" t="s">
        <v>166</v>
      </c>
      <c r="B83" s="15" t="s">
        <v>12</v>
      </c>
      <c r="C83" s="15">
        <v>1</v>
      </c>
      <c r="D83" s="15">
        <v>902</v>
      </c>
      <c r="E83" s="15">
        <v>1239</v>
      </c>
      <c r="F83" s="16"/>
      <c r="G83" s="8">
        <f>G84</f>
        <v>10000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8">
        <f>S84</f>
        <v>25000</v>
      </c>
      <c r="T83" s="46"/>
    </row>
    <row r="84" spans="1:20" ht="22.5">
      <c r="A84" s="3" t="s">
        <v>17</v>
      </c>
      <c r="B84" s="15" t="s">
        <v>12</v>
      </c>
      <c r="C84" s="15">
        <v>1</v>
      </c>
      <c r="D84" s="15">
        <v>902</v>
      </c>
      <c r="E84" s="15">
        <v>1239</v>
      </c>
      <c r="F84" s="16">
        <v>200</v>
      </c>
      <c r="G84" s="8">
        <v>10000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8">
        <f>S85</f>
        <v>25000</v>
      </c>
      <c r="T84" s="46"/>
    </row>
    <row r="85" spans="1:20" ht="22.5">
      <c r="A85" s="3" t="s">
        <v>19</v>
      </c>
      <c r="B85" s="15" t="s">
        <v>12</v>
      </c>
      <c r="C85" s="15">
        <v>1</v>
      </c>
      <c r="D85" s="15">
        <v>902</v>
      </c>
      <c r="E85" s="15">
        <v>1239</v>
      </c>
      <c r="F85" s="16">
        <v>240</v>
      </c>
      <c r="G85" s="8">
        <v>10000</v>
      </c>
      <c r="H85" s="2">
        <v>15000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8">
        <f>G85+H85+I85+J85+K85+L85+M85+N85+O85+P85+Q85</f>
        <v>25000</v>
      </c>
      <c r="T85" s="46"/>
    </row>
    <row r="86" spans="1:20" ht="11.25">
      <c r="A86" s="3" t="s">
        <v>53</v>
      </c>
      <c r="B86" s="15" t="s">
        <v>12</v>
      </c>
      <c r="C86" s="15">
        <v>1</v>
      </c>
      <c r="D86" s="15">
        <v>902</v>
      </c>
      <c r="E86" s="15">
        <v>1242</v>
      </c>
      <c r="F86" s="16"/>
      <c r="G86" s="8">
        <f>G89</f>
        <v>2212476.72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8">
        <f>S89+S87</f>
        <v>1126381.33</v>
      </c>
      <c r="T86" s="46"/>
    </row>
    <row r="87" spans="1:20" ht="22.5">
      <c r="A87" s="13" t="s">
        <v>86</v>
      </c>
      <c r="B87" s="15" t="s">
        <v>12</v>
      </c>
      <c r="C87" s="15">
        <v>1</v>
      </c>
      <c r="D87" s="15">
        <v>902</v>
      </c>
      <c r="E87" s="15">
        <v>1242</v>
      </c>
      <c r="F87" s="16">
        <v>600</v>
      </c>
      <c r="G87" s="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8">
        <f>S88</f>
        <v>1126381.33</v>
      </c>
      <c r="T87" s="46"/>
    </row>
    <row r="88" spans="1:20" ht="22.5">
      <c r="A88" s="13" t="s">
        <v>200</v>
      </c>
      <c r="B88" s="15" t="s">
        <v>12</v>
      </c>
      <c r="C88" s="15">
        <v>1</v>
      </c>
      <c r="D88" s="15">
        <v>902</v>
      </c>
      <c r="E88" s="15">
        <v>1242</v>
      </c>
      <c r="F88" s="16">
        <v>630</v>
      </c>
      <c r="G88" s="8"/>
      <c r="H88" s="2"/>
      <c r="I88" s="2"/>
      <c r="J88" s="2"/>
      <c r="K88" s="2"/>
      <c r="L88" s="2"/>
      <c r="M88" s="2"/>
      <c r="N88" s="2"/>
      <c r="O88" s="2"/>
      <c r="P88" s="2"/>
      <c r="Q88" s="2">
        <v>1126381.33</v>
      </c>
      <c r="R88" s="2"/>
      <c r="S88" s="8">
        <f>G88+H88+I88+J88+K88+L88+M88+N88+O88+P88+Q88</f>
        <v>1126381.33</v>
      </c>
      <c r="T88" s="46"/>
    </row>
    <row r="89" spans="1:20" ht="11.25">
      <c r="A89" s="3" t="s">
        <v>21</v>
      </c>
      <c r="B89" s="15" t="s">
        <v>12</v>
      </c>
      <c r="C89" s="15">
        <v>1</v>
      </c>
      <c r="D89" s="15">
        <v>902</v>
      </c>
      <c r="E89" s="15">
        <v>1242</v>
      </c>
      <c r="F89" s="16">
        <v>800</v>
      </c>
      <c r="G89" s="8">
        <f>G90</f>
        <v>2212476.72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8">
        <f>S90</f>
        <v>0</v>
      </c>
      <c r="T89" s="46"/>
    </row>
    <row r="90" spans="1:20" ht="33.75">
      <c r="A90" s="3" t="s">
        <v>52</v>
      </c>
      <c r="B90" s="15" t="s">
        <v>12</v>
      </c>
      <c r="C90" s="15">
        <v>1</v>
      </c>
      <c r="D90" s="15">
        <v>902</v>
      </c>
      <c r="E90" s="15">
        <v>1242</v>
      </c>
      <c r="F90" s="16">
        <v>810</v>
      </c>
      <c r="G90" s="8">
        <v>2212476.72</v>
      </c>
      <c r="H90" s="2"/>
      <c r="I90" s="2"/>
      <c r="J90" s="2"/>
      <c r="K90" s="2"/>
      <c r="L90" s="2"/>
      <c r="M90" s="2"/>
      <c r="N90" s="2"/>
      <c r="O90" s="2">
        <v>-1100000</v>
      </c>
      <c r="P90" s="2"/>
      <c r="Q90" s="2">
        <v>-1112476.72</v>
      </c>
      <c r="R90" s="2"/>
      <c r="S90" s="8">
        <f>G90+H90+I90+J90+K90+L90+M90+N90+O90+P90+Q90</f>
        <v>0</v>
      </c>
      <c r="T90" s="46"/>
    </row>
    <row r="91" spans="1:20" ht="11.25">
      <c r="A91" s="13" t="s">
        <v>191</v>
      </c>
      <c r="B91" s="15" t="s">
        <v>12</v>
      </c>
      <c r="C91" s="15">
        <v>1</v>
      </c>
      <c r="D91" s="15">
        <v>902</v>
      </c>
      <c r="E91" s="15">
        <v>1249</v>
      </c>
      <c r="F91" s="16"/>
      <c r="G91" s="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8">
        <f>S92</f>
        <v>1182400</v>
      </c>
      <c r="T91" s="46"/>
    </row>
    <row r="92" spans="1:20" ht="22.5">
      <c r="A92" s="13" t="s">
        <v>17</v>
      </c>
      <c r="B92" s="15" t="s">
        <v>12</v>
      </c>
      <c r="C92" s="15">
        <v>1</v>
      </c>
      <c r="D92" s="15">
        <v>902</v>
      </c>
      <c r="E92" s="15">
        <v>1249</v>
      </c>
      <c r="F92" s="16">
        <v>200</v>
      </c>
      <c r="G92" s="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8">
        <f>S93</f>
        <v>1182400</v>
      </c>
      <c r="T92" s="46"/>
    </row>
    <row r="93" spans="1:20" ht="22.5">
      <c r="A93" s="13" t="s">
        <v>19</v>
      </c>
      <c r="B93" s="15" t="s">
        <v>12</v>
      </c>
      <c r="C93" s="15">
        <v>1</v>
      </c>
      <c r="D93" s="15">
        <v>902</v>
      </c>
      <c r="E93" s="15">
        <v>1249</v>
      </c>
      <c r="F93" s="16">
        <v>240</v>
      </c>
      <c r="G93" s="8"/>
      <c r="H93" s="2"/>
      <c r="I93" s="2"/>
      <c r="J93" s="2"/>
      <c r="K93" s="2"/>
      <c r="L93" s="2"/>
      <c r="M93" s="2"/>
      <c r="N93" s="2">
        <v>1061874</v>
      </c>
      <c r="O93" s="2"/>
      <c r="P93" s="2">
        <v>120526</v>
      </c>
      <c r="Q93" s="2"/>
      <c r="R93" s="2"/>
      <c r="S93" s="8">
        <f>G93+H93+I93+J93+K93+L93+M93+N93+O93+P93+Q93</f>
        <v>1182400</v>
      </c>
      <c r="T93" s="46"/>
    </row>
    <row r="94" spans="1:20" ht="11.25">
      <c r="A94" s="4" t="s">
        <v>156</v>
      </c>
      <c r="B94" s="15" t="s">
        <v>12</v>
      </c>
      <c r="C94" s="15">
        <v>1</v>
      </c>
      <c r="D94" s="15">
        <v>902</v>
      </c>
      <c r="E94" s="15">
        <v>1250</v>
      </c>
      <c r="F94" s="16"/>
      <c r="G94" s="8">
        <f>G95</f>
        <v>100000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8">
        <f>S95</f>
        <v>200000</v>
      </c>
      <c r="T94" s="46"/>
    </row>
    <row r="95" spans="1:20" ht="22.5">
      <c r="A95" s="3" t="s">
        <v>17</v>
      </c>
      <c r="B95" s="15" t="s">
        <v>12</v>
      </c>
      <c r="C95" s="15">
        <v>1</v>
      </c>
      <c r="D95" s="15">
        <v>902</v>
      </c>
      <c r="E95" s="15">
        <v>1250</v>
      </c>
      <c r="F95" s="16">
        <v>200</v>
      </c>
      <c r="G95" s="8">
        <f>G96</f>
        <v>100000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8">
        <f>S96</f>
        <v>200000</v>
      </c>
      <c r="T95" s="46"/>
    </row>
    <row r="96" spans="1:20" ht="22.5">
      <c r="A96" s="3" t="s">
        <v>19</v>
      </c>
      <c r="B96" s="15" t="s">
        <v>12</v>
      </c>
      <c r="C96" s="15">
        <v>1</v>
      </c>
      <c r="D96" s="15">
        <v>902</v>
      </c>
      <c r="E96" s="15">
        <v>1250</v>
      </c>
      <c r="F96" s="16">
        <v>240</v>
      </c>
      <c r="G96" s="8">
        <v>100000</v>
      </c>
      <c r="H96" s="2"/>
      <c r="I96" s="2"/>
      <c r="J96" s="2"/>
      <c r="K96" s="2"/>
      <c r="L96" s="2"/>
      <c r="M96" s="2"/>
      <c r="N96" s="2"/>
      <c r="O96" s="2"/>
      <c r="P96" s="2"/>
      <c r="Q96" s="2">
        <v>100000</v>
      </c>
      <c r="R96" s="2"/>
      <c r="S96" s="8">
        <f>G96+H96+I96+J96+K96+L96+M96+N96+O96+P96+Q96</f>
        <v>200000</v>
      </c>
      <c r="T96" s="46"/>
    </row>
    <row r="97" spans="1:20" ht="11.25">
      <c r="A97" s="3" t="s">
        <v>55</v>
      </c>
      <c r="B97" s="15" t="s">
        <v>12</v>
      </c>
      <c r="C97" s="15">
        <v>1</v>
      </c>
      <c r="D97" s="15">
        <v>902</v>
      </c>
      <c r="E97" s="15">
        <v>1261</v>
      </c>
      <c r="F97" s="16"/>
      <c r="G97" s="8">
        <f>G100</f>
        <v>9808168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8">
        <f>S100+S98</f>
        <v>9808168</v>
      </c>
      <c r="T97" s="46"/>
    </row>
    <row r="98" spans="1:20" ht="22.5">
      <c r="A98" s="3" t="s">
        <v>17</v>
      </c>
      <c r="B98" s="15" t="s">
        <v>12</v>
      </c>
      <c r="C98" s="15">
        <v>1</v>
      </c>
      <c r="D98" s="15">
        <v>902</v>
      </c>
      <c r="E98" s="15">
        <v>1261</v>
      </c>
      <c r="F98" s="16">
        <v>200</v>
      </c>
      <c r="G98" s="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8">
        <f>S99</f>
        <v>5064637</v>
      </c>
      <c r="T98" s="46"/>
    </row>
    <row r="99" spans="1:20" ht="22.5">
      <c r="A99" s="3" t="s">
        <v>19</v>
      </c>
      <c r="B99" s="15" t="s">
        <v>12</v>
      </c>
      <c r="C99" s="15">
        <v>1</v>
      </c>
      <c r="D99" s="15">
        <v>902</v>
      </c>
      <c r="E99" s="15">
        <v>1261</v>
      </c>
      <c r="F99" s="16">
        <v>240</v>
      </c>
      <c r="G99" s="8"/>
      <c r="H99" s="2"/>
      <c r="I99" s="2">
        <v>199700</v>
      </c>
      <c r="J99" s="2"/>
      <c r="K99" s="2"/>
      <c r="L99" s="2"/>
      <c r="M99" s="2">
        <v>500000</v>
      </c>
      <c r="N99" s="2"/>
      <c r="O99" s="2"/>
      <c r="P99" s="2">
        <v>4364937</v>
      </c>
      <c r="Q99" s="2"/>
      <c r="R99" s="2"/>
      <c r="S99" s="8">
        <f>G99+H99+I99+J99+K99+L99+M99+N99+O99+P99+Q99</f>
        <v>5064637</v>
      </c>
      <c r="T99" s="46"/>
    </row>
    <row r="100" spans="1:20" ht="11.25">
      <c r="A100" s="3" t="s">
        <v>21</v>
      </c>
      <c r="B100" s="15" t="s">
        <v>12</v>
      </c>
      <c r="C100" s="15">
        <v>1</v>
      </c>
      <c r="D100" s="15">
        <v>902</v>
      </c>
      <c r="E100" s="15">
        <v>1261</v>
      </c>
      <c r="F100" s="16">
        <v>800</v>
      </c>
      <c r="G100" s="8">
        <f>G101</f>
        <v>9808168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8">
        <f>S101</f>
        <v>4743531</v>
      </c>
      <c r="T100" s="46"/>
    </row>
    <row r="101" spans="1:20" ht="33.75">
      <c r="A101" s="3" t="s">
        <v>52</v>
      </c>
      <c r="B101" s="15" t="s">
        <v>12</v>
      </c>
      <c r="C101" s="15">
        <v>1</v>
      </c>
      <c r="D101" s="15">
        <v>902</v>
      </c>
      <c r="E101" s="15">
        <v>1261</v>
      </c>
      <c r="F101" s="16">
        <v>810</v>
      </c>
      <c r="G101" s="8">
        <v>9808168</v>
      </c>
      <c r="H101" s="2"/>
      <c r="I101" s="2">
        <v>-199700</v>
      </c>
      <c r="J101" s="2"/>
      <c r="K101" s="2"/>
      <c r="L101" s="2"/>
      <c r="M101" s="2">
        <v>-500000</v>
      </c>
      <c r="N101" s="2"/>
      <c r="O101" s="2"/>
      <c r="P101" s="2">
        <v>-4364937</v>
      </c>
      <c r="Q101" s="2"/>
      <c r="R101" s="2"/>
      <c r="S101" s="8">
        <f>G101+H101+I101+J101+K101+L101+M101+N101+O101+P101+Q101</f>
        <v>4743531</v>
      </c>
      <c r="T101" s="46"/>
    </row>
    <row r="102" spans="1:20" ht="11.25">
      <c r="A102" s="3" t="s">
        <v>56</v>
      </c>
      <c r="B102" s="15" t="s">
        <v>12</v>
      </c>
      <c r="C102" s="15">
        <v>1</v>
      </c>
      <c r="D102" s="15">
        <v>902</v>
      </c>
      <c r="E102" s="15">
        <v>1262</v>
      </c>
      <c r="F102" s="16"/>
      <c r="G102" s="8">
        <f>G103</f>
        <v>3400000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8">
        <f>S103</f>
        <v>3573628</v>
      </c>
      <c r="T102" s="46"/>
    </row>
    <row r="103" spans="1:20" ht="22.5">
      <c r="A103" s="3" t="s">
        <v>17</v>
      </c>
      <c r="B103" s="15" t="s">
        <v>12</v>
      </c>
      <c r="C103" s="15">
        <v>1</v>
      </c>
      <c r="D103" s="15">
        <v>902</v>
      </c>
      <c r="E103" s="15">
        <v>1262</v>
      </c>
      <c r="F103" s="16">
        <v>200</v>
      </c>
      <c r="G103" s="8">
        <f>G104</f>
        <v>3400000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8">
        <f>S104</f>
        <v>3573628</v>
      </c>
      <c r="T103" s="46"/>
    </row>
    <row r="104" spans="1:20" ht="22.5">
      <c r="A104" s="3" t="s">
        <v>19</v>
      </c>
      <c r="B104" s="15" t="s">
        <v>12</v>
      </c>
      <c r="C104" s="15">
        <v>1</v>
      </c>
      <c r="D104" s="15">
        <v>902</v>
      </c>
      <c r="E104" s="15">
        <v>1262</v>
      </c>
      <c r="F104" s="16">
        <v>240</v>
      </c>
      <c r="G104" s="8">
        <v>3400000</v>
      </c>
      <c r="H104" s="2"/>
      <c r="I104" s="2"/>
      <c r="J104" s="2"/>
      <c r="K104" s="2">
        <v>150000</v>
      </c>
      <c r="L104" s="2"/>
      <c r="M104" s="2">
        <v>-76370</v>
      </c>
      <c r="N104" s="2"/>
      <c r="O104" s="2"/>
      <c r="P104" s="2"/>
      <c r="Q104" s="2">
        <v>99998</v>
      </c>
      <c r="R104" s="2"/>
      <c r="S104" s="8">
        <f>G104+H104+I104+J104+K104+L104+M104+N104+O104+P104+Q104</f>
        <v>3573628</v>
      </c>
      <c r="T104" s="46"/>
    </row>
    <row r="105" spans="1:20" ht="11.25">
      <c r="A105" s="3" t="s">
        <v>57</v>
      </c>
      <c r="B105" s="15" t="s">
        <v>12</v>
      </c>
      <c r="C105" s="15">
        <v>1</v>
      </c>
      <c r="D105" s="15">
        <v>902</v>
      </c>
      <c r="E105" s="15">
        <v>1263</v>
      </c>
      <c r="F105" s="16"/>
      <c r="G105" s="8">
        <f>G106</f>
        <v>500000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8">
        <f>S106</f>
        <v>500000</v>
      </c>
      <c r="T105" s="46"/>
    </row>
    <row r="106" spans="1:20" ht="22.5">
      <c r="A106" s="3" t="s">
        <v>17</v>
      </c>
      <c r="B106" s="15" t="s">
        <v>12</v>
      </c>
      <c r="C106" s="15">
        <v>1</v>
      </c>
      <c r="D106" s="15">
        <v>902</v>
      </c>
      <c r="E106" s="15">
        <v>1263</v>
      </c>
      <c r="F106" s="16">
        <v>200</v>
      </c>
      <c r="G106" s="8">
        <f>G107</f>
        <v>500000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8">
        <f>S107</f>
        <v>500000</v>
      </c>
      <c r="T106" s="46"/>
    </row>
    <row r="107" spans="1:20" ht="22.5">
      <c r="A107" s="3" t="s">
        <v>19</v>
      </c>
      <c r="B107" s="15" t="s">
        <v>12</v>
      </c>
      <c r="C107" s="15">
        <v>1</v>
      </c>
      <c r="D107" s="15">
        <v>902</v>
      </c>
      <c r="E107" s="15">
        <v>1263</v>
      </c>
      <c r="F107" s="16">
        <v>240</v>
      </c>
      <c r="G107" s="8">
        <v>500000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8">
        <f>G107+H107+I107+J107+K107+L107+M107+N107+O107+P107+Q107</f>
        <v>500000</v>
      </c>
      <c r="T107" s="46"/>
    </row>
    <row r="108" spans="1:20" ht="22.5">
      <c r="A108" s="3" t="s">
        <v>58</v>
      </c>
      <c r="B108" s="15" t="s">
        <v>12</v>
      </c>
      <c r="C108" s="15">
        <v>1</v>
      </c>
      <c r="D108" s="15">
        <v>902</v>
      </c>
      <c r="E108" s="15">
        <v>1264</v>
      </c>
      <c r="F108" s="16"/>
      <c r="G108" s="8">
        <f>G109</f>
        <v>2320883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8">
        <f>S109</f>
        <v>10263863.33</v>
      </c>
      <c r="T108" s="46"/>
    </row>
    <row r="109" spans="1:20" ht="22.5">
      <c r="A109" s="3" t="s">
        <v>17</v>
      </c>
      <c r="B109" s="15" t="s">
        <v>12</v>
      </c>
      <c r="C109" s="15">
        <v>1</v>
      </c>
      <c r="D109" s="15">
        <v>902</v>
      </c>
      <c r="E109" s="15">
        <v>1264</v>
      </c>
      <c r="F109" s="16">
        <v>200</v>
      </c>
      <c r="G109" s="8">
        <f>G110</f>
        <v>2320883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8">
        <f>S110</f>
        <v>10263863.33</v>
      </c>
      <c r="T109" s="46"/>
    </row>
    <row r="110" spans="1:20" ht="22.5">
      <c r="A110" s="3" t="s">
        <v>19</v>
      </c>
      <c r="B110" s="15" t="s">
        <v>12</v>
      </c>
      <c r="C110" s="15">
        <v>1</v>
      </c>
      <c r="D110" s="15">
        <v>902</v>
      </c>
      <c r="E110" s="15">
        <v>1264</v>
      </c>
      <c r="F110" s="16">
        <v>240</v>
      </c>
      <c r="G110" s="8">
        <v>2320883</v>
      </c>
      <c r="H110" s="2">
        <v>7344425.33</v>
      </c>
      <c r="I110" s="2"/>
      <c r="J110" s="2"/>
      <c r="K110" s="2"/>
      <c r="L110" s="2"/>
      <c r="M110" s="2"/>
      <c r="N110" s="2"/>
      <c r="O110" s="2"/>
      <c r="P110" s="2"/>
      <c r="Q110" s="2">
        <v>598555</v>
      </c>
      <c r="R110" s="2"/>
      <c r="S110" s="8">
        <f>G110+H110+I110+J110+K110+L110+M110+N110+O110+P110+Q110</f>
        <v>10263863.33</v>
      </c>
      <c r="T110" s="47"/>
    </row>
    <row r="111" spans="1:20" ht="11.25" hidden="1">
      <c r="A111" s="3"/>
      <c r="B111" s="15"/>
      <c r="C111" s="15"/>
      <c r="D111" s="15"/>
      <c r="E111" s="15"/>
      <c r="F111" s="16"/>
      <c r="G111" s="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8"/>
      <c r="T111" s="46"/>
    </row>
    <row r="112" spans="1:20" ht="11.25" hidden="1">
      <c r="A112" s="3"/>
      <c r="B112" s="15"/>
      <c r="C112" s="15"/>
      <c r="D112" s="15"/>
      <c r="E112" s="15"/>
      <c r="F112" s="16"/>
      <c r="G112" s="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8"/>
      <c r="T112" s="46"/>
    </row>
    <row r="113" spans="1:20" ht="11.25" hidden="1">
      <c r="A113" s="3"/>
      <c r="B113" s="15"/>
      <c r="C113" s="15"/>
      <c r="D113" s="15"/>
      <c r="E113" s="15"/>
      <c r="F113" s="16"/>
      <c r="G113" s="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8"/>
      <c r="T113" s="46"/>
    </row>
    <row r="114" spans="1:20" ht="11.25" hidden="1">
      <c r="A114" s="3"/>
      <c r="B114" s="15"/>
      <c r="C114" s="15"/>
      <c r="D114" s="15"/>
      <c r="E114" s="15"/>
      <c r="F114" s="16"/>
      <c r="G114" s="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8"/>
      <c r="T114" s="46"/>
    </row>
    <row r="115" spans="1:20" ht="11.25" hidden="1">
      <c r="A115" s="3"/>
      <c r="B115" s="15"/>
      <c r="C115" s="15"/>
      <c r="D115" s="15"/>
      <c r="E115" s="15"/>
      <c r="F115" s="16"/>
      <c r="G115" s="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8"/>
      <c r="T115" s="46"/>
    </row>
    <row r="116" spans="1:20" ht="11.25" hidden="1">
      <c r="A116" s="3"/>
      <c r="B116" s="15"/>
      <c r="C116" s="15"/>
      <c r="D116" s="15"/>
      <c r="E116" s="15"/>
      <c r="F116" s="16"/>
      <c r="G116" s="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8"/>
      <c r="T116" s="46"/>
    </row>
    <row r="117" spans="1:20" ht="33.75">
      <c r="A117" s="4" t="s">
        <v>157</v>
      </c>
      <c r="B117" s="15" t="s">
        <v>12</v>
      </c>
      <c r="C117" s="15">
        <v>1</v>
      </c>
      <c r="D117" s="15">
        <v>902</v>
      </c>
      <c r="E117" s="15">
        <v>1270</v>
      </c>
      <c r="F117" s="16"/>
      <c r="G117" s="8">
        <f>G118</f>
        <v>95000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8">
        <f>S118</f>
        <v>95000</v>
      </c>
      <c r="T117" s="46"/>
    </row>
    <row r="118" spans="1:20" ht="22.5">
      <c r="A118" s="3" t="s">
        <v>17</v>
      </c>
      <c r="B118" s="15" t="s">
        <v>12</v>
      </c>
      <c r="C118" s="15">
        <v>1</v>
      </c>
      <c r="D118" s="15">
        <v>902</v>
      </c>
      <c r="E118" s="15">
        <v>1270</v>
      </c>
      <c r="F118" s="16">
        <v>200</v>
      </c>
      <c r="G118" s="8">
        <f>G119</f>
        <v>95000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8">
        <f>S119</f>
        <v>95000</v>
      </c>
      <c r="T118" s="46"/>
    </row>
    <row r="119" spans="1:20" ht="22.5">
      <c r="A119" s="3" t="s">
        <v>19</v>
      </c>
      <c r="B119" s="15" t="s">
        <v>12</v>
      </c>
      <c r="C119" s="15">
        <v>1</v>
      </c>
      <c r="D119" s="15">
        <v>902</v>
      </c>
      <c r="E119" s="15">
        <v>1270</v>
      </c>
      <c r="F119" s="16">
        <v>240</v>
      </c>
      <c r="G119" s="8">
        <v>95000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8">
        <f>G119+H119+I119+J119+K119+L119+M119+N119+O119+P119+Q119</f>
        <v>95000</v>
      </c>
      <c r="T119" s="46"/>
    </row>
    <row r="120" spans="1:20" ht="11.25" customHeight="1" hidden="1">
      <c r="A120" s="3" t="s">
        <v>53</v>
      </c>
      <c r="B120" s="15" t="s">
        <v>12</v>
      </c>
      <c r="C120" s="15">
        <v>1</v>
      </c>
      <c r="D120" s="15">
        <v>902</v>
      </c>
      <c r="E120" s="15">
        <v>1242</v>
      </c>
      <c r="F120" s="16"/>
      <c r="G120" s="8">
        <f>G121</f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8">
        <f>S121</f>
        <v>0</v>
      </c>
      <c r="T120" s="46"/>
    </row>
    <row r="121" spans="1:20" ht="11.25" customHeight="1" hidden="1">
      <c r="A121" s="3" t="s">
        <v>21</v>
      </c>
      <c r="B121" s="15" t="s">
        <v>12</v>
      </c>
      <c r="C121" s="15">
        <v>1</v>
      </c>
      <c r="D121" s="15">
        <v>902</v>
      </c>
      <c r="E121" s="15">
        <v>1242</v>
      </c>
      <c r="F121" s="16">
        <v>800</v>
      </c>
      <c r="G121" s="8">
        <f>G122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8">
        <f>S122</f>
        <v>0</v>
      </c>
      <c r="T121" s="46"/>
    </row>
    <row r="122" spans="1:20" ht="33.75" customHeight="1" hidden="1">
      <c r="A122" s="3" t="s">
        <v>52</v>
      </c>
      <c r="B122" s="15" t="s">
        <v>12</v>
      </c>
      <c r="C122" s="15">
        <v>1</v>
      </c>
      <c r="D122" s="15">
        <v>902</v>
      </c>
      <c r="E122" s="15">
        <v>1242</v>
      </c>
      <c r="F122" s="16">
        <v>810</v>
      </c>
      <c r="G122" s="8"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8">
        <v>0</v>
      </c>
      <c r="T122" s="46"/>
    </row>
    <row r="123" spans="1:20" ht="11.25" customHeight="1" hidden="1">
      <c r="A123" s="3" t="s">
        <v>55</v>
      </c>
      <c r="B123" s="15" t="s">
        <v>12</v>
      </c>
      <c r="C123" s="15">
        <v>1</v>
      </c>
      <c r="D123" s="15">
        <v>902</v>
      </c>
      <c r="E123" s="15">
        <v>1261</v>
      </c>
      <c r="F123" s="16"/>
      <c r="G123" s="8">
        <f>G126</f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8">
        <f>S126+S124</f>
        <v>0</v>
      </c>
      <c r="T123" s="46"/>
    </row>
    <row r="124" spans="1:20" ht="22.5" customHeight="1" hidden="1">
      <c r="A124" s="3" t="s">
        <v>17</v>
      </c>
      <c r="B124" s="15" t="s">
        <v>12</v>
      </c>
      <c r="C124" s="15">
        <v>1</v>
      </c>
      <c r="D124" s="15">
        <v>902</v>
      </c>
      <c r="E124" s="15">
        <v>1261</v>
      </c>
      <c r="F124" s="16">
        <v>200</v>
      </c>
      <c r="G124" s="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8">
        <f>S125</f>
        <v>0</v>
      </c>
      <c r="T124" s="46"/>
    </row>
    <row r="125" spans="1:20" ht="22.5" customHeight="1" hidden="1">
      <c r="A125" s="3" t="s">
        <v>19</v>
      </c>
      <c r="B125" s="15" t="s">
        <v>12</v>
      </c>
      <c r="C125" s="15">
        <v>1</v>
      </c>
      <c r="D125" s="15">
        <v>902</v>
      </c>
      <c r="E125" s="15">
        <v>1261</v>
      </c>
      <c r="F125" s="16">
        <v>240</v>
      </c>
      <c r="G125" s="8"/>
      <c r="H125" s="2"/>
      <c r="I125" s="2"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8">
        <f>I125</f>
        <v>0</v>
      </c>
      <c r="T125" s="46"/>
    </row>
    <row r="126" spans="1:20" ht="11.25" customHeight="1" hidden="1">
      <c r="A126" s="3" t="s">
        <v>21</v>
      </c>
      <c r="B126" s="15" t="s">
        <v>12</v>
      </c>
      <c r="C126" s="15">
        <v>1</v>
      </c>
      <c r="D126" s="15">
        <v>902</v>
      </c>
      <c r="E126" s="15">
        <v>1261</v>
      </c>
      <c r="F126" s="16">
        <v>800</v>
      </c>
      <c r="G126" s="8">
        <f>G127</f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8">
        <f>S127</f>
        <v>0</v>
      </c>
      <c r="T126" s="46"/>
    </row>
    <row r="127" spans="1:20" ht="33.75" customHeight="1" hidden="1">
      <c r="A127" s="3" t="s">
        <v>52</v>
      </c>
      <c r="B127" s="15" t="s">
        <v>12</v>
      </c>
      <c r="C127" s="15">
        <v>1</v>
      </c>
      <c r="D127" s="15">
        <v>902</v>
      </c>
      <c r="E127" s="15">
        <v>1261</v>
      </c>
      <c r="F127" s="16">
        <v>810</v>
      </c>
      <c r="G127" s="8">
        <v>0</v>
      </c>
      <c r="H127" s="2"/>
      <c r="I127" s="2"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8">
        <f>G127+H127+I127</f>
        <v>0</v>
      </c>
      <c r="T127" s="46"/>
    </row>
    <row r="128" spans="1:20" ht="11.25" customHeight="1" hidden="1">
      <c r="A128" s="3" t="s">
        <v>56</v>
      </c>
      <c r="B128" s="15" t="s">
        <v>12</v>
      </c>
      <c r="C128" s="15">
        <v>1</v>
      </c>
      <c r="D128" s="15">
        <v>902</v>
      </c>
      <c r="E128" s="15">
        <v>1262</v>
      </c>
      <c r="F128" s="16"/>
      <c r="G128" s="8">
        <f>G129</f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8">
        <f>S129</f>
        <v>0</v>
      </c>
      <c r="T128" s="46"/>
    </row>
    <row r="129" spans="1:20" ht="22.5" customHeight="1" hidden="1">
      <c r="A129" s="3" t="s">
        <v>17</v>
      </c>
      <c r="B129" s="15" t="s">
        <v>12</v>
      </c>
      <c r="C129" s="15">
        <v>1</v>
      </c>
      <c r="D129" s="15">
        <v>902</v>
      </c>
      <c r="E129" s="15">
        <v>1262</v>
      </c>
      <c r="F129" s="16">
        <v>200</v>
      </c>
      <c r="G129" s="8">
        <f>G130</f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8">
        <f>S130</f>
        <v>0</v>
      </c>
      <c r="T129" s="46"/>
    </row>
    <row r="130" spans="1:20" ht="22.5" customHeight="1" hidden="1">
      <c r="A130" s="3" t="s">
        <v>19</v>
      </c>
      <c r="B130" s="15" t="s">
        <v>12</v>
      </c>
      <c r="C130" s="15">
        <v>1</v>
      </c>
      <c r="D130" s="15">
        <v>902</v>
      </c>
      <c r="E130" s="15">
        <v>1262</v>
      </c>
      <c r="F130" s="16">
        <v>240</v>
      </c>
      <c r="G130" s="8"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8">
        <v>0</v>
      </c>
      <c r="T130" s="46"/>
    </row>
    <row r="131" spans="1:20" ht="11.25" customHeight="1" hidden="1">
      <c r="A131" s="3" t="s">
        <v>57</v>
      </c>
      <c r="B131" s="15" t="s">
        <v>12</v>
      </c>
      <c r="C131" s="15">
        <v>1</v>
      </c>
      <c r="D131" s="15">
        <v>902</v>
      </c>
      <c r="E131" s="15">
        <v>1263</v>
      </c>
      <c r="F131" s="16"/>
      <c r="G131" s="8">
        <f>G132</f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8">
        <f>S132</f>
        <v>0</v>
      </c>
      <c r="T131" s="46"/>
    </row>
    <row r="132" spans="1:20" ht="22.5" customHeight="1" hidden="1">
      <c r="A132" s="3" t="s">
        <v>17</v>
      </c>
      <c r="B132" s="15" t="s">
        <v>12</v>
      </c>
      <c r="C132" s="15">
        <v>1</v>
      </c>
      <c r="D132" s="15">
        <v>902</v>
      </c>
      <c r="E132" s="15">
        <v>1263</v>
      </c>
      <c r="F132" s="16">
        <v>200</v>
      </c>
      <c r="G132" s="8">
        <f>G133</f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8">
        <f>S133</f>
        <v>0</v>
      </c>
      <c r="T132" s="46"/>
    </row>
    <row r="133" spans="1:20" ht="22.5" customHeight="1" hidden="1">
      <c r="A133" s="3" t="s">
        <v>19</v>
      </c>
      <c r="B133" s="15" t="s">
        <v>12</v>
      </c>
      <c r="C133" s="15">
        <v>1</v>
      </c>
      <c r="D133" s="15">
        <v>902</v>
      </c>
      <c r="E133" s="15">
        <v>1263</v>
      </c>
      <c r="F133" s="16">
        <v>240</v>
      </c>
      <c r="G133" s="8"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8">
        <v>0</v>
      </c>
      <c r="T133" s="46"/>
    </row>
    <row r="134" spans="1:20" ht="22.5" customHeight="1" hidden="1">
      <c r="A134" s="3" t="s">
        <v>58</v>
      </c>
      <c r="B134" s="15" t="s">
        <v>12</v>
      </c>
      <c r="C134" s="15">
        <v>1</v>
      </c>
      <c r="D134" s="15">
        <v>902</v>
      </c>
      <c r="E134" s="15">
        <v>1264</v>
      </c>
      <c r="F134" s="16"/>
      <c r="G134" s="8">
        <f>G135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8">
        <f>S135</f>
        <v>0</v>
      </c>
      <c r="T134" s="46"/>
    </row>
    <row r="135" spans="1:20" ht="22.5" customHeight="1" hidden="1">
      <c r="A135" s="3" t="s">
        <v>17</v>
      </c>
      <c r="B135" s="15" t="s">
        <v>12</v>
      </c>
      <c r="C135" s="15">
        <v>1</v>
      </c>
      <c r="D135" s="15">
        <v>902</v>
      </c>
      <c r="E135" s="15">
        <v>1264</v>
      </c>
      <c r="F135" s="16">
        <v>200</v>
      </c>
      <c r="G135" s="8">
        <f>G136</f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8">
        <f>S136</f>
        <v>0</v>
      </c>
      <c r="T135" s="46"/>
    </row>
    <row r="136" spans="1:23" ht="22.5" customHeight="1" hidden="1">
      <c r="A136" s="3" t="s">
        <v>19</v>
      </c>
      <c r="B136" s="15" t="s">
        <v>12</v>
      </c>
      <c r="C136" s="15">
        <v>1</v>
      </c>
      <c r="D136" s="15">
        <v>902</v>
      </c>
      <c r="E136" s="15">
        <v>1264</v>
      </c>
      <c r="F136" s="16">
        <v>240</v>
      </c>
      <c r="G136" s="8">
        <v>0</v>
      </c>
      <c r="H136" s="2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8">
        <f>G136+H136</f>
        <v>0</v>
      </c>
      <c r="T136" s="47"/>
      <c r="U136" s="53"/>
      <c r="V136" s="54"/>
      <c r="W136" s="54"/>
    </row>
    <row r="137" spans="1:20" ht="11.25">
      <c r="A137" s="4" t="s">
        <v>118</v>
      </c>
      <c r="B137" s="15" t="s">
        <v>12</v>
      </c>
      <c r="C137" s="15">
        <v>1</v>
      </c>
      <c r="D137" s="15">
        <v>902</v>
      </c>
      <c r="E137" s="15">
        <v>1276</v>
      </c>
      <c r="F137" s="25" t="s">
        <v>0</v>
      </c>
      <c r="G137" s="8">
        <f>G138</f>
        <v>100000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8">
        <f>S138</f>
        <v>205678.4</v>
      </c>
      <c r="T137" s="46"/>
    </row>
    <row r="138" spans="1:20" ht="22.5">
      <c r="A138" s="3" t="s">
        <v>17</v>
      </c>
      <c r="B138" s="15" t="s">
        <v>12</v>
      </c>
      <c r="C138" s="15">
        <v>1</v>
      </c>
      <c r="D138" s="15">
        <v>902</v>
      </c>
      <c r="E138" s="15">
        <v>1276</v>
      </c>
      <c r="F138" s="16" t="s">
        <v>18</v>
      </c>
      <c r="G138" s="8">
        <f>G139</f>
        <v>100000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8">
        <f>S139</f>
        <v>205678.4</v>
      </c>
      <c r="T138" s="46"/>
    </row>
    <row r="139" spans="1:20" ht="22.5">
      <c r="A139" s="3" t="s">
        <v>19</v>
      </c>
      <c r="B139" s="15" t="s">
        <v>12</v>
      </c>
      <c r="C139" s="15">
        <v>1</v>
      </c>
      <c r="D139" s="15">
        <v>902</v>
      </c>
      <c r="E139" s="15">
        <v>1276</v>
      </c>
      <c r="F139" s="16" t="s">
        <v>20</v>
      </c>
      <c r="G139" s="8">
        <v>100000</v>
      </c>
      <c r="H139" s="2"/>
      <c r="I139" s="2"/>
      <c r="J139" s="2"/>
      <c r="K139" s="2"/>
      <c r="L139" s="2"/>
      <c r="M139" s="2">
        <v>105678.4</v>
      </c>
      <c r="N139" s="2"/>
      <c r="O139" s="2"/>
      <c r="P139" s="2"/>
      <c r="Q139" s="2"/>
      <c r="R139" s="2"/>
      <c r="S139" s="8">
        <f>G139+H139+I139+J139+K139+L139+M139+N139+O139+P139+Q139</f>
        <v>205678.4</v>
      </c>
      <c r="T139" s="46"/>
    </row>
    <row r="140" spans="1:20" ht="33.75">
      <c r="A140" s="4" t="s">
        <v>161</v>
      </c>
      <c r="B140" s="15" t="s">
        <v>12</v>
      </c>
      <c r="C140" s="15">
        <v>1</v>
      </c>
      <c r="D140" s="15">
        <v>902</v>
      </c>
      <c r="E140" s="15">
        <v>1280</v>
      </c>
      <c r="F140" s="16"/>
      <c r="G140" s="8">
        <f>G141+G143</f>
        <v>2193680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8">
        <f>S141+S143</f>
        <v>4513694.5</v>
      </c>
      <c r="T140" s="46"/>
    </row>
    <row r="141" spans="1:20" ht="22.5">
      <c r="A141" s="13" t="s">
        <v>17</v>
      </c>
      <c r="B141" s="15" t="s">
        <v>12</v>
      </c>
      <c r="C141" s="15">
        <v>1</v>
      </c>
      <c r="D141" s="15">
        <v>902</v>
      </c>
      <c r="E141" s="15">
        <v>1280</v>
      </c>
      <c r="F141" s="16">
        <v>200</v>
      </c>
      <c r="G141" s="8">
        <f>G142</f>
        <v>615000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8">
        <f>S142</f>
        <v>3010745.5</v>
      </c>
      <c r="T141" s="46"/>
    </row>
    <row r="142" spans="1:20" ht="22.5">
      <c r="A142" s="13" t="s">
        <v>19</v>
      </c>
      <c r="B142" s="15" t="s">
        <v>12</v>
      </c>
      <c r="C142" s="15">
        <v>1</v>
      </c>
      <c r="D142" s="15">
        <v>902</v>
      </c>
      <c r="E142" s="15">
        <v>1280</v>
      </c>
      <c r="F142" s="16">
        <v>240</v>
      </c>
      <c r="G142" s="8">
        <v>615000</v>
      </c>
      <c r="H142" s="2"/>
      <c r="I142" s="2"/>
      <c r="J142" s="2"/>
      <c r="K142" s="2">
        <v>159620</v>
      </c>
      <c r="L142" s="8">
        <v>30000</v>
      </c>
      <c r="M142" s="8">
        <v>1561426</v>
      </c>
      <c r="N142" s="8">
        <v>50400</v>
      </c>
      <c r="O142" s="8">
        <v>134799.5</v>
      </c>
      <c r="P142" s="8">
        <v>453000</v>
      </c>
      <c r="Q142" s="8">
        <v>6500</v>
      </c>
      <c r="R142" s="8"/>
      <c r="S142" s="8">
        <f>G142+H142+I142+J142+K142+L142+M142+N142+O142+P142+Q142</f>
        <v>3010745.5</v>
      </c>
      <c r="T142" s="46"/>
    </row>
    <row r="143" spans="1:20" ht="22.5">
      <c r="A143" s="13" t="s">
        <v>86</v>
      </c>
      <c r="B143" s="15" t="s">
        <v>12</v>
      </c>
      <c r="C143" s="15">
        <v>1</v>
      </c>
      <c r="D143" s="15">
        <v>902</v>
      </c>
      <c r="E143" s="15">
        <v>1280</v>
      </c>
      <c r="F143" s="16">
        <v>600</v>
      </c>
      <c r="G143" s="8">
        <f>G144</f>
        <v>1578680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8">
        <f>S144</f>
        <v>1502949</v>
      </c>
      <c r="T143" s="46"/>
    </row>
    <row r="144" spans="1:20" ht="11.25">
      <c r="A144" s="13" t="s">
        <v>59</v>
      </c>
      <c r="B144" s="15" t="s">
        <v>12</v>
      </c>
      <c r="C144" s="15">
        <v>1</v>
      </c>
      <c r="D144" s="15">
        <v>902</v>
      </c>
      <c r="E144" s="15">
        <v>1280</v>
      </c>
      <c r="F144" s="16">
        <v>610</v>
      </c>
      <c r="G144" s="8">
        <f>G145</f>
        <v>1578680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8">
        <f>S145</f>
        <v>1502949</v>
      </c>
      <c r="T144" s="46"/>
    </row>
    <row r="145" spans="1:20" ht="11.25">
      <c r="A145" s="13" t="s">
        <v>162</v>
      </c>
      <c r="B145" s="15" t="s">
        <v>12</v>
      </c>
      <c r="C145" s="15">
        <v>1</v>
      </c>
      <c r="D145" s="15">
        <v>902</v>
      </c>
      <c r="E145" s="15">
        <v>1280</v>
      </c>
      <c r="F145" s="16">
        <v>612</v>
      </c>
      <c r="G145" s="8">
        <v>1578680</v>
      </c>
      <c r="H145" s="2"/>
      <c r="I145" s="2">
        <v>49370</v>
      </c>
      <c r="J145" s="2"/>
      <c r="K145" s="2">
        <v>122320</v>
      </c>
      <c r="L145" s="2"/>
      <c r="M145" s="2">
        <v>145579</v>
      </c>
      <c r="N145" s="2"/>
      <c r="O145" s="2"/>
      <c r="P145" s="2">
        <v>-393000</v>
      </c>
      <c r="Q145" s="2"/>
      <c r="R145" s="2"/>
      <c r="S145" s="8">
        <f>G145+H145+I145+J145+K145+L145+M145+N145+O145+P145+Q145</f>
        <v>1502949</v>
      </c>
      <c r="T145" s="46"/>
    </row>
    <row r="146" spans="1:20" ht="11.25">
      <c r="A146" s="4" t="s">
        <v>119</v>
      </c>
      <c r="B146" s="15" t="s">
        <v>12</v>
      </c>
      <c r="C146" s="15">
        <v>1</v>
      </c>
      <c r="D146" s="15">
        <v>902</v>
      </c>
      <c r="E146" s="15">
        <v>1285</v>
      </c>
      <c r="F146" s="25" t="s">
        <v>0</v>
      </c>
      <c r="G146" s="8">
        <f>G147</f>
        <v>3519513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8">
        <f>S147</f>
        <v>3907170.17</v>
      </c>
      <c r="T146" s="46"/>
    </row>
    <row r="147" spans="1:20" ht="11.25">
      <c r="A147" s="3" t="s">
        <v>34</v>
      </c>
      <c r="B147" s="15" t="s">
        <v>12</v>
      </c>
      <c r="C147" s="15">
        <v>1</v>
      </c>
      <c r="D147" s="15">
        <v>902</v>
      </c>
      <c r="E147" s="15">
        <v>1285</v>
      </c>
      <c r="F147" s="16" t="s">
        <v>35</v>
      </c>
      <c r="G147" s="8">
        <f>G149</f>
        <v>3519513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8">
        <f>S148</f>
        <v>3907170.17</v>
      </c>
      <c r="T147" s="46"/>
    </row>
    <row r="148" spans="1:20" ht="22.5">
      <c r="A148" s="3" t="s">
        <v>152</v>
      </c>
      <c r="B148" s="15" t="s">
        <v>12</v>
      </c>
      <c r="C148" s="15">
        <v>1</v>
      </c>
      <c r="D148" s="15">
        <v>902</v>
      </c>
      <c r="E148" s="15">
        <v>1285</v>
      </c>
      <c r="F148" s="16">
        <v>320</v>
      </c>
      <c r="G148" s="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8">
        <f>S149</f>
        <v>3907170.17</v>
      </c>
      <c r="T148" s="46"/>
    </row>
    <row r="149" spans="1:20" ht="22.5">
      <c r="A149" s="3" t="s">
        <v>37</v>
      </c>
      <c r="B149" s="15" t="s">
        <v>12</v>
      </c>
      <c r="C149" s="15">
        <v>1</v>
      </c>
      <c r="D149" s="15">
        <v>902</v>
      </c>
      <c r="E149" s="15">
        <v>1285</v>
      </c>
      <c r="F149" s="16" t="s">
        <v>38</v>
      </c>
      <c r="G149" s="8">
        <v>3519513</v>
      </c>
      <c r="H149" s="2"/>
      <c r="I149" s="2"/>
      <c r="J149" s="2"/>
      <c r="K149" s="2"/>
      <c r="L149" s="2"/>
      <c r="M149" s="2"/>
      <c r="N149" s="2">
        <v>387657.17</v>
      </c>
      <c r="O149" s="2"/>
      <c r="P149" s="2"/>
      <c r="Q149" s="2"/>
      <c r="R149" s="2"/>
      <c r="S149" s="8">
        <f>G149+H149+I149+J149+K149+L149+M149+N149+O149+P149+Q149</f>
        <v>3907170.17</v>
      </c>
      <c r="T149" s="46"/>
    </row>
    <row r="150" spans="1:20" ht="45">
      <c r="A150" s="29" t="s">
        <v>183</v>
      </c>
      <c r="B150" s="15" t="s">
        <v>12</v>
      </c>
      <c r="C150" s="15">
        <v>1</v>
      </c>
      <c r="D150" s="15">
        <v>902</v>
      </c>
      <c r="E150" s="15">
        <v>1288</v>
      </c>
      <c r="F150" s="16"/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8">
        <f>S151</f>
        <v>100000</v>
      </c>
      <c r="T150" s="46"/>
    </row>
    <row r="151" spans="1:20" ht="22.5">
      <c r="A151" s="13" t="s">
        <v>17</v>
      </c>
      <c r="B151" s="15" t="s">
        <v>12</v>
      </c>
      <c r="C151" s="15">
        <v>1</v>
      </c>
      <c r="D151" s="15">
        <v>902</v>
      </c>
      <c r="E151" s="15">
        <v>1288</v>
      </c>
      <c r="F151" s="16">
        <v>200</v>
      </c>
      <c r="G151" s="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8">
        <f>S152</f>
        <v>100000</v>
      </c>
      <c r="T151" s="46"/>
    </row>
    <row r="152" spans="1:20" ht="22.5">
      <c r="A152" s="13" t="s">
        <v>19</v>
      </c>
      <c r="B152" s="15" t="s">
        <v>12</v>
      </c>
      <c r="C152" s="15">
        <v>1</v>
      </c>
      <c r="D152" s="15">
        <v>902</v>
      </c>
      <c r="E152" s="15">
        <v>1288</v>
      </c>
      <c r="F152" s="16">
        <v>240</v>
      </c>
      <c r="G152" s="8"/>
      <c r="H152" s="2"/>
      <c r="I152" s="2"/>
      <c r="J152" s="2"/>
      <c r="K152" s="2"/>
      <c r="L152" s="2">
        <v>100000</v>
      </c>
      <c r="M152" s="2"/>
      <c r="N152" s="2"/>
      <c r="O152" s="2"/>
      <c r="P152" s="2"/>
      <c r="Q152" s="2"/>
      <c r="R152" s="2"/>
      <c r="S152" s="8">
        <f>G152+H152+I152+J152+K152+L152+M152+N152+O152+P152+Q152</f>
        <v>100000</v>
      </c>
      <c r="T152" s="46"/>
    </row>
    <row r="153" spans="1:20" ht="22.5">
      <c r="A153" s="5" t="s">
        <v>67</v>
      </c>
      <c r="B153" s="15" t="s">
        <v>12</v>
      </c>
      <c r="C153" s="15">
        <v>1</v>
      </c>
      <c r="D153" s="15">
        <v>902</v>
      </c>
      <c r="E153" s="15">
        <v>1290</v>
      </c>
      <c r="F153" s="25" t="s">
        <v>0</v>
      </c>
      <c r="G153" s="8">
        <f>G154</f>
        <v>917900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8">
        <f>S154</f>
        <v>917900</v>
      </c>
      <c r="T153" s="46"/>
    </row>
    <row r="154" spans="1:20" ht="22.5">
      <c r="A154" s="3" t="s">
        <v>17</v>
      </c>
      <c r="B154" s="15" t="s">
        <v>12</v>
      </c>
      <c r="C154" s="15">
        <v>1</v>
      </c>
      <c r="D154" s="15">
        <v>902</v>
      </c>
      <c r="E154" s="15">
        <v>1290</v>
      </c>
      <c r="F154" s="16" t="s">
        <v>18</v>
      </c>
      <c r="G154" s="8">
        <f>G155</f>
        <v>917900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8">
        <f>S155</f>
        <v>917900</v>
      </c>
      <c r="T154" s="46"/>
    </row>
    <row r="155" spans="1:20" ht="22.5">
      <c r="A155" s="3" t="s">
        <v>19</v>
      </c>
      <c r="B155" s="15" t="s">
        <v>12</v>
      </c>
      <c r="C155" s="15">
        <v>1</v>
      </c>
      <c r="D155" s="15">
        <v>902</v>
      </c>
      <c r="E155" s="15">
        <v>1290</v>
      </c>
      <c r="F155" s="16" t="s">
        <v>20</v>
      </c>
      <c r="G155" s="8">
        <v>917900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8">
        <f>G155+H155+I155+J155+K155+L155+M155+N155+O155+P155+Q155</f>
        <v>917900</v>
      </c>
      <c r="T155" s="46"/>
    </row>
    <row r="156" spans="1:20" ht="22.5">
      <c r="A156" s="26" t="s">
        <v>78</v>
      </c>
      <c r="B156" s="15" t="s">
        <v>12</v>
      </c>
      <c r="C156" s="15">
        <v>1</v>
      </c>
      <c r="D156" s="15">
        <v>902</v>
      </c>
      <c r="E156" s="15">
        <v>1291</v>
      </c>
      <c r="F156" s="16"/>
      <c r="G156" s="8">
        <f>G157</f>
        <v>260000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8">
        <f>S157+S159</f>
        <v>56869190.88</v>
      </c>
      <c r="T156" s="46"/>
    </row>
    <row r="157" spans="1:20" ht="22.5">
      <c r="A157" s="3" t="s">
        <v>17</v>
      </c>
      <c r="B157" s="15" t="s">
        <v>12</v>
      </c>
      <c r="C157" s="15">
        <v>1</v>
      </c>
      <c r="D157" s="15">
        <v>902</v>
      </c>
      <c r="E157" s="15">
        <v>1291</v>
      </c>
      <c r="F157" s="16" t="s">
        <v>18</v>
      </c>
      <c r="G157" s="8">
        <f>G158</f>
        <v>260000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8">
        <f>S158</f>
        <v>288000</v>
      </c>
      <c r="T157" s="46"/>
    </row>
    <row r="158" spans="1:20" ht="22.5">
      <c r="A158" s="3" t="s">
        <v>19</v>
      </c>
      <c r="B158" s="15" t="s">
        <v>12</v>
      </c>
      <c r="C158" s="15">
        <v>1</v>
      </c>
      <c r="D158" s="15">
        <v>902</v>
      </c>
      <c r="E158" s="15">
        <v>1291</v>
      </c>
      <c r="F158" s="16" t="s">
        <v>20</v>
      </c>
      <c r="G158" s="8">
        <v>260000</v>
      </c>
      <c r="H158" s="2"/>
      <c r="I158" s="2">
        <v>27000</v>
      </c>
      <c r="J158" s="2"/>
      <c r="K158" s="2">
        <v>1000</v>
      </c>
      <c r="L158" s="2"/>
      <c r="M158" s="2"/>
      <c r="N158" s="2"/>
      <c r="O158" s="2"/>
      <c r="P158" s="2"/>
      <c r="Q158" s="2"/>
      <c r="R158" s="2"/>
      <c r="S158" s="8">
        <f>G158+H158+I158+J158+K158+L158+M158+N158+O158+P158+Q158</f>
        <v>288000</v>
      </c>
      <c r="T158" s="46"/>
    </row>
    <row r="159" spans="1:20" ht="22.5">
      <c r="A159" s="13" t="s">
        <v>169</v>
      </c>
      <c r="B159" s="15" t="s">
        <v>12</v>
      </c>
      <c r="C159" s="15">
        <v>1</v>
      </c>
      <c r="D159" s="15">
        <v>902</v>
      </c>
      <c r="E159" s="15">
        <v>1291</v>
      </c>
      <c r="F159" s="16">
        <v>400</v>
      </c>
      <c r="G159" s="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8">
        <f>S160</f>
        <v>56581190.88</v>
      </c>
      <c r="T159" s="46"/>
    </row>
    <row r="160" spans="1:20" ht="11.25">
      <c r="A160" s="13" t="s">
        <v>182</v>
      </c>
      <c r="B160" s="15" t="s">
        <v>12</v>
      </c>
      <c r="C160" s="15">
        <v>1</v>
      </c>
      <c r="D160" s="15">
        <v>902</v>
      </c>
      <c r="E160" s="15">
        <v>1291</v>
      </c>
      <c r="F160" s="16">
        <v>410</v>
      </c>
      <c r="G160" s="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8">
        <f>S161</f>
        <v>56581190.88</v>
      </c>
      <c r="T160" s="46"/>
    </row>
    <row r="161" spans="1:20" ht="33.75">
      <c r="A161" s="13" t="s">
        <v>170</v>
      </c>
      <c r="B161" s="15" t="s">
        <v>12</v>
      </c>
      <c r="C161" s="15">
        <v>1</v>
      </c>
      <c r="D161" s="15">
        <v>902</v>
      </c>
      <c r="E161" s="15">
        <v>1291</v>
      </c>
      <c r="F161" s="16">
        <v>414</v>
      </c>
      <c r="G161" s="8"/>
      <c r="H161" s="2">
        <v>54337715</v>
      </c>
      <c r="I161" s="2"/>
      <c r="J161" s="2"/>
      <c r="K161" s="2">
        <v>380000</v>
      </c>
      <c r="L161" s="2"/>
      <c r="M161" s="2">
        <v>1863475.88</v>
      </c>
      <c r="N161" s="2"/>
      <c r="O161" s="2"/>
      <c r="P161" s="2"/>
      <c r="Q161" s="2"/>
      <c r="R161" s="2"/>
      <c r="S161" s="8">
        <f>G161+H161+I161+J161+K161+L161+M161+N161+O161+P161+Q161</f>
        <v>56581190.88</v>
      </c>
      <c r="T161" s="46"/>
    </row>
    <row r="162" spans="1:20" ht="45" hidden="1">
      <c r="A162" s="4" t="s">
        <v>155</v>
      </c>
      <c r="B162" s="15" t="s">
        <v>12</v>
      </c>
      <c r="C162" s="15">
        <v>1</v>
      </c>
      <c r="D162" s="15">
        <v>902</v>
      </c>
      <c r="E162" s="15">
        <v>1121</v>
      </c>
      <c r="F162" s="16"/>
      <c r="G162" s="8">
        <f>G163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8">
        <f>S163</f>
        <v>0</v>
      </c>
      <c r="T162" s="46"/>
    </row>
    <row r="163" spans="1:20" ht="22.5" hidden="1">
      <c r="A163" s="3" t="s">
        <v>17</v>
      </c>
      <c r="B163" s="15" t="s">
        <v>12</v>
      </c>
      <c r="C163" s="15">
        <v>1</v>
      </c>
      <c r="D163" s="15">
        <v>902</v>
      </c>
      <c r="E163" s="15">
        <v>1121</v>
      </c>
      <c r="F163" s="16">
        <v>200</v>
      </c>
      <c r="G163" s="8">
        <f>G164</f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8">
        <f>S164</f>
        <v>0</v>
      </c>
      <c r="T163" s="46"/>
    </row>
    <row r="164" spans="1:20" ht="22.5" hidden="1">
      <c r="A164" s="3" t="s">
        <v>19</v>
      </c>
      <c r="B164" s="15" t="s">
        <v>12</v>
      </c>
      <c r="C164" s="15">
        <v>1</v>
      </c>
      <c r="D164" s="15">
        <v>902</v>
      </c>
      <c r="E164" s="15">
        <v>1121</v>
      </c>
      <c r="F164" s="16">
        <v>240</v>
      </c>
      <c r="G164" s="8"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8">
        <v>0</v>
      </c>
      <c r="T164" s="46"/>
    </row>
    <row r="165" spans="1:20" ht="22.5" hidden="1">
      <c r="A165" s="11" t="s">
        <v>166</v>
      </c>
      <c r="B165" s="15" t="s">
        <v>12</v>
      </c>
      <c r="C165" s="15">
        <v>1</v>
      </c>
      <c r="D165" s="15">
        <v>902</v>
      </c>
      <c r="E165" s="15">
        <v>1239</v>
      </c>
      <c r="F165" s="16"/>
      <c r="G165" s="8">
        <f>G166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8">
        <f>S166</f>
        <v>0</v>
      </c>
      <c r="T165" s="46"/>
    </row>
    <row r="166" spans="1:20" ht="22.5" hidden="1">
      <c r="A166" s="3" t="s">
        <v>17</v>
      </c>
      <c r="B166" s="15" t="s">
        <v>12</v>
      </c>
      <c r="C166" s="15">
        <v>1</v>
      </c>
      <c r="D166" s="15">
        <v>902</v>
      </c>
      <c r="E166" s="15">
        <v>1239</v>
      </c>
      <c r="F166" s="16">
        <v>200</v>
      </c>
      <c r="G166" s="8">
        <f>G167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8">
        <f>S167</f>
        <v>0</v>
      </c>
      <c r="T166" s="46"/>
    </row>
    <row r="167" spans="1:23" ht="22.5" hidden="1">
      <c r="A167" s="3" t="s">
        <v>19</v>
      </c>
      <c r="B167" s="15" t="s">
        <v>12</v>
      </c>
      <c r="C167" s="15">
        <v>1</v>
      </c>
      <c r="D167" s="15">
        <v>902</v>
      </c>
      <c r="E167" s="15">
        <v>1239</v>
      </c>
      <c r="F167" s="16">
        <v>240</v>
      </c>
      <c r="G167" s="8">
        <v>0</v>
      </c>
      <c r="H167" s="2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8">
        <f>G167+H167</f>
        <v>0</v>
      </c>
      <c r="T167" s="47"/>
      <c r="U167" s="53"/>
      <c r="V167" s="54"/>
      <c r="W167" s="54"/>
    </row>
    <row r="168" spans="1:20" ht="33.75" hidden="1">
      <c r="A168" s="4" t="s">
        <v>161</v>
      </c>
      <c r="B168" s="15" t="s">
        <v>12</v>
      </c>
      <c r="C168" s="15">
        <v>1</v>
      </c>
      <c r="D168" s="15">
        <v>902</v>
      </c>
      <c r="E168" s="15">
        <v>1280</v>
      </c>
      <c r="F168" s="16"/>
      <c r="G168" s="8">
        <f>G169+G171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8">
        <f>S169+S171</f>
        <v>0</v>
      </c>
      <c r="T168" s="46"/>
    </row>
    <row r="169" spans="1:20" ht="22.5" hidden="1">
      <c r="A169" s="13" t="s">
        <v>17</v>
      </c>
      <c r="B169" s="15" t="s">
        <v>12</v>
      </c>
      <c r="C169" s="15">
        <v>1</v>
      </c>
      <c r="D169" s="15">
        <v>902</v>
      </c>
      <c r="E169" s="15">
        <v>1280</v>
      </c>
      <c r="F169" s="16">
        <v>200</v>
      </c>
      <c r="G169" s="8">
        <f>G170</f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8">
        <f>S170</f>
        <v>0</v>
      </c>
      <c r="T169" s="46"/>
    </row>
    <row r="170" spans="1:20" ht="22.5" hidden="1">
      <c r="A170" s="13" t="s">
        <v>19</v>
      </c>
      <c r="B170" s="15" t="s">
        <v>12</v>
      </c>
      <c r="C170" s="15">
        <v>1</v>
      </c>
      <c r="D170" s="15">
        <v>902</v>
      </c>
      <c r="E170" s="15">
        <v>1280</v>
      </c>
      <c r="F170" s="16">
        <v>240</v>
      </c>
      <c r="G170" s="8"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8">
        <v>0</v>
      </c>
      <c r="T170" s="46"/>
    </row>
    <row r="171" spans="1:20" ht="22.5" hidden="1">
      <c r="A171" s="13" t="s">
        <v>86</v>
      </c>
      <c r="B171" s="15" t="s">
        <v>12</v>
      </c>
      <c r="C171" s="15">
        <v>1</v>
      </c>
      <c r="D171" s="15">
        <v>902</v>
      </c>
      <c r="E171" s="15">
        <v>1280</v>
      </c>
      <c r="F171" s="16">
        <v>600</v>
      </c>
      <c r="G171" s="8">
        <f>G172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8">
        <f>S172</f>
        <v>0</v>
      </c>
      <c r="T171" s="46"/>
    </row>
    <row r="172" spans="1:20" ht="11.25" hidden="1">
      <c r="A172" s="13" t="s">
        <v>59</v>
      </c>
      <c r="B172" s="15" t="s">
        <v>12</v>
      </c>
      <c r="C172" s="15">
        <v>1</v>
      </c>
      <c r="D172" s="15">
        <v>902</v>
      </c>
      <c r="E172" s="15">
        <v>1280</v>
      </c>
      <c r="F172" s="16">
        <v>610</v>
      </c>
      <c r="G172" s="8">
        <f>G173</f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8">
        <f>S173</f>
        <v>0</v>
      </c>
      <c r="T172" s="46"/>
    </row>
    <row r="173" spans="1:20" ht="11.25" hidden="1">
      <c r="A173" s="13" t="s">
        <v>162</v>
      </c>
      <c r="B173" s="15" t="s">
        <v>12</v>
      </c>
      <c r="C173" s="15">
        <v>1</v>
      </c>
      <c r="D173" s="15">
        <v>902</v>
      </c>
      <c r="E173" s="15">
        <v>1280</v>
      </c>
      <c r="F173" s="16">
        <v>612</v>
      </c>
      <c r="G173" s="8">
        <v>0</v>
      </c>
      <c r="H173" s="2"/>
      <c r="I173" s="2">
        <v>0</v>
      </c>
      <c r="J173" s="2"/>
      <c r="K173" s="2">
        <v>0</v>
      </c>
      <c r="L173" s="2"/>
      <c r="M173" s="2"/>
      <c r="N173" s="2"/>
      <c r="O173" s="2"/>
      <c r="P173" s="2"/>
      <c r="Q173" s="2"/>
      <c r="R173" s="2"/>
      <c r="S173" s="8">
        <f>G173+H173+I173+K173</f>
        <v>0</v>
      </c>
      <c r="T173" s="46"/>
    </row>
    <row r="174" spans="1:20" ht="22.5" hidden="1">
      <c r="A174" s="26" t="s">
        <v>78</v>
      </c>
      <c r="B174" s="15" t="s">
        <v>12</v>
      </c>
      <c r="C174" s="15">
        <v>1</v>
      </c>
      <c r="D174" s="15">
        <v>902</v>
      </c>
      <c r="E174" s="15">
        <v>1291</v>
      </c>
      <c r="F174" s="16"/>
      <c r="G174" s="8">
        <f>G175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8">
        <f>S175+S177</f>
        <v>0</v>
      </c>
      <c r="T174" s="46"/>
    </row>
    <row r="175" spans="1:20" ht="22.5" hidden="1">
      <c r="A175" s="3" t="s">
        <v>17</v>
      </c>
      <c r="B175" s="15" t="s">
        <v>12</v>
      </c>
      <c r="C175" s="15">
        <v>1</v>
      </c>
      <c r="D175" s="15">
        <v>902</v>
      </c>
      <c r="E175" s="15">
        <v>1291</v>
      </c>
      <c r="F175" s="16" t="s">
        <v>18</v>
      </c>
      <c r="G175" s="8">
        <f>G176</f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8">
        <f>S176</f>
        <v>0</v>
      </c>
      <c r="T175" s="46"/>
    </row>
    <row r="176" spans="1:20" ht="22.5" hidden="1">
      <c r="A176" s="3" t="s">
        <v>19</v>
      </c>
      <c r="B176" s="15" t="s">
        <v>12</v>
      </c>
      <c r="C176" s="15">
        <v>1</v>
      </c>
      <c r="D176" s="15">
        <v>902</v>
      </c>
      <c r="E176" s="15">
        <v>1291</v>
      </c>
      <c r="F176" s="16" t="s">
        <v>20</v>
      </c>
      <c r="G176" s="8">
        <v>0</v>
      </c>
      <c r="H176" s="2"/>
      <c r="I176" s="2"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8">
        <f>G176+H176+I176</f>
        <v>0</v>
      </c>
      <c r="T176" s="46"/>
    </row>
    <row r="177" spans="1:20" ht="22.5" hidden="1">
      <c r="A177" s="13" t="s">
        <v>169</v>
      </c>
      <c r="B177" s="15" t="s">
        <v>12</v>
      </c>
      <c r="C177" s="15">
        <v>1</v>
      </c>
      <c r="D177" s="15">
        <v>902</v>
      </c>
      <c r="E177" s="15">
        <v>1291</v>
      </c>
      <c r="F177" s="16">
        <v>400</v>
      </c>
      <c r="G177" s="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8">
        <f>S178</f>
        <v>0</v>
      </c>
      <c r="T177" s="46"/>
    </row>
    <row r="178" spans="1:20" ht="33.75" hidden="1">
      <c r="A178" s="13" t="s">
        <v>170</v>
      </c>
      <c r="B178" s="15" t="s">
        <v>12</v>
      </c>
      <c r="C178" s="15">
        <v>1</v>
      </c>
      <c r="D178" s="15">
        <v>902</v>
      </c>
      <c r="E178" s="15">
        <v>1291</v>
      </c>
      <c r="F178" s="16">
        <v>414</v>
      </c>
      <c r="G178" s="8"/>
      <c r="H178" s="2"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8">
        <f>G178+H178</f>
        <v>0</v>
      </c>
      <c r="T178" s="46"/>
    </row>
    <row r="179" spans="1:20" ht="33.75">
      <c r="A179" s="5" t="s">
        <v>79</v>
      </c>
      <c r="B179" s="15" t="s">
        <v>12</v>
      </c>
      <c r="C179" s="15">
        <v>1</v>
      </c>
      <c r="D179" s="15">
        <v>902</v>
      </c>
      <c r="E179" s="15">
        <v>1300</v>
      </c>
      <c r="F179" s="16"/>
      <c r="G179" s="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8">
        <f>S180</f>
        <v>1017412.4299999999</v>
      </c>
      <c r="T179" s="46"/>
    </row>
    <row r="180" spans="1:20" ht="22.5">
      <c r="A180" s="3" t="s">
        <v>17</v>
      </c>
      <c r="B180" s="15" t="s">
        <v>12</v>
      </c>
      <c r="C180" s="15">
        <v>1</v>
      </c>
      <c r="D180" s="15">
        <v>902</v>
      </c>
      <c r="E180" s="15">
        <v>1300</v>
      </c>
      <c r="F180" s="16">
        <v>200</v>
      </c>
      <c r="G180" s="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8">
        <f>S181</f>
        <v>1017412.4299999999</v>
      </c>
      <c r="T180" s="46"/>
    </row>
    <row r="181" spans="1:20" ht="22.5">
      <c r="A181" s="3" t="s">
        <v>19</v>
      </c>
      <c r="B181" s="15" t="s">
        <v>12</v>
      </c>
      <c r="C181" s="15">
        <v>1</v>
      </c>
      <c r="D181" s="15">
        <v>902</v>
      </c>
      <c r="E181" s="15">
        <v>1300</v>
      </c>
      <c r="F181" s="16">
        <v>240</v>
      </c>
      <c r="G181" s="8"/>
      <c r="H181" s="2"/>
      <c r="I181" s="2"/>
      <c r="J181" s="2"/>
      <c r="K181" s="2"/>
      <c r="L181" s="2">
        <v>366973</v>
      </c>
      <c r="M181" s="2">
        <v>193179.43</v>
      </c>
      <c r="N181" s="2">
        <v>153510</v>
      </c>
      <c r="O181" s="2">
        <v>266250</v>
      </c>
      <c r="P181" s="2"/>
      <c r="Q181" s="2">
        <v>37500</v>
      </c>
      <c r="R181" s="2"/>
      <c r="S181" s="8">
        <f>G181+H181+I181+J181+K181+L181+M181+N181+O181+P181+Q181</f>
        <v>1017412.4299999999</v>
      </c>
      <c r="T181" s="46"/>
    </row>
    <row r="182" spans="1:20" ht="45">
      <c r="A182" s="4" t="s">
        <v>120</v>
      </c>
      <c r="B182" s="15" t="s">
        <v>12</v>
      </c>
      <c r="C182" s="15">
        <v>1</v>
      </c>
      <c r="D182" s="15">
        <v>902</v>
      </c>
      <c r="E182" s="15">
        <v>1421</v>
      </c>
      <c r="F182" s="25" t="s">
        <v>0</v>
      </c>
      <c r="G182" s="8">
        <f>G183</f>
        <v>9540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8">
        <f>S183</f>
        <v>9540</v>
      </c>
      <c r="T182" s="46"/>
    </row>
    <row r="183" spans="1:20" ht="22.5">
      <c r="A183" s="3" t="s">
        <v>86</v>
      </c>
      <c r="B183" s="15" t="s">
        <v>12</v>
      </c>
      <c r="C183" s="15">
        <v>1</v>
      </c>
      <c r="D183" s="15">
        <v>902</v>
      </c>
      <c r="E183" s="15">
        <v>1421</v>
      </c>
      <c r="F183" s="16" t="s">
        <v>27</v>
      </c>
      <c r="G183" s="8">
        <f>G184</f>
        <v>9540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8">
        <f>S184</f>
        <v>9540</v>
      </c>
      <c r="T183" s="46"/>
    </row>
    <row r="184" spans="1:20" ht="11.25">
      <c r="A184" s="3" t="s">
        <v>59</v>
      </c>
      <c r="B184" s="15" t="s">
        <v>12</v>
      </c>
      <c r="C184" s="15">
        <v>1</v>
      </c>
      <c r="D184" s="15">
        <v>902</v>
      </c>
      <c r="E184" s="15">
        <v>1421</v>
      </c>
      <c r="F184" s="16">
        <v>610</v>
      </c>
      <c r="G184" s="8">
        <v>9540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8">
        <v>9540</v>
      </c>
      <c r="T184" s="46"/>
    </row>
    <row r="185" spans="1:20" ht="45">
      <c r="A185" s="3" t="s">
        <v>28</v>
      </c>
      <c r="B185" s="15" t="s">
        <v>12</v>
      </c>
      <c r="C185" s="15">
        <v>1</v>
      </c>
      <c r="D185" s="15">
        <v>902</v>
      </c>
      <c r="E185" s="15">
        <v>1421</v>
      </c>
      <c r="F185" s="16" t="s">
        <v>29</v>
      </c>
      <c r="G185" s="8">
        <v>9540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8">
        <f>G185+H185+I185+J185+K185+L185+M185+N185+O185+P185+Q185</f>
        <v>9540</v>
      </c>
      <c r="T185" s="46"/>
    </row>
    <row r="186" spans="1:20" ht="33.75">
      <c r="A186" s="28" t="s">
        <v>178</v>
      </c>
      <c r="B186" s="15" t="s">
        <v>12</v>
      </c>
      <c r="C186" s="15">
        <v>1</v>
      </c>
      <c r="D186" s="15">
        <v>902</v>
      </c>
      <c r="E186" s="15">
        <v>1617</v>
      </c>
      <c r="F186" s="16"/>
      <c r="G186" s="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8">
        <f>S187</f>
        <v>29528550</v>
      </c>
      <c r="T186" s="46"/>
    </row>
    <row r="187" spans="1:20" ht="22.5">
      <c r="A187" s="13" t="s">
        <v>17</v>
      </c>
      <c r="B187" s="15" t="s">
        <v>12</v>
      </c>
      <c r="C187" s="15">
        <v>1</v>
      </c>
      <c r="D187" s="15">
        <v>902</v>
      </c>
      <c r="E187" s="15">
        <v>1617</v>
      </c>
      <c r="F187" s="16">
        <v>200</v>
      </c>
      <c r="G187" s="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8">
        <f>S188</f>
        <v>29528550</v>
      </c>
      <c r="T187" s="46"/>
    </row>
    <row r="188" spans="1:20" ht="22.5">
      <c r="A188" s="13" t="s">
        <v>19</v>
      </c>
      <c r="B188" s="15" t="s">
        <v>12</v>
      </c>
      <c r="C188" s="15">
        <v>1</v>
      </c>
      <c r="D188" s="15">
        <v>902</v>
      </c>
      <c r="E188" s="15">
        <v>1617</v>
      </c>
      <c r="F188" s="16">
        <v>240</v>
      </c>
      <c r="G188" s="8"/>
      <c r="H188" s="2"/>
      <c r="I188" s="2"/>
      <c r="J188" s="2">
        <v>29528550</v>
      </c>
      <c r="K188" s="2"/>
      <c r="L188" s="2"/>
      <c r="M188" s="2"/>
      <c r="N188" s="2"/>
      <c r="O188" s="2"/>
      <c r="P188" s="2"/>
      <c r="Q188" s="2"/>
      <c r="R188" s="2"/>
      <c r="S188" s="8">
        <f>G188+H188+I188+J188+K188+L188+M188+N188+O188+P188+Q188</f>
        <v>29528550</v>
      </c>
      <c r="T188" s="46"/>
    </row>
    <row r="189" spans="1:20" ht="33.75">
      <c r="A189" s="4" t="s">
        <v>44</v>
      </c>
      <c r="B189" s="15" t="s">
        <v>12</v>
      </c>
      <c r="C189" s="15">
        <v>1</v>
      </c>
      <c r="D189" s="15">
        <v>902</v>
      </c>
      <c r="E189" s="15">
        <v>1671</v>
      </c>
      <c r="F189" s="25" t="s">
        <v>0</v>
      </c>
      <c r="G189" s="8">
        <f>G190</f>
        <v>172236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8">
        <f>S190</f>
        <v>172236</v>
      </c>
      <c r="T189" s="46"/>
    </row>
    <row r="190" spans="1:20" ht="11.25">
      <c r="A190" s="3" t="s">
        <v>34</v>
      </c>
      <c r="B190" s="15" t="s">
        <v>12</v>
      </c>
      <c r="C190" s="15">
        <v>1</v>
      </c>
      <c r="D190" s="15">
        <v>902</v>
      </c>
      <c r="E190" s="15">
        <v>1671</v>
      </c>
      <c r="F190" s="16">
        <v>300</v>
      </c>
      <c r="G190" s="8">
        <f>G191</f>
        <v>172236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8">
        <f>S191</f>
        <v>172236</v>
      </c>
      <c r="T190" s="46"/>
    </row>
    <row r="191" spans="1:20" ht="22.5">
      <c r="A191" s="3" t="s">
        <v>152</v>
      </c>
      <c r="B191" s="15" t="s">
        <v>12</v>
      </c>
      <c r="C191" s="15">
        <v>1</v>
      </c>
      <c r="D191" s="15">
        <v>902</v>
      </c>
      <c r="E191" s="15">
        <v>1671</v>
      </c>
      <c r="F191" s="16">
        <v>320</v>
      </c>
      <c r="G191" s="8">
        <f>G192</f>
        <v>172236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8">
        <f>S192</f>
        <v>172236</v>
      </c>
      <c r="T191" s="46"/>
    </row>
    <row r="192" spans="1:20" ht="22.5">
      <c r="A192" s="3" t="s">
        <v>36</v>
      </c>
      <c r="B192" s="15" t="s">
        <v>12</v>
      </c>
      <c r="C192" s="15">
        <v>1</v>
      </c>
      <c r="D192" s="15">
        <v>902</v>
      </c>
      <c r="E192" s="15">
        <v>1671</v>
      </c>
      <c r="F192" s="16">
        <v>323</v>
      </c>
      <c r="G192" s="8">
        <v>172236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8">
        <f>G192+H192+I192+J192+K192+L192+M192+N192+O192+P192+Q192</f>
        <v>172236</v>
      </c>
      <c r="T192" s="46"/>
    </row>
    <row r="193" spans="1:20" ht="56.25">
      <c r="A193" s="26" t="s">
        <v>45</v>
      </c>
      <c r="B193" s="15" t="s">
        <v>12</v>
      </c>
      <c r="C193" s="15">
        <v>1</v>
      </c>
      <c r="D193" s="15">
        <v>902</v>
      </c>
      <c r="E193" s="15">
        <v>1672</v>
      </c>
      <c r="F193" s="25"/>
      <c r="G193" s="8">
        <f>G197+G199+G194</f>
        <v>22022748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8">
        <f>S197+S199+S194</f>
        <v>18022748</v>
      </c>
      <c r="T193" s="46"/>
    </row>
    <row r="194" spans="1:20" ht="45">
      <c r="A194" s="3" t="s">
        <v>13</v>
      </c>
      <c r="B194" s="15" t="s">
        <v>12</v>
      </c>
      <c r="C194" s="15">
        <v>1</v>
      </c>
      <c r="D194" s="15">
        <v>902</v>
      </c>
      <c r="E194" s="27">
        <v>1672</v>
      </c>
      <c r="F194" s="16">
        <v>100</v>
      </c>
      <c r="G194" s="8">
        <f>G195</f>
        <v>1645000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8">
        <f>S195</f>
        <v>1645000</v>
      </c>
      <c r="T194" s="46"/>
    </row>
    <row r="195" spans="1:20" ht="22.5">
      <c r="A195" s="3" t="s">
        <v>15</v>
      </c>
      <c r="B195" s="15" t="s">
        <v>12</v>
      </c>
      <c r="C195" s="15">
        <v>1</v>
      </c>
      <c r="D195" s="15">
        <v>902</v>
      </c>
      <c r="E195" s="27">
        <v>1672</v>
      </c>
      <c r="F195" s="16">
        <v>120</v>
      </c>
      <c r="G195" s="8">
        <f>G196</f>
        <v>1645000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8">
        <f>S196</f>
        <v>1645000</v>
      </c>
      <c r="T195" s="46"/>
    </row>
    <row r="196" spans="1:20" ht="33.75">
      <c r="A196" s="3" t="s">
        <v>84</v>
      </c>
      <c r="B196" s="15" t="s">
        <v>12</v>
      </c>
      <c r="C196" s="15">
        <v>1</v>
      </c>
      <c r="D196" s="15">
        <v>902</v>
      </c>
      <c r="E196" s="27">
        <v>1672</v>
      </c>
      <c r="F196" s="16">
        <v>121</v>
      </c>
      <c r="G196" s="8">
        <v>1645000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8">
        <f>G196+H196+I196+J196+K196+L196+M196+N196+O196+P196+Q196</f>
        <v>1645000</v>
      </c>
      <c r="T196" s="46"/>
    </row>
    <row r="197" spans="1:20" ht="22.5">
      <c r="A197" s="3" t="s">
        <v>17</v>
      </c>
      <c r="B197" s="15" t="s">
        <v>12</v>
      </c>
      <c r="C197" s="15">
        <v>1</v>
      </c>
      <c r="D197" s="15">
        <v>902</v>
      </c>
      <c r="E197" s="15">
        <v>1672</v>
      </c>
      <c r="F197" s="16" t="s">
        <v>18</v>
      </c>
      <c r="G197" s="8">
        <f>G198</f>
        <v>2483611.8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8">
        <f>S198</f>
        <v>2483611.8</v>
      </c>
      <c r="T197" s="46"/>
    </row>
    <row r="198" spans="1:20" ht="22.5">
      <c r="A198" s="3" t="s">
        <v>19</v>
      </c>
      <c r="B198" s="15" t="s">
        <v>12</v>
      </c>
      <c r="C198" s="15">
        <v>1</v>
      </c>
      <c r="D198" s="15">
        <v>902</v>
      </c>
      <c r="E198" s="15">
        <v>1672</v>
      </c>
      <c r="F198" s="16" t="s">
        <v>20</v>
      </c>
      <c r="G198" s="8">
        <v>2483611.8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8">
        <f>G198+H198+I198+J198+K198+L198+M198+N198+O198+P198+Q198</f>
        <v>2483611.8</v>
      </c>
      <c r="T198" s="46"/>
    </row>
    <row r="199" spans="1:20" ht="11.25">
      <c r="A199" s="3" t="s">
        <v>34</v>
      </c>
      <c r="B199" s="15" t="s">
        <v>12</v>
      </c>
      <c r="C199" s="15">
        <v>1</v>
      </c>
      <c r="D199" s="15">
        <v>902</v>
      </c>
      <c r="E199" s="15">
        <v>1672</v>
      </c>
      <c r="F199" s="16">
        <v>300</v>
      </c>
      <c r="G199" s="8">
        <f>G200</f>
        <v>17894136.2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8">
        <f>S200</f>
        <v>13894136.2</v>
      </c>
      <c r="T199" s="46"/>
    </row>
    <row r="200" spans="1:20" ht="11.25">
      <c r="A200" s="3" t="s">
        <v>60</v>
      </c>
      <c r="B200" s="15" t="s">
        <v>12</v>
      </c>
      <c r="C200" s="15">
        <v>1</v>
      </c>
      <c r="D200" s="15">
        <v>902</v>
      </c>
      <c r="E200" s="15">
        <v>1672</v>
      </c>
      <c r="F200" s="16">
        <v>310</v>
      </c>
      <c r="G200" s="8">
        <f>G201</f>
        <v>17894136.2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8">
        <f>S201</f>
        <v>13894136.2</v>
      </c>
      <c r="T200" s="46"/>
    </row>
    <row r="201" spans="1:20" ht="22.5">
      <c r="A201" s="3" t="s">
        <v>39</v>
      </c>
      <c r="B201" s="15" t="s">
        <v>12</v>
      </c>
      <c r="C201" s="15">
        <v>1</v>
      </c>
      <c r="D201" s="15">
        <v>902</v>
      </c>
      <c r="E201" s="15">
        <v>1672</v>
      </c>
      <c r="F201" s="16">
        <v>313</v>
      </c>
      <c r="G201" s="8">
        <v>17894136.2</v>
      </c>
      <c r="H201" s="2"/>
      <c r="I201" s="2"/>
      <c r="J201" s="2"/>
      <c r="K201" s="2"/>
      <c r="L201" s="2"/>
      <c r="M201" s="2"/>
      <c r="N201" s="2"/>
      <c r="O201" s="2"/>
      <c r="P201" s="2">
        <v>-4000000</v>
      </c>
      <c r="Q201" s="2"/>
      <c r="R201" s="2"/>
      <c r="S201" s="8">
        <f>G201+H201+I201+J201+K201+L201+M201+N201+O201+P201+Q201</f>
        <v>13894136.2</v>
      </c>
      <c r="T201" s="46"/>
    </row>
    <row r="202" spans="1:20" ht="33.75">
      <c r="A202" s="3" t="s">
        <v>167</v>
      </c>
      <c r="B202" s="15" t="s">
        <v>12</v>
      </c>
      <c r="C202" s="15">
        <v>1</v>
      </c>
      <c r="D202" s="15">
        <v>902</v>
      </c>
      <c r="E202" s="15">
        <v>1790</v>
      </c>
      <c r="F202" s="16"/>
      <c r="G202" s="8">
        <f>G203+G206</f>
        <v>329000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8">
        <f>S203+S206</f>
        <v>329000</v>
      </c>
      <c r="T202" s="46"/>
    </row>
    <row r="203" spans="1:20" ht="45">
      <c r="A203" s="3" t="s">
        <v>13</v>
      </c>
      <c r="B203" s="15" t="s">
        <v>12</v>
      </c>
      <c r="C203" s="15">
        <v>1</v>
      </c>
      <c r="D203" s="15">
        <v>902</v>
      </c>
      <c r="E203" s="15">
        <v>1790</v>
      </c>
      <c r="F203" s="16">
        <v>100</v>
      </c>
      <c r="G203" s="8">
        <f>G204</f>
        <v>205725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8">
        <f>S204</f>
        <v>205725</v>
      </c>
      <c r="T203" s="46"/>
    </row>
    <row r="204" spans="1:20" ht="22.5">
      <c r="A204" s="3" t="s">
        <v>15</v>
      </c>
      <c r="B204" s="15" t="s">
        <v>12</v>
      </c>
      <c r="C204" s="15">
        <v>1</v>
      </c>
      <c r="D204" s="15">
        <v>902</v>
      </c>
      <c r="E204" s="15">
        <v>1790</v>
      </c>
      <c r="F204" s="16">
        <v>120</v>
      </c>
      <c r="G204" s="8">
        <f>G205</f>
        <v>205725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8">
        <f>S205</f>
        <v>205725</v>
      </c>
      <c r="T204" s="46"/>
    </row>
    <row r="205" spans="1:20" ht="33.75">
      <c r="A205" s="3" t="s">
        <v>84</v>
      </c>
      <c r="B205" s="15" t="s">
        <v>12</v>
      </c>
      <c r="C205" s="15">
        <v>1</v>
      </c>
      <c r="D205" s="15">
        <v>902</v>
      </c>
      <c r="E205" s="15">
        <v>1790</v>
      </c>
      <c r="F205" s="16">
        <v>121</v>
      </c>
      <c r="G205" s="8">
        <v>205725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8">
        <f>G205+H205+I205+J205+K205+L205+M205+N205+O205+P205+Q205</f>
        <v>205725</v>
      </c>
      <c r="T205" s="46"/>
    </row>
    <row r="206" spans="1:20" ht="22.5">
      <c r="A206" s="3" t="s">
        <v>17</v>
      </c>
      <c r="B206" s="15" t="s">
        <v>12</v>
      </c>
      <c r="C206" s="15">
        <v>1</v>
      </c>
      <c r="D206" s="15">
        <v>902</v>
      </c>
      <c r="E206" s="15">
        <v>1790</v>
      </c>
      <c r="F206" s="16">
        <v>200</v>
      </c>
      <c r="G206" s="8">
        <f>G207</f>
        <v>123275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8">
        <f>S207</f>
        <v>123275</v>
      </c>
      <c r="T206" s="46"/>
    </row>
    <row r="207" spans="1:20" ht="22.5">
      <c r="A207" s="3" t="s">
        <v>19</v>
      </c>
      <c r="B207" s="15" t="s">
        <v>12</v>
      </c>
      <c r="C207" s="15">
        <v>1</v>
      </c>
      <c r="D207" s="15">
        <v>902</v>
      </c>
      <c r="E207" s="15">
        <v>1790</v>
      </c>
      <c r="F207" s="16">
        <v>240</v>
      </c>
      <c r="G207" s="8">
        <v>123275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8">
        <f>G207+H207+I207+J207+K207+L207+M207+N207+O207+P207+Q207</f>
        <v>123275</v>
      </c>
      <c r="T207" s="46"/>
    </row>
    <row r="208" spans="1:20" ht="45">
      <c r="A208" s="26" t="s">
        <v>77</v>
      </c>
      <c r="B208" s="15" t="s">
        <v>12</v>
      </c>
      <c r="C208" s="15">
        <v>1</v>
      </c>
      <c r="D208" s="15">
        <v>902</v>
      </c>
      <c r="E208" s="15">
        <v>5082</v>
      </c>
      <c r="F208" s="25"/>
      <c r="G208" s="8">
        <f>G209</f>
        <v>1772100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8">
        <f>S209</f>
        <v>1772100</v>
      </c>
      <c r="T208" s="46"/>
    </row>
    <row r="209" spans="1:20" ht="11.25">
      <c r="A209" s="3" t="s">
        <v>34</v>
      </c>
      <c r="B209" s="15" t="s">
        <v>12</v>
      </c>
      <c r="C209" s="15">
        <v>1</v>
      </c>
      <c r="D209" s="15">
        <v>902</v>
      </c>
      <c r="E209" s="15">
        <v>5082</v>
      </c>
      <c r="F209" s="16">
        <v>300</v>
      </c>
      <c r="G209" s="8">
        <f>G210</f>
        <v>1772100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8">
        <f>S210</f>
        <v>1772100</v>
      </c>
      <c r="T209" s="46"/>
    </row>
    <row r="210" spans="1:20" ht="22.5">
      <c r="A210" s="3" t="s">
        <v>152</v>
      </c>
      <c r="B210" s="15" t="s">
        <v>12</v>
      </c>
      <c r="C210" s="15">
        <v>1</v>
      </c>
      <c r="D210" s="15">
        <v>902</v>
      </c>
      <c r="E210" s="15">
        <v>5082</v>
      </c>
      <c r="F210" s="16">
        <v>320</v>
      </c>
      <c r="G210" s="8">
        <f>G211</f>
        <v>1772100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8">
        <f>S211</f>
        <v>1772100</v>
      </c>
      <c r="T210" s="46"/>
    </row>
    <row r="211" spans="1:20" ht="22.5">
      <c r="A211" s="3" t="s">
        <v>36</v>
      </c>
      <c r="B211" s="15" t="s">
        <v>12</v>
      </c>
      <c r="C211" s="15">
        <v>1</v>
      </c>
      <c r="D211" s="15">
        <v>902</v>
      </c>
      <c r="E211" s="15">
        <v>5082</v>
      </c>
      <c r="F211" s="16">
        <v>323</v>
      </c>
      <c r="G211" s="8">
        <v>1772100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8">
        <f>G211+H211+I211+J211+K211+L211+M211+N211+O211+P211+Q211</f>
        <v>1772100</v>
      </c>
      <c r="T211" s="46"/>
    </row>
    <row r="212" spans="1:20" ht="45" customHeight="1" hidden="1">
      <c r="A212" s="3" t="s">
        <v>92</v>
      </c>
      <c r="B212" s="15" t="s">
        <v>12</v>
      </c>
      <c r="C212" s="15">
        <v>1</v>
      </c>
      <c r="D212" s="15">
        <v>902</v>
      </c>
      <c r="E212" s="27">
        <v>5120</v>
      </c>
      <c r="F212" s="16"/>
      <c r="G212" s="8">
        <f>G213</f>
        <v>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8">
        <f>S213</f>
        <v>0</v>
      </c>
      <c r="T212" s="46"/>
    </row>
    <row r="213" spans="1:20" ht="22.5" customHeight="1" hidden="1">
      <c r="A213" s="3" t="s">
        <v>17</v>
      </c>
      <c r="B213" s="15" t="s">
        <v>12</v>
      </c>
      <c r="C213" s="15">
        <v>1</v>
      </c>
      <c r="D213" s="15">
        <v>902</v>
      </c>
      <c r="E213" s="27">
        <v>5120</v>
      </c>
      <c r="F213" s="16" t="s">
        <v>18</v>
      </c>
      <c r="G213" s="8">
        <f>G214</f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8">
        <f>S214</f>
        <v>0</v>
      </c>
      <c r="T213" s="46"/>
    </row>
    <row r="214" spans="1:20" ht="22.5" customHeight="1" hidden="1">
      <c r="A214" s="3" t="s">
        <v>19</v>
      </c>
      <c r="B214" s="15" t="s">
        <v>12</v>
      </c>
      <c r="C214" s="15">
        <v>1</v>
      </c>
      <c r="D214" s="15">
        <v>902</v>
      </c>
      <c r="E214" s="27">
        <v>5120</v>
      </c>
      <c r="F214" s="16" t="s">
        <v>20</v>
      </c>
      <c r="G214" s="8"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8">
        <v>0</v>
      </c>
      <c r="T214" s="46"/>
    </row>
    <row r="215" spans="1:20" ht="67.5">
      <c r="A215" s="11" t="s">
        <v>168</v>
      </c>
      <c r="B215" s="15" t="s">
        <v>12</v>
      </c>
      <c r="C215" s="15">
        <v>1</v>
      </c>
      <c r="D215" s="15">
        <v>902</v>
      </c>
      <c r="E215" s="15">
        <v>5260</v>
      </c>
      <c r="F215" s="16"/>
      <c r="G215" s="8">
        <f>G216</f>
        <v>457356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8">
        <f>S216</f>
        <v>457356</v>
      </c>
      <c r="T215" s="46"/>
    </row>
    <row r="216" spans="1:20" ht="11.25">
      <c r="A216" s="3" t="s">
        <v>34</v>
      </c>
      <c r="B216" s="15" t="s">
        <v>12</v>
      </c>
      <c r="C216" s="15">
        <v>1</v>
      </c>
      <c r="D216" s="15">
        <v>902</v>
      </c>
      <c r="E216" s="15">
        <v>5260</v>
      </c>
      <c r="F216" s="16">
        <v>300</v>
      </c>
      <c r="G216" s="8">
        <f>G217</f>
        <v>457356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8">
        <f>S217</f>
        <v>457356</v>
      </c>
      <c r="T216" s="46"/>
    </row>
    <row r="217" spans="1:20" ht="11.25">
      <c r="A217" s="3" t="s">
        <v>60</v>
      </c>
      <c r="B217" s="15" t="s">
        <v>12</v>
      </c>
      <c r="C217" s="15">
        <v>1</v>
      </c>
      <c r="D217" s="15">
        <v>902</v>
      </c>
      <c r="E217" s="15">
        <v>5260</v>
      </c>
      <c r="F217" s="16">
        <v>310</v>
      </c>
      <c r="G217" s="8">
        <f>G218</f>
        <v>457356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8">
        <f>S218</f>
        <v>457356</v>
      </c>
      <c r="T217" s="46"/>
    </row>
    <row r="218" spans="1:20" ht="22.5">
      <c r="A218" s="3" t="s">
        <v>39</v>
      </c>
      <c r="B218" s="15" t="s">
        <v>12</v>
      </c>
      <c r="C218" s="15">
        <v>1</v>
      </c>
      <c r="D218" s="15">
        <v>902</v>
      </c>
      <c r="E218" s="15">
        <v>5260</v>
      </c>
      <c r="F218" s="16">
        <v>313</v>
      </c>
      <c r="G218" s="8">
        <v>457356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8">
        <f>G218+H218+I218+J218+K218+L218+M218+N218+O218+P218+Q218</f>
        <v>457356</v>
      </c>
      <c r="T218" s="46"/>
    </row>
    <row r="219" spans="1:20" ht="33.75">
      <c r="A219" s="26" t="s">
        <v>194</v>
      </c>
      <c r="B219" s="15" t="s">
        <v>12</v>
      </c>
      <c r="C219" s="15">
        <v>1</v>
      </c>
      <c r="D219" s="15">
        <v>902</v>
      </c>
      <c r="E219" s="15">
        <v>9601</v>
      </c>
      <c r="F219" s="25"/>
      <c r="G219" s="8">
        <f>G222</f>
        <v>0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8">
        <f>S222+S220</f>
        <v>1086095.39</v>
      </c>
      <c r="T219" s="46"/>
    </row>
    <row r="220" spans="1:20" ht="22.5">
      <c r="A220" s="13" t="s">
        <v>86</v>
      </c>
      <c r="B220" s="15" t="s">
        <v>12</v>
      </c>
      <c r="C220" s="15">
        <v>1</v>
      </c>
      <c r="D220" s="15">
        <v>902</v>
      </c>
      <c r="E220" s="15">
        <v>9601</v>
      </c>
      <c r="F220" s="25">
        <v>600</v>
      </c>
      <c r="G220" s="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8">
        <f>S221</f>
        <v>1086095.39</v>
      </c>
      <c r="T220" s="46"/>
    </row>
    <row r="221" spans="1:20" ht="22.5">
      <c r="A221" s="13" t="s">
        <v>200</v>
      </c>
      <c r="B221" s="15" t="s">
        <v>12</v>
      </c>
      <c r="C221" s="15">
        <v>1</v>
      </c>
      <c r="D221" s="15">
        <v>902</v>
      </c>
      <c r="E221" s="15">
        <v>9601</v>
      </c>
      <c r="F221" s="25">
        <v>630</v>
      </c>
      <c r="G221" s="8"/>
      <c r="H221" s="2"/>
      <c r="I221" s="2"/>
      <c r="J221" s="2"/>
      <c r="K221" s="2"/>
      <c r="L221" s="2"/>
      <c r="M221" s="2"/>
      <c r="N221" s="2"/>
      <c r="O221" s="2"/>
      <c r="P221" s="2"/>
      <c r="Q221" s="2">
        <v>1086095.39</v>
      </c>
      <c r="R221" s="2"/>
      <c r="S221" s="8">
        <f>G221+H221+I221+J221+K221+L221+M221+N221+O221+P221+Q221</f>
        <v>1086095.39</v>
      </c>
      <c r="T221" s="46"/>
    </row>
    <row r="222" spans="1:20" ht="11.25">
      <c r="A222" s="13" t="s">
        <v>21</v>
      </c>
      <c r="B222" s="15" t="s">
        <v>12</v>
      </c>
      <c r="C222" s="15">
        <v>1</v>
      </c>
      <c r="D222" s="15">
        <v>902</v>
      </c>
      <c r="E222" s="15">
        <v>9601</v>
      </c>
      <c r="F222" s="16">
        <v>800</v>
      </c>
      <c r="G222" s="8">
        <f>G223</f>
        <v>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8">
        <f>S223</f>
        <v>0</v>
      </c>
      <c r="T222" s="46"/>
    </row>
    <row r="223" spans="1:20" ht="25.5" customHeight="1">
      <c r="A223" s="13" t="s">
        <v>52</v>
      </c>
      <c r="B223" s="15" t="s">
        <v>12</v>
      </c>
      <c r="C223" s="15">
        <v>1</v>
      </c>
      <c r="D223" s="15">
        <v>902</v>
      </c>
      <c r="E223" s="15">
        <v>9601</v>
      </c>
      <c r="F223" s="16">
        <v>810</v>
      </c>
      <c r="G223" s="8">
        <v>0</v>
      </c>
      <c r="H223" s="2"/>
      <c r="I223" s="2"/>
      <c r="J223" s="2"/>
      <c r="K223" s="2"/>
      <c r="L223" s="2"/>
      <c r="M223" s="2"/>
      <c r="N223" s="2"/>
      <c r="O223" s="2">
        <v>1100000</v>
      </c>
      <c r="P223" s="2"/>
      <c r="Q223" s="2">
        <v>-1100000</v>
      </c>
      <c r="R223" s="2"/>
      <c r="S223" s="8">
        <f>G223+H223+I223+J223+K223+L223+M223+N223+O223+P223+Q223</f>
        <v>0</v>
      </c>
      <c r="T223" s="46"/>
    </row>
    <row r="224" spans="1:20" ht="11.25">
      <c r="A224" s="3" t="s">
        <v>61</v>
      </c>
      <c r="B224" s="15" t="s">
        <v>12</v>
      </c>
      <c r="C224" s="15">
        <v>1</v>
      </c>
      <c r="D224" s="15">
        <v>903</v>
      </c>
      <c r="E224" s="15"/>
      <c r="F224" s="16"/>
      <c r="G224" s="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8">
        <f>S225</f>
        <v>13386</v>
      </c>
      <c r="T224" s="46"/>
    </row>
    <row r="225" spans="1:20" ht="45">
      <c r="A225" s="4" t="s">
        <v>155</v>
      </c>
      <c r="B225" s="15" t="s">
        <v>12</v>
      </c>
      <c r="C225" s="15">
        <v>1</v>
      </c>
      <c r="D225" s="15">
        <v>903</v>
      </c>
      <c r="E225" s="15">
        <v>1121</v>
      </c>
      <c r="F225" s="16"/>
      <c r="G225" s="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8">
        <f>S226</f>
        <v>13386</v>
      </c>
      <c r="T225" s="46"/>
    </row>
    <row r="226" spans="1:20" ht="22.5">
      <c r="A226" s="3" t="s">
        <v>17</v>
      </c>
      <c r="B226" s="15" t="s">
        <v>12</v>
      </c>
      <c r="C226" s="15">
        <v>1</v>
      </c>
      <c r="D226" s="15">
        <v>903</v>
      </c>
      <c r="E226" s="15">
        <v>1121</v>
      </c>
      <c r="F226" s="16">
        <v>200</v>
      </c>
      <c r="G226" s="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8">
        <f>S227</f>
        <v>13386</v>
      </c>
      <c r="T226" s="46"/>
    </row>
    <row r="227" spans="1:20" ht="22.5">
      <c r="A227" s="3" t="s">
        <v>19</v>
      </c>
      <c r="B227" s="15" t="s">
        <v>12</v>
      </c>
      <c r="C227" s="15">
        <v>1</v>
      </c>
      <c r="D227" s="15">
        <v>903</v>
      </c>
      <c r="E227" s="15">
        <v>1121</v>
      </c>
      <c r="F227" s="16">
        <v>240</v>
      </c>
      <c r="G227" s="8"/>
      <c r="H227" s="2"/>
      <c r="I227" s="2"/>
      <c r="J227" s="2"/>
      <c r="K227" s="2"/>
      <c r="L227" s="2">
        <v>18486</v>
      </c>
      <c r="M227" s="2"/>
      <c r="N227" s="2"/>
      <c r="O227" s="2"/>
      <c r="P227" s="2"/>
      <c r="Q227" s="2">
        <v>-5100</v>
      </c>
      <c r="R227" s="2"/>
      <c r="S227" s="8">
        <f>G227+H227+I227+J227+K227+L227+M227+N227+O227+P227+Q227</f>
        <v>13386</v>
      </c>
      <c r="T227" s="46"/>
    </row>
    <row r="228" spans="1:20" ht="11.25">
      <c r="A228" s="3" t="s">
        <v>62</v>
      </c>
      <c r="B228" s="15" t="s">
        <v>12</v>
      </c>
      <c r="C228" s="15">
        <v>1</v>
      </c>
      <c r="D228" s="15">
        <v>921</v>
      </c>
      <c r="E228" s="15"/>
      <c r="F228" s="16"/>
      <c r="G228" s="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8">
        <f>S229</f>
        <v>7758.3</v>
      </c>
      <c r="T228" s="46"/>
    </row>
    <row r="229" spans="1:20" ht="45">
      <c r="A229" s="4" t="s">
        <v>155</v>
      </c>
      <c r="B229" s="15" t="s">
        <v>12</v>
      </c>
      <c r="C229" s="15">
        <v>1</v>
      </c>
      <c r="D229" s="15">
        <v>921</v>
      </c>
      <c r="E229" s="15">
        <v>1121</v>
      </c>
      <c r="F229" s="16"/>
      <c r="G229" s="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8">
        <f>S230</f>
        <v>7758.3</v>
      </c>
      <c r="T229" s="46"/>
    </row>
    <row r="230" spans="1:20" ht="22.5">
      <c r="A230" s="3" t="s">
        <v>17</v>
      </c>
      <c r="B230" s="15" t="s">
        <v>12</v>
      </c>
      <c r="C230" s="15">
        <v>1</v>
      </c>
      <c r="D230" s="15">
        <v>921</v>
      </c>
      <c r="E230" s="15">
        <v>1121</v>
      </c>
      <c r="F230" s="16">
        <v>200</v>
      </c>
      <c r="G230" s="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8">
        <f>S231</f>
        <v>7758.3</v>
      </c>
      <c r="T230" s="46"/>
    </row>
    <row r="231" spans="1:20" ht="22.5">
      <c r="A231" s="3" t="s">
        <v>19</v>
      </c>
      <c r="B231" s="15" t="s">
        <v>12</v>
      </c>
      <c r="C231" s="15">
        <v>1</v>
      </c>
      <c r="D231" s="15">
        <v>921</v>
      </c>
      <c r="E231" s="15">
        <v>1121</v>
      </c>
      <c r="F231" s="16">
        <v>240</v>
      </c>
      <c r="G231" s="8"/>
      <c r="H231" s="2"/>
      <c r="I231" s="2"/>
      <c r="J231" s="2"/>
      <c r="K231" s="2"/>
      <c r="L231" s="8">
        <v>11903.74</v>
      </c>
      <c r="M231" s="8"/>
      <c r="N231" s="8"/>
      <c r="O231" s="8"/>
      <c r="P231" s="8"/>
      <c r="Q231" s="8">
        <v>-4145.44</v>
      </c>
      <c r="R231" s="8"/>
      <c r="S231" s="8">
        <f>G231+H231+I231+J231+K231+L231+M231+N231+O231+P231+Q231</f>
        <v>7758.3</v>
      </c>
      <c r="T231" s="46"/>
    </row>
    <row r="232" spans="1:20" ht="22.5">
      <c r="A232" s="3" t="s">
        <v>185</v>
      </c>
      <c r="B232" s="15" t="s">
        <v>12</v>
      </c>
      <c r="C232" s="15">
        <v>1</v>
      </c>
      <c r="D232" s="15">
        <v>961</v>
      </c>
      <c r="E232" s="15"/>
      <c r="F232" s="16"/>
      <c r="G232" s="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8">
        <f>S233</f>
        <v>16801.6</v>
      </c>
      <c r="T232" s="46"/>
    </row>
    <row r="233" spans="1:20" ht="45">
      <c r="A233" s="4" t="s">
        <v>155</v>
      </c>
      <c r="B233" s="15" t="s">
        <v>12</v>
      </c>
      <c r="C233" s="15">
        <v>1</v>
      </c>
      <c r="D233" s="15">
        <v>961</v>
      </c>
      <c r="E233" s="15">
        <v>1121</v>
      </c>
      <c r="F233" s="16"/>
      <c r="G233" s="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8">
        <f>S234</f>
        <v>16801.6</v>
      </c>
      <c r="T233" s="46"/>
    </row>
    <row r="234" spans="1:20" ht="22.5">
      <c r="A234" s="3" t="s">
        <v>17</v>
      </c>
      <c r="B234" s="15" t="s">
        <v>12</v>
      </c>
      <c r="C234" s="15">
        <v>1</v>
      </c>
      <c r="D234" s="15">
        <v>961</v>
      </c>
      <c r="E234" s="15">
        <v>1121</v>
      </c>
      <c r="F234" s="16">
        <v>200</v>
      </c>
      <c r="G234" s="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8">
        <f>S235</f>
        <v>16801.6</v>
      </c>
      <c r="T234" s="46"/>
    </row>
    <row r="235" spans="1:20" ht="22.5">
      <c r="A235" s="3" t="s">
        <v>19</v>
      </c>
      <c r="B235" s="15" t="s">
        <v>12</v>
      </c>
      <c r="C235" s="15">
        <v>1</v>
      </c>
      <c r="D235" s="15">
        <v>961</v>
      </c>
      <c r="E235" s="15">
        <v>1121</v>
      </c>
      <c r="F235" s="16">
        <v>240</v>
      </c>
      <c r="G235" s="8"/>
      <c r="H235" s="2"/>
      <c r="I235" s="2"/>
      <c r="J235" s="2"/>
      <c r="K235" s="2"/>
      <c r="L235" s="8">
        <v>21486</v>
      </c>
      <c r="M235" s="8"/>
      <c r="N235" s="8"/>
      <c r="O235" s="8"/>
      <c r="P235" s="8"/>
      <c r="Q235" s="8">
        <v>-4684.4</v>
      </c>
      <c r="R235" s="8"/>
      <c r="S235" s="8">
        <f>G235+H235+I235+J235+K235+L235+M235+N235+O235+P235+Q235</f>
        <v>16801.6</v>
      </c>
      <c r="T235" s="46"/>
    </row>
    <row r="236" spans="1:20" ht="21">
      <c r="A236" s="22" t="s">
        <v>188</v>
      </c>
      <c r="B236" s="15" t="s">
        <v>12</v>
      </c>
      <c r="C236" s="15">
        <v>2</v>
      </c>
      <c r="D236" s="15"/>
      <c r="E236" s="15"/>
      <c r="F236" s="16"/>
      <c r="G236" s="8"/>
      <c r="H236" s="2"/>
      <c r="I236" s="2"/>
      <c r="J236" s="2"/>
      <c r="K236" s="2"/>
      <c r="L236" s="8"/>
      <c r="M236" s="8"/>
      <c r="N236" s="8"/>
      <c r="O236" s="8"/>
      <c r="P236" s="8"/>
      <c r="Q236" s="8"/>
      <c r="R236" s="8"/>
      <c r="S236" s="8">
        <f>S237</f>
        <v>10692300</v>
      </c>
      <c r="T236" s="46"/>
    </row>
    <row r="237" spans="1:20" ht="11.25">
      <c r="A237" s="22" t="s">
        <v>49</v>
      </c>
      <c r="B237" s="15" t="s">
        <v>12</v>
      </c>
      <c r="C237" s="15">
        <v>2</v>
      </c>
      <c r="D237" s="15">
        <v>902</v>
      </c>
      <c r="E237" s="15"/>
      <c r="F237" s="16"/>
      <c r="G237" s="8"/>
      <c r="H237" s="2"/>
      <c r="I237" s="2"/>
      <c r="J237" s="2"/>
      <c r="K237" s="2"/>
      <c r="L237" s="8"/>
      <c r="M237" s="8"/>
      <c r="N237" s="8"/>
      <c r="O237" s="8"/>
      <c r="P237" s="8"/>
      <c r="Q237" s="8"/>
      <c r="R237" s="8"/>
      <c r="S237" s="8">
        <f>S238+S241</f>
        <v>10692300</v>
      </c>
      <c r="T237" s="46"/>
    </row>
    <row r="238" spans="1:20" ht="11.25">
      <c r="A238" s="3" t="s">
        <v>187</v>
      </c>
      <c r="B238" s="15" t="s">
        <v>12</v>
      </c>
      <c r="C238" s="15">
        <v>2</v>
      </c>
      <c r="D238" s="15">
        <v>902</v>
      </c>
      <c r="E238" s="15">
        <v>1022</v>
      </c>
      <c r="F238" s="16"/>
      <c r="G238" s="8"/>
      <c r="H238" s="2"/>
      <c r="I238" s="2"/>
      <c r="J238" s="2"/>
      <c r="K238" s="2"/>
      <c r="L238" s="8"/>
      <c r="M238" s="8"/>
      <c r="N238" s="8"/>
      <c r="O238" s="8"/>
      <c r="P238" s="8"/>
      <c r="Q238" s="8"/>
      <c r="R238" s="8"/>
      <c r="S238" s="8">
        <f>S239</f>
        <v>974300</v>
      </c>
      <c r="T238" s="46"/>
    </row>
    <row r="239" spans="1:20" ht="22.5">
      <c r="A239" s="3" t="s">
        <v>17</v>
      </c>
      <c r="B239" s="15" t="s">
        <v>12</v>
      </c>
      <c r="C239" s="15">
        <v>2</v>
      </c>
      <c r="D239" s="15">
        <v>902</v>
      </c>
      <c r="E239" s="15">
        <v>1022</v>
      </c>
      <c r="F239" s="16">
        <v>200</v>
      </c>
      <c r="G239" s="8"/>
      <c r="H239" s="2"/>
      <c r="I239" s="2"/>
      <c r="J239" s="2"/>
      <c r="K239" s="2"/>
      <c r="L239" s="8"/>
      <c r="M239" s="8"/>
      <c r="N239" s="8"/>
      <c r="O239" s="8"/>
      <c r="P239" s="8"/>
      <c r="Q239" s="8"/>
      <c r="R239" s="8"/>
      <c r="S239" s="8">
        <f>S240</f>
        <v>974300</v>
      </c>
      <c r="T239" s="46"/>
    </row>
    <row r="240" spans="1:20" ht="22.5">
      <c r="A240" s="3" t="s">
        <v>19</v>
      </c>
      <c r="B240" s="15" t="s">
        <v>12</v>
      </c>
      <c r="C240" s="15">
        <v>2</v>
      </c>
      <c r="D240" s="15">
        <v>902</v>
      </c>
      <c r="E240" s="15">
        <v>1022</v>
      </c>
      <c r="F240" s="16">
        <v>240</v>
      </c>
      <c r="G240" s="8"/>
      <c r="H240" s="2"/>
      <c r="I240" s="2"/>
      <c r="J240" s="2"/>
      <c r="K240" s="2"/>
      <c r="L240" s="8"/>
      <c r="M240" s="8">
        <v>200000</v>
      </c>
      <c r="N240" s="8">
        <v>415965.33</v>
      </c>
      <c r="O240" s="8">
        <v>-115965.33</v>
      </c>
      <c r="P240" s="8"/>
      <c r="Q240" s="8">
        <v>474300</v>
      </c>
      <c r="R240" s="8"/>
      <c r="S240" s="8">
        <f>G240+H240+I240+J240+K240+L240+M240+N240+O240+P240+Q240</f>
        <v>974300</v>
      </c>
      <c r="T240" s="46"/>
    </row>
    <row r="241" spans="1:20" ht="22.5">
      <c r="A241" s="13" t="s">
        <v>198</v>
      </c>
      <c r="B241" s="15" t="s">
        <v>12</v>
      </c>
      <c r="C241" s="15">
        <v>2</v>
      </c>
      <c r="D241" s="15">
        <v>902</v>
      </c>
      <c r="E241" s="15">
        <v>1864</v>
      </c>
      <c r="F241" s="16"/>
      <c r="G241" s="8"/>
      <c r="H241" s="2"/>
      <c r="I241" s="2"/>
      <c r="J241" s="2"/>
      <c r="K241" s="2"/>
      <c r="L241" s="8"/>
      <c r="M241" s="8"/>
      <c r="N241" s="8"/>
      <c r="O241" s="8"/>
      <c r="P241" s="8"/>
      <c r="Q241" s="8"/>
      <c r="R241" s="8"/>
      <c r="S241" s="8">
        <f>S242</f>
        <v>9718000</v>
      </c>
      <c r="T241" s="46"/>
    </row>
    <row r="242" spans="1:20" ht="22.5">
      <c r="A242" s="3" t="s">
        <v>17</v>
      </c>
      <c r="B242" s="15" t="s">
        <v>12</v>
      </c>
      <c r="C242" s="15">
        <v>2</v>
      </c>
      <c r="D242" s="15">
        <v>902</v>
      </c>
      <c r="E242" s="15">
        <v>1864</v>
      </c>
      <c r="F242" s="16">
        <v>200</v>
      </c>
      <c r="G242" s="8"/>
      <c r="H242" s="2"/>
      <c r="I242" s="2"/>
      <c r="J242" s="2"/>
      <c r="K242" s="2"/>
      <c r="L242" s="8"/>
      <c r="M242" s="8"/>
      <c r="N242" s="8"/>
      <c r="O242" s="8"/>
      <c r="P242" s="8"/>
      <c r="Q242" s="8"/>
      <c r="R242" s="8"/>
      <c r="S242" s="8">
        <f>S243</f>
        <v>9718000</v>
      </c>
      <c r="T242" s="46"/>
    </row>
    <row r="243" spans="1:20" ht="22.5">
      <c r="A243" s="3" t="s">
        <v>19</v>
      </c>
      <c r="B243" s="15" t="s">
        <v>12</v>
      </c>
      <c r="C243" s="15">
        <v>2</v>
      </c>
      <c r="D243" s="15">
        <v>902</v>
      </c>
      <c r="E243" s="15">
        <v>1864</v>
      </c>
      <c r="F243" s="16">
        <v>240</v>
      </c>
      <c r="G243" s="8"/>
      <c r="H243" s="2"/>
      <c r="I243" s="2"/>
      <c r="J243" s="2"/>
      <c r="K243" s="2"/>
      <c r="L243" s="8"/>
      <c r="M243" s="8"/>
      <c r="N243" s="8"/>
      <c r="O243" s="8"/>
      <c r="P243" s="8">
        <v>9718000</v>
      </c>
      <c r="Q243" s="8"/>
      <c r="R243" s="8"/>
      <c r="S243" s="8">
        <f>G243+H243+I243+J243+K243+L243+M243+N243+O243+P243+Q243</f>
        <v>9718000</v>
      </c>
      <c r="T243" s="46"/>
    </row>
    <row r="244" spans="1:20" ht="31.5">
      <c r="A244" s="30" t="s">
        <v>93</v>
      </c>
      <c r="B244" s="19" t="s">
        <v>12</v>
      </c>
      <c r="C244" s="19">
        <v>3</v>
      </c>
      <c r="D244" s="19"/>
      <c r="E244" s="31"/>
      <c r="F244" s="20"/>
      <c r="G244" s="21">
        <f>G245</f>
        <v>9340560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1">
        <f>S245</f>
        <v>10010614</v>
      </c>
      <c r="T244" s="45"/>
    </row>
    <row r="245" spans="1:20" ht="11.25">
      <c r="A245" s="17" t="s">
        <v>49</v>
      </c>
      <c r="B245" s="15" t="s">
        <v>12</v>
      </c>
      <c r="C245" s="15">
        <v>3</v>
      </c>
      <c r="D245" s="15">
        <v>902</v>
      </c>
      <c r="E245" s="27"/>
      <c r="F245" s="16"/>
      <c r="G245" s="8">
        <f>G246+G249+G263+G266</f>
        <v>9340560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8">
        <f>S246+S249+S263+S266</f>
        <v>10010614</v>
      </c>
      <c r="T245" s="46"/>
    </row>
    <row r="246" spans="1:20" ht="33.75">
      <c r="A246" s="4" t="s">
        <v>158</v>
      </c>
      <c r="B246" s="15" t="s">
        <v>12</v>
      </c>
      <c r="C246" s="15">
        <v>3</v>
      </c>
      <c r="D246" s="15">
        <v>902</v>
      </c>
      <c r="E246" s="15">
        <v>1200</v>
      </c>
      <c r="F246" s="16"/>
      <c r="G246" s="8">
        <f>G247</f>
        <v>100000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8">
        <f>S247</f>
        <v>520029</v>
      </c>
      <c r="T246" s="46"/>
    </row>
    <row r="247" spans="1:20" ht="22.5">
      <c r="A247" s="3" t="s">
        <v>17</v>
      </c>
      <c r="B247" s="15" t="s">
        <v>12</v>
      </c>
      <c r="C247" s="15">
        <v>3</v>
      </c>
      <c r="D247" s="15">
        <v>902</v>
      </c>
      <c r="E247" s="15">
        <v>1200</v>
      </c>
      <c r="F247" s="16">
        <v>200</v>
      </c>
      <c r="G247" s="8">
        <f>G248</f>
        <v>100000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8">
        <f>S248</f>
        <v>520029</v>
      </c>
      <c r="T247" s="46"/>
    </row>
    <row r="248" spans="1:20" ht="22.5">
      <c r="A248" s="3" t="s">
        <v>19</v>
      </c>
      <c r="B248" s="15" t="s">
        <v>12</v>
      </c>
      <c r="C248" s="15">
        <v>3</v>
      </c>
      <c r="D248" s="15">
        <v>902</v>
      </c>
      <c r="E248" s="15">
        <v>1200</v>
      </c>
      <c r="F248" s="16">
        <v>240</v>
      </c>
      <c r="G248" s="8">
        <v>100000</v>
      </c>
      <c r="H248" s="2"/>
      <c r="I248" s="2"/>
      <c r="J248" s="2"/>
      <c r="K248" s="2"/>
      <c r="L248" s="2"/>
      <c r="M248" s="2">
        <v>20000</v>
      </c>
      <c r="N248" s="2"/>
      <c r="O248" s="2"/>
      <c r="P248" s="2">
        <v>201232</v>
      </c>
      <c r="Q248" s="2">
        <v>198797</v>
      </c>
      <c r="R248" s="2"/>
      <c r="S248" s="8">
        <f>G248+H248+I248+J248+K248+L248+M248+N248+O248+P248+Q248</f>
        <v>520029</v>
      </c>
      <c r="T248" s="46"/>
    </row>
    <row r="249" spans="1:20" ht="45">
      <c r="A249" s="3" t="s">
        <v>32</v>
      </c>
      <c r="B249" s="15" t="s">
        <v>12</v>
      </c>
      <c r="C249" s="15">
        <v>3</v>
      </c>
      <c r="D249" s="15">
        <v>902</v>
      </c>
      <c r="E249" s="15">
        <v>1201</v>
      </c>
      <c r="F249" s="25" t="s">
        <v>0</v>
      </c>
      <c r="G249" s="8">
        <f>G250+G254+G256</f>
        <v>9184560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8">
        <f>S250+S254+S256</f>
        <v>9184560</v>
      </c>
      <c r="T249" s="46"/>
    </row>
    <row r="250" spans="1:20" ht="45">
      <c r="A250" s="3" t="s">
        <v>13</v>
      </c>
      <c r="B250" s="15" t="s">
        <v>12</v>
      </c>
      <c r="C250" s="15">
        <v>3</v>
      </c>
      <c r="D250" s="15">
        <v>902</v>
      </c>
      <c r="E250" s="15">
        <v>1201</v>
      </c>
      <c r="F250" s="16" t="s">
        <v>14</v>
      </c>
      <c r="G250" s="8">
        <f>G251</f>
        <v>7769048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8">
        <f>S251+S253</f>
        <v>7769048</v>
      </c>
      <c r="T250" s="46"/>
    </row>
    <row r="251" spans="1:20" ht="11.25">
      <c r="A251" s="6" t="s">
        <v>30</v>
      </c>
      <c r="B251" s="15" t="s">
        <v>12</v>
      </c>
      <c r="C251" s="15">
        <v>3</v>
      </c>
      <c r="D251" s="15">
        <v>902</v>
      </c>
      <c r="E251" s="15">
        <v>1201</v>
      </c>
      <c r="F251" s="16" t="s">
        <v>31</v>
      </c>
      <c r="G251" s="8">
        <f>G252</f>
        <v>7769048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8">
        <f>S252</f>
        <v>7767848</v>
      </c>
      <c r="T251" s="46"/>
    </row>
    <row r="252" spans="1:20" ht="22.5">
      <c r="A252" s="3" t="s">
        <v>85</v>
      </c>
      <c r="B252" s="15" t="s">
        <v>12</v>
      </c>
      <c r="C252" s="15">
        <v>3</v>
      </c>
      <c r="D252" s="15">
        <v>902</v>
      </c>
      <c r="E252" s="15">
        <v>1201</v>
      </c>
      <c r="F252" s="16">
        <v>111</v>
      </c>
      <c r="G252" s="8">
        <v>7769048</v>
      </c>
      <c r="H252" s="2"/>
      <c r="I252" s="2"/>
      <c r="J252" s="2"/>
      <c r="K252" s="2"/>
      <c r="L252" s="2"/>
      <c r="M252" s="2"/>
      <c r="N252" s="2"/>
      <c r="O252" s="2"/>
      <c r="P252" s="2"/>
      <c r="Q252" s="2">
        <v>-1200</v>
      </c>
      <c r="R252" s="2"/>
      <c r="S252" s="8">
        <f>G252+H252+I252+J252+K252+L252+M252+N252+O252+P252+Q252</f>
        <v>7767848</v>
      </c>
      <c r="T252" s="46"/>
    </row>
    <row r="253" spans="1:20" ht="22.5">
      <c r="A253" s="3" t="s">
        <v>68</v>
      </c>
      <c r="B253" s="15" t="s">
        <v>12</v>
      </c>
      <c r="C253" s="15">
        <v>3</v>
      </c>
      <c r="D253" s="15">
        <v>902</v>
      </c>
      <c r="E253" s="15">
        <v>1201</v>
      </c>
      <c r="F253" s="16">
        <v>122</v>
      </c>
      <c r="G253" s="8"/>
      <c r="H253" s="2"/>
      <c r="I253" s="2"/>
      <c r="J253" s="2"/>
      <c r="K253" s="2"/>
      <c r="L253" s="2"/>
      <c r="M253" s="2"/>
      <c r="N253" s="2"/>
      <c r="O253" s="2"/>
      <c r="P253" s="2"/>
      <c r="Q253" s="2">
        <v>1200</v>
      </c>
      <c r="R253" s="2"/>
      <c r="S253" s="8">
        <f>G253+H253+I253+J253+K253+L253+M253+N253+O253+P253+Q253</f>
        <v>1200</v>
      </c>
      <c r="T253" s="46"/>
    </row>
    <row r="254" spans="1:20" ht="22.5">
      <c r="A254" s="3" t="s">
        <v>17</v>
      </c>
      <c r="B254" s="15" t="s">
        <v>12</v>
      </c>
      <c r="C254" s="15">
        <v>3</v>
      </c>
      <c r="D254" s="15">
        <v>902</v>
      </c>
      <c r="E254" s="15">
        <v>1201</v>
      </c>
      <c r="F254" s="16" t="s">
        <v>18</v>
      </c>
      <c r="G254" s="8">
        <f>G255</f>
        <v>1380812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8">
        <f>S255</f>
        <v>1380812</v>
      </c>
      <c r="T254" s="46"/>
    </row>
    <row r="255" spans="1:20" ht="22.5">
      <c r="A255" s="3" t="s">
        <v>19</v>
      </c>
      <c r="B255" s="15" t="s">
        <v>12</v>
      </c>
      <c r="C255" s="15">
        <v>3</v>
      </c>
      <c r="D255" s="15">
        <v>902</v>
      </c>
      <c r="E255" s="15">
        <v>1201</v>
      </c>
      <c r="F255" s="16" t="s">
        <v>20</v>
      </c>
      <c r="G255" s="8">
        <v>1380812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8">
        <f>G255+H255+I255+J255+K255+L255+M255+N255+O255+P255+Q255</f>
        <v>1380812</v>
      </c>
      <c r="T255" s="46"/>
    </row>
    <row r="256" spans="1:20" ht="11.25">
      <c r="A256" s="3" t="s">
        <v>21</v>
      </c>
      <c r="B256" s="15" t="s">
        <v>12</v>
      </c>
      <c r="C256" s="15">
        <v>3</v>
      </c>
      <c r="D256" s="15">
        <v>902</v>
      </c>
      <c r="E256" s="15">
        <v>1201</v>
      </c>
      <c r="F256" s="16" t="s">
        <v>22</v>
      </c>
      <c r="G256" s="8">
        <f>G257</f>
        <v>34700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8">
        <f>S257</f>
        <v>34700</v>
      </c>
      <c r="T256" s="46"/>
    </row>
    <row r="257" spans="1:20" ht="11.25">
      <c r="A257" s="3" t="s">
        <v>50</v>
      </c>
      <c r="B257" s="15" t="s">
        <v>12</v>
      </c>
      <c r="C257" s="15">
        <v>3</v>
      </c>
      <c r="D257" s="15">
        <v>902</v>
      </c>
      <c r="E257" s="15">
        <v>1201</v>
      </c>
      <c r="F257" s="16">
        <v>850</v>
      </c>
      <c r="G257" s="8">
        <f>G258+G259</f>
        <v>34700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8">
        <f>S258+S259</f>
        <v>34700</v>
      </c>
      <c r="T257" s="46"/>
    </row>
    <row r="258" spans="1:20" ht="22.5">
      <c r="A258" s="3" t="s">
        <v>23</v>
      </c>
      <c r="B258" s="15" t="s">
        <v>12</v>
      </c>
      <c r="C258" s="15">
        <v>3</v>
      </c>
      <c r="D258" s="15">
        <v>902</v>
      </c>
      <c r="E258" s="15">
        <v>1201</v>
      </c>
      <c r="F258" s="16" t="s">
        <v>24</v>
      </c>
      <c r="G258" s="8">
        <v>16000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8">
        <f>G258+H258+I258+J258+K258+L258+M258+N258+O258+P258+Q258</f>
        <v>16000</v>
      </c>
      <c r="T258" s="46"/>
    </row>
    <row r="259" spans="1:20" ht="11.25">
      <c r="A259" s="3" t="s">
        <v>25</v>
      </c>
      <c r="B259" s="15" t="s">
        <v>12</v>
      </c>
      <c r="C259" s="15">
        <v>3</v>
      </c>
      <c r="D259" s="15">
        <v>902</v>
      </c>
      <c r="E259" s="15">
        <v>1201</v>
      </c>
      <c r="F259" s="16" t="s">
        <v>26</v>
      </c>
      <c r="G259" s="8">
        <v>18700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8">
        <f>G259+H259+I259+J259+K259+L259+M259+N259+O259+P259+Q259</f>
        <v>18700</v>
      </c>
      <c r="T259" s="46"/>
    </row>
    <row r="260" spans="1:20" ht="33.75" hidden="1">
      <c r="A260" s="4" t="s">
        <v>158</v>
      </c>
      <c r="B260" s="15" t="s">
        <v>12</v>
      </c>
      <c r="C260" s="15">
        <v>3</v>
      </c>
      <c r="D260" s="15">
        <v>902</v>
      </c>
      <c r="E260" s="15">
        <v>1200</v>
      </c>
      <c r="F260" s="16"/>
      <c r="G260" s="8">
        <f>G261</f>
        <v>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8">
        <f>S261</f>
        <v>0</v>
      </c>
      <c r="T260" s="46"/>
    </row>
    <row r="261" spans="1:20" ht="22.5" hidden="1">
      <c r="A261" s="3" t="s">
        <v>17</v>
      </c>
      <c r="B261" s="15" t="s">
        <v>12</v>
      </c>
      <c r="C261" s="15">
        <v>3</v>
      </c>
      <c r="D261" s="15">
        <v>902</v>
      </c>
      <c r="E261" s="15">
        <v>1200</v>
      </c>
      <c r="F261" s="16">
        <v>200</v>
      </c>
      <c r="G261" s="8">
        <f>G262</f>
        <v>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8">
        <f>S262</f>
        <v>0</v>
      </c>
      <c r="T261" s="46"/>
    </row>
    <row r="262" spans="1:20" ht="22.5" hidden="1">
      <c r="A262" s="3" t="s">
        <v>19</v>
      </c>
      <c r="B262" s="15" t="s">
        <v>12</v>
      </c>
      <c r="C262" s="15">
        <v>3</v>
      </c>
      <c r="D262" s="15">
        <v>902</v>
      </c>
      <c r="E262" s="15">
        <v>1200</v>
      </c>
      <c r="F262" s="16">
        <v>240</v>
      </c>
      <c r="G262" s="8"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8">
        <v>0</v>
      </c>
      <c r="T262" s="46"/>
    </row>
    <row r="263" spans="1:20" ht="45">
      <c r="A263" s="4" t="s">
        <v>159</v>
      </c>
      <c r="B263" s="15" t="s">
        <v>12</v>
      </c>
      <c r="C263" s="15">
        <v>3</v>
      </c>
      <c r="D263" s="15">
        <v>902</v>
      </c>
      <c r="E263" s="15">
        <v>1203</v>
      </c>
      <c r="F263" s="16"/>
      <c r="G263" s="8">
        <f>G264</f>
        <v>50000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8">
        <f>S264</f>
        <v>300025</v>
      </c>
      <c r="T263" s="46"/>
    </row>
    <row r="264" spans="1:20" ht="22.5">
      <c r="A264" s="3" t="s">
        <v>17</v>
      </c>
      <c r="B264" s="15" t="s">
        <v>12</v>
      </c>
      <c r="C264" s="15">
        <v>3</v>
      </c>
      <c r="D264" s="15">
        <v>902</v>
      </c>
      <c r="E264" s="15">
        <v>1203</v>
      </c>
      <c r="F264" s="16">
        <v>200</v>
      </c>
      <c r="G264" s="8">
        <v>50000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8">
        <f>S265</f>
        <v>300025</v>
      </c>
      <c r="T264" s="46"/>
    </row>
    <row r="265" spans="1:20" ht="22.5">
      <c r="A265" s="3" t="s">
        <v>19</v>
      </c>
      <c r="B265" s="15" t="s">
        <v>12</v>
      </c>
      <c r="C265" s="15">
        <v>3</v>
      </c>
      <c r="D265" s="15">
        <v>902</v>
      </c>
      <c r="E265" s="15">
        <v>1203</v>
      </c>
      <c r="F265" s="16">
        <v>240</v>
      </c>
      <c r="G265" s="8">
        <v>50000</v>
      </c>
      <c r="H265" s="2">
        <v>235071</v>
      </c>
      <c r="I265" s="2"/>
      <c r="J265" s="2"/>
      <c r="K265" s="2"/>
      <c r="L265" s="2"/>
      <c r="M265" s="2"/>
      <c r="N265" s="2"/>
      <c r="O265" s="2"/>
      <c r="P265" s="2"/>
      <c r="Q265" s="2">
        <v>14954</v>
      </c>
      <c r="R265" s="2"/>
      <c r="S265" s="8">
        <f>G265+H265+I265+J265+K265+L265+M265+N265+O265+P265+Q265</f>
        <v>300025</v>
      </c>
      <c r="T265" s="46"/>
    </row>
    <row r="266" spans="1:20" ht="22.5">
      <c r="A266" s="4" t="s">
        <v>160</v>
      </c>
      <c r="B266" s="15" t="s">
        <v>12</v>
      </c>
      <c r="C266" s="15">
        <v>3</v>
      </c>
      <c r="D266" s="15">
        <v>902</v>
      </c>
      <c r="E266" s="15">
        <v>1204</v>
      </c>
      <c r="F266" s="16"/>
      <c r="G266" s="8">
        <f>G267</f>
        <v>6000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8">
        <f>S267</f>
        <v>6000</v>
      </c>
      <c r="T266" s="46"/>
    </row>
    <row r="267" spans="1:20" ht="22.5">
      <c r="A267" s="3" t="s">
        <v>17</v>
      </c>
      <c r="B267" s="15" t="s">
        <v>12</v>
      </c>
      <c r="C267" s="15">
        <v>3</v>
      </c>
      <c r="D267" s="15">
        <v>902</v>
      </c>
      <c r="E267" s="15">
        <v>1204</v>
      </c>
      <c r="F267" s="16">
        <v>200</v>
      </c>
      <c r="G267" s="8">
        <f>G268</f>
        <v>6000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8">
        <f>S268</f>
        <v>6000</v>
      </c>
      <c r="T267" s="46"/>
    </row>
    <row r="268" spans="1:20" ht="22.5">
      <c r="A268" s="3" t="s">
        <v>19</v>
      </c>
      <c r="B268" s="15" t="s">
        <v>12</v>
      </c>
      <c r="C268" s="15">
        <v>3</v>
      </c>
      <c r="D268" s="15">
        <v>902</v>
      </c>
      <c r="E268" s="15">
        <v>1204</v>
      </c>
      <c r="F268" s="16">
        <v>240</v>
      </c>
      <c r="G268" s="8">
        <v>6000</v>
      </c>
      <c r="H268" s="2"/>
      <c r="I268" s="2"/>
      <c r="J268" s="2"/>
      <c r="K268" s="2"/>
      <c r="L268" s="2"/>
      <c r="M268" s="2"/>
      <c r="N268" s="2"/>
      <c r="O268" s="2"/>
      <c r="P268" s="2"/>
      <c r="Q268" s="2">
        <v>0</v>
      </c>
      <c r="R268" s="2"/>
      <c r="S268" s="8">
        <f>G268+H268+I268+J268+K268+L268+M268+N268+O268+P268+Q268</f>
        <v>6000</v>
      </c>
      <c r="T268" s="46"/>
    </row>
    <row r="269" spans="1:20" ht="31.5">
      <c r="A269" s="18" t="s">
        <v>94</v>
      </c>
      <c r="B269" s="19" t="s">
        <v>95</v>
      </c>
      <c r="C269" s="19"/>
      <c r="D269" s="19"/>
      <c r="E269" s="19"/>
      <c r="F269" s="20"/>
      <c r="G269" s="21">
        <f>G278+G271</f>
        <v>5469200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1">
        <f>S278+S270</f>
        <v>5838200.890000001</v>
      </c>
      <c r="T269" s="45"/>
    </row>
    <row r="270" spans="1:20" ht="11.25" hidden="1">
      <c r="A270" s="18" t="s">
        <v>49</v>
      </c>
      <c r="B270" s="15" t="s">
        <v>95</v>
      </c>
      <c r="C270" s="15">
        <v>0</v>
      </c>
      <c r="D270" s="15">
        <v>902</v>
      </c>
      <c r="E270" s="19"/>
      <c r="F270" s="20"/>
      <c r="G270" s="2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1">
        <f>S271</f>
        <v>0</v>
      </c>
      <c r="T270" s="45"/>
    </row>
    <row r="271" spans="1:20" ht="33.75" hidden="1">
      <c r="A271" s="5" t="s">
        <v>79</v>
      </c>
      <c r="B271" s="15" t="s">
        <v>95</v>
      </c>
      <c r="C271" s="15">
        <v>0</v>
      </c>
      <c r="D271" s="15">
        <v>902</v>
      </c>
      <c r="E271" s="27">
        <v>1300</v>
      </c>
      <c r="F271" s="25" t="s">
        <v>0</v>
      </c>
      <c r="G271" s="8">
        <f>G272</f>
        <v>0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8">
        <f>S272</f>
        <v>0</v>
      </c>
      <c r="T271" s="46"/>
    </row>
    <row r="272" spans="1:20" ht="22.5" hidden="1">
      <c r="A272" s="3" t="s">
        <v>17</v>
      </c>
      <c r="B272" s="15" t="s">
        <v>95</v>
      </c>
      <c r="C272" s="15">
        <v>0</v>
      </c>
      <c r="D272" s="15">
        <v>902</v>
      </c>
      <c r="E272" s="27">
        <v>1300</v>
      </c>
      <c r="F272" s="16" t="s">
        <v>18</v>
      </c>
      <c r="G272" s="8">
        <f>G273</f>
        <v>0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8">
        <f>S273</f>
        <v>0</v>
      </c>
      <c r="T272" s="46"/>
    </row>
    <row r="273" spans="1:20" ht="22.5" hidden="1">
      <c r="A273" s="3" t="s">
        <v>19</v>
      </c>
      <c r="B273" s="15" t="s">
        <v>95</v>
      </c>
      <c r="C273" s="15">
        <v>0</v>
      </c>
      <c r="D273" s="15">
        <v>902</v>
      </c>
      <c r="E273" s="27">
        <v>1300</v>
      </c>
      <c r="F273" s="16" t="s">
        <v>20</v>
      </c>
      <c r="G273" s="8">
        <v>0</v>
      </c>
      <c r="H273" s="7"/>
      <c r="I273" s="7"/>
      <c r="J273" s="7"/>
      <c r="K273" s="7">
        <v>249973</v>
      </c>
      <c r="L273" s="8">
        <v>-249973</v>
      </c>
      <c r="M273" s="8"/>
      <c r="N273" s="8"/>
      <c r="O273" s="8"/>
      <c r="P273" s="8"/>
      <c r="Q273" s="8"/>
      <c r="R273" s="8"/>
      <c r="S273" s="8">
        <f>G273+H273+I273+J273+K273+L273</f>
        <v>0</v>
      </c>
      <c r="T273" s="46"/>
    </row>
    <row r="274" spans="1:20" ht="11.25" hidden="1">
      <c r="A274" s="18" t="s">
        <v>61</v>
      </c>
      <c r="B274" s="15"/>
      <c r="C274" s="15"/>
      <c r="D274" s="15">
        <v>903</v>
      </c>
      <c r="E274" s="27"/>
      <c r="F274" s="16"/>
      <c r="G274" s="8"/>
      <c r="H274" s="7"/>
      <c r="I274" s="7"/>
      <c r="J274" s="7"/>
      <c r="K274" s="7"/>
      <c r="L274" s="8"/>
      <c r="M274" s="8"/>
      <c r="N274" s="8"/>
      <c r="O274" s="8"/>
      <c r="P274" s="8"/>
      <c r="Q274" s="8"/>
      <c r="R274" s="8"/>
      <c r="S274" s="8"/>
      <c r="T274" s="46"/>
    </row>
    <row r="275" spans="1:20" ht="45" hidden="1">
      <c r="A275" s="4" t="s">
        <v>155</v>
      </c>
      <c r="B275" s="15" t="s">
        <v>186</v>
      </c>
      <c r="C275" s="15">
        <v>1</v>
      </c>
      <c r="D275" s="15">
        <v>903</v>
      </c>
      <c r="E275" s="27">
        <v>1121</v>
      </c>
      <c r="F275" s="16"/>
      <c r="G275" s="8"/>
      <c r="H275" s="7"/>
      <c r="I275" s="7"/>
      <c r="J275" s="7"/>
      <c r="K275" s="7"/>
      <c r="L275" s="8"/>
      <c r="M275" s="8"/>
      <c r="N275" s="8"/>
      <c r="O275" s="8"/>
      <c r="P275" s="8"/>
      <c r="Q275" s="8"/>
      <c r="R275" s="8"/>
      <c r="S275" s="8"/>
      <c r="T275" s="46"/>
    </row>
    <row r="276" spans="1:20" ht="22.5" hidden="1">
      <c r="A276" s="3" t="s">
        <v>17</v>
      </c>
      <c r="B276" s="15" t="s">
        <v>186</v>
      </c>
      <c r="C276" s="15">
        <v>1</v>
      </c>
      <c r="D276" s="15">
        <v>903</v>
      </c>
      <c r="E276" s="27">
        <v>1121</v>
      </c>
      <c r="F276" s="16" t="s">
        <v>18</v>
      </c>
      <c r="G276" s="8"/>
      <c r="H276" s="7"/>
      <c r="I276" s="7"/>
      <c r="J276" s="7"/>
      <c r="K276" s="7"/>
      <c r="L276" s="8"/>
      <c r="M276" s="8"/>
      <c r="N276" s="8"/>
      <c r="O276" s="8"/>
      <c r="P276" s="8"/>
      <c r="Q276" s="8"/>
      <c r="R276" s="8"/>
      <c r="S276" s="8"/>
      <c r="T276" s="46"/>
    </row>
    <row r="277" spans="1:20" ht="22.5" hidden="1">
      <c r="A277" s="3" t="s">
        <v>19</v>
      </c>
      <c r="B277" s="15" t="s">
        <v>186</v>
      </c>
      <c r="C277" s="15">
        <v>1</v>
      </c>
      <c r="D277" s="15">
        <v>903</v>
      </c>
      <c r="E277" s="27">
        <v>1121</v>
      </c>
      <c r="F277" s="16" t="s">
        <v>20</v>
      </c>
      <c r="G277" s="8"/>
      <c r="H277" s="7"/>
      <c r="I277" s="7"/>
      <c r="J277" s="7"/>
      <c r="K277" s="7"/>
      <c r="L277" s="8">
        <v>0</v>
      </c>
      <c r="M277" s="8"/>
      <c r="N277" s="8"/>
      <c r="O277" s="8"/>
      <c r="P277" s="8"/>
      <c r="Q277" s="8"/>
      <c r="R277" s="8"/>
      <c r="S277" s="8"/>
      <c r="T277" s="46"/>
    </row>
    <row r="278" spans="1:20" ht="11.25">
      <c r="A278" s="18" t="s">
        <v>61</v>
      </c>
      <c r="B278" s="19" t="s">
        <v>95</v>
      </c>
      <c r="C278" s="19">
        <v>0</v>
      </c>
      <c r="D278" s="19">
        <v>903</v>
      </c>
      <c r="E278" s="19"/>
      <c r="F278" s="20"/>
      <c r="G278" s="21">
        <f>G279+G293</f>
        <v>5469200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1">
        <f>S279+S293</f>
        <v>5838200.890000001</v>
      </c>
      <c r="T278" s="45"/>
    </row>
    <row r="279" spans="1:20" ht="22.5">
      <c r="A279" s="26" t="s">
        <v>69</v>
      </c>
      <c r="B279" s="15" t="s">
        <v>95</v>
      </c>
      <c r="C279" s="15">
        <v>0</v>
      </c>
      <c r="D279" s="15">
        <v>903</v>
      </c>
      <c r="E279" s="27">
        <v>1004</v>
      </c>
      <c r="F279" s="25"/>
      <c r="G279" s="8">
        <f>G280+G284+G287</f>
        <v>4469200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8">
        <f>S280+S284+S287</f>
        <v>4691801.390000001</v>
      </c>
      <c r="T279" s="46"/>
    </row>
    <row r="280" spans="1:20" ht="45">
      <c r="A280" s="3" t="s">
        <v>13</v>
      </c>
      <c r="B280" s="15" t="s">
        <v>95</v>
      </c>
      <c r="C280" s="15">
        <v>0</v>
      </c>
      <c r="D280" s="15">
        <v>903</v>
      </c>
      <c r="E280" s="27">
        <v>1004</v>
      </c>
      <c r="F280" s="16" t="s">
        <v>14</v>
      </c>
      <c r="G280" s="8">
        <f>G281</f>
        <v>3352082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8">
        <f>S281</f>
        <v>3574683.39</v>
      </c>
      <c r="T280" s="46"/>
    </row>
    <row r="281" spans="1:20" ht="22.5">
      <c r="A281" s="3" t="s">
        <v>15</v>
      </c>
      <c r="B281" s="15" t="s">
        <v>95</v>
      </c>
      <c r="C281" s="15">
        <v>0</v>
      </c>
      <c r="D281" s="15">
        <v>903</v>
      </c>
      <c r="E281" s="27">
        <v>1004</v>
      </c>
      <c r="F281" s="16" t="s">
        <v>16</v>
      </c>
      <c r="G281" s="8">
        <f>G282+G283</f>
        <v>3352082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8">
        <f>S282+S283</f>
        <v>3574683.39</v>
      </c>
      <c r="T281" s="46"/>
    </row>
    <row r="282" spans="1:20" ht="33.75">
      <c r="A282" s="3" t="s">
        <v>84</v>
      </c>
      <c r="B282" s="15" t="s">
        <v>95</v>
      </c>
      <c r="C282" s="15">
        <v>0</v>
      </c>
      <c r="D282" s="15">
        <v>903</v>
      </c>
      <c r="E282" s="27">
        <v>1004</v>
      </c>
      <c r="F282" s="16">
        <v>121</v>
      </c>
      <c r="G282" s="8">
        <v>3253392</v>
      </c>
      <c r="H282" s="2">
        <v>-3071.61</v>
      </c>
      <c r="I282" s="2"/>
      <c r="J282" s="2"/>
      <c r="K282" s="2">
        <v>225673</v>
      </c>
      <c r="L282" s="2"/>
      <c r="M282" s="2"/>
      <c r="N282" s="2"/>
      <c r="O282" s="2"/>
      <c r="P282" s="2"/>
      <c r="Q282" s="2"/>
      <c r="R282" s="2"/>
      <c r="S282" s="8">
        <f>G282+H282+I282+J282+K282+L282+M282+N282+O282+P282+Q282</f>
        <v>3475993.39</v>
      </c>
      <c r="T282" s="46"/>
    </row>
    <row r="283" spans="1:20" ht="22.5">
      <c r="A283" s="3" t="s">
        <v>68</v>
      </c>
      <c r="B283" s="15" t="s">
        <v>95</v>
      </c>
      <c r="C283" s="15">
        <v>0</v>
      </c>
      <c r="D283" s="15">
        <v>903</v>
      </c>
      <c r="E283" s="27">
        <v>1004</v>
      </c>
      <c r="F283" s="16">
        <v>122</v>
      </c>
      <c r="G283" s="8">
        <v>98690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8">
        <f>G283+H283+I283+J283+K283+L283+M283+N283+O283+P283+Q283</f>
        <v>98690</v>
      </c>
      <c r="T283" s="46"/>
    </row>
    <row r="284" spans="1:20" ht="22.5">
      <c r="A284" s="3" t="s">
        <v>17</v>
      </c>
      <c r="B284" s="15" t="s">
        <v>95</v>
      </c>
      <c r="C284" s="15">
        <v>0</v>
      </c>
      <c r="D284" s="15">
        <v>903</v>
      </c>
      <c r="E284" s="27">
        <v>1004</v>
      </c>
      <c r="F284" s="16">
        <v>200</v>
      </c>
      <c r="G284" s="8">
        <f>G285</f>
        <v>605490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8">
        <f>S285</f>
        <v>605490</v>
      </c>
      <c r="T284" s="46"/>
    </row>
    <row r="285" spans="1:20" ht="22.5">
      <c r="A285" s="3" t="s">
        <v>19</v>
      </c>
      <c r="B285" s="15" t="s">
        <v>95</v>
      </c>
      <c r="C285" s="15">
        <v>0</v>
      </c>
      <c r="D285" s="15">
        <v>903</v>
      </c>
      <c r="E285" s="27">
        <v>1004</v>
      </c>
      <c r="F285" s="16">
        <v>240</v>
      </c>
      <c r="G285" s="8">
        <v>605490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8">
        <f>G285+H285+I285+J285+K285+L285+M285+N285+O285+P285+Q285</f>
        <v>605490</v>
      </c>
      <c r="T285" s="46"/>
    </row>
    <row r="286" spans="1:20" ht="11.25">
      <c r="A286" s="3" t="s">
        <v>21</v>
      </c>
      <c r="B286" s="15" t="s">
        <v>95</v>
      </c>
      <c r="C286" s="15">
        <v>0</v>
      </c>
      <c r="D286" s="15">
        <v>903</v>
      </c>
      <c r="E286" s="27">
        <v>1004</v>
      </c>
      <c r="F286" s="16">
        <v>800</v>
      </c>
      <c r="G286" s="8">
        <f>G287</f>
        <v>511628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8">
        <f>S287</f>
        <v>511628</v>
      </c>
      <c r="T286" s="46"/>
    </row>
    <row r="287" spans="1:20" ht="11.25">
      <c r="A287" s="3" t="s">
        <v>50</v>
      </c>
      <c r="B287" s="15" t="s">
        <v>95</v>
      </c>
      <c r="C287" s="15">
        <v>0</v>
      </c>
      <c r="D287" s="15">
        <v>903</v>
      </c>
      <c r="E287" s="27">
        <v>1004</v>
      </c>
      <c r="F287" s="16">
        <v>850</v>
      </c>
      <c r="G287" s="8">
        <f>G288+G289</f>
        <v>511628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8">
        <f>S288+S289</f>
        <v>511628</v>
      </c>
      <c r="T287" s="46"/>
    </row>
    <row r="288" spans="1:20" ht="22.5">
      <c r="A288" s="3" t="s">
        <v>23</v>
      </c>
      <c r="B288" s="15" t="s">
        <v>95</v>
      </c>
      <c r="C288" s="15">
        <v>0</v>
      </c>
      <c r="D288" s="15">
        <v>903</v>
      </c>
      <c r="E288" s="27">
        <v>1004</v>
      </c>
      <c r="F288" s="16">
        <v>851</v>
      </c>
      <c r="G288" s="8">
        <v>485928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8">
        <f>G288+H288+I288+J288+K288+L288+M288+N288+O288+P288+Q288</f>
        <v>485928</v>
      </c>
      <c r="T288" s="46"/>
    </row>
    <row r="289" spans="1:20" ht="11.25">
      <c r="A289" s="3" t="s">
        <v>25</v>
      </c>
      <c r="B289" s="15" t="s">
        <v>95</v>
      </c>
      <c r="C289" s="15">
        <v>0</v>
      </c>
      <c r="D289" s="15">
        <v>903</v>
      </c>
      <c r="E289" s="27">
        <v>1004</v>
      </c>
      <c r="F289" s="16">
        <v>852</v>
      </c>
      <c r="G289" s="8">
        <v>25700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8">
        <f>G289+H289+I289+J289+K289+L289+M289+N289+O289+P289+Q289</f>
        <v>25700</v>
      </c>
      <c r="T289" s="46"/>
    </row>
    <row r="290" spans="1:20" ht="33.75" hidden="1">
      <c r="A290" s="5" t="s">
        <v>79</v>
      </c>
      <c r="B290" s="15" t="s">
        <v>95</v>
      </c>
      <c r="C290" s="15">
        <v>0</v>
      </c>
      <c r="D290" s="15">
        <v>902</v>
      </c>
      <c r="E290" s="27">
        <v>1300</v>
      </c>
      <c r="F290" s="25" t="s">
        <v>0</v>
      </c>
      <c r="G290" s="8">
        <f>G291</f>
        <v>0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8">
        <f>S291</f>
        <v>0</v>
      </c>
      <c r="T290" s="46"/>
    </row>
    <row r="291" spans="1:20" ht="22.5" hidden="1">
      <c r="A291" s="3" t="s">
        <v>17</v>
      </c>
      <c r="B291" s="15" t="s">
        <v>95</v>
      </c>
      <c r="C291" s="15">
        <v>0</v>
      </c>
      <c r="D291" s="15">
        <v>902</v>
      </c>
      <c r="E291" s="27">
        <v>1300</v>
      </c>
      <c r="F291" s="16" t="s">
        <v>18</v>
      </c>
      <c r="G291" s="8">
        <f>G292</f>
        <v>0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8">
        <f>S292</f>
        <v>0</v>
      </c>
      <c r="T291" s="46"/>
    </row>
    <row r="292" spans="1:20" ht="22.5" hidden="1">
      <c r="A292" s="3" t="s">
        <v>19</v>
      </c>
      <c r="B292" s="15" t="s">
        <v>95</v>
      </c>
      <c r="C292" s="15">
        <v>0</v>
      </c>
      <c r="D292" s="15">
        <v>902</v>
      </c>
      <c r="E292" s="27">
        <v>1300</v>
      </c>
      <c r="F292" s="16" t="s">
        <v>20</v>
      </c>
      <c r="G292" s="8">
        <v>0</v>
      </c>
      <c r="H292" s="7"/>
      <c r="I292" s="7"/>
      <c r="J292" s="7"/>
      <c r="K292" s="7">
        <v>0</v>
      </c>
      <c r="L292" s="7"/>
      <c r="M292" s="7"/>
      <c r="N292" s="7"/>
      <c r="O292" s="7"/>
      <c r="P292" s="7"/>
      <c r="Q292" s="7"/>
      <c r="R292" s="7"/>
      <c r="S292" s="8">
        <f>G292+H292+I292+J292+K292</f>
        <v>0</v>
      </c>
      <c r="T292" s="46"/>
    </row>
    <row r="293" spans="1:20" ht="33.75">
      <c r="A293" s="5" t="s">
        <v>79</v>
      </c>
      <c r="B293" s="15" t="s">
        <v>95</v>
      </c>
      <c r="C293" s="15">
        <v>0</v>
      </c>
      <c r="D293" s="15">
        <v>903</v>
      </c>
      <c r="E293" s="27">
        <v>1300</v>
      </c>
      <c r="F293" s="25"/>
      <c r="G293" s="8">
        <f>G294</f>
        <v>1000000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8">
        <f>S294</f>
        <v>1146399.5</v>
      </c>
      <c r="T293" s="46"/>
    </row>
    <row r="294" spans="1:20" ht="22.5">
      <c r="A294" s="3" t="s">
        <v>17</v>
      </c>
      <c r="B294" s="15" t="s">
        <v>95</v>
      </c>
      <c r="C294" s="15">
        <v>0</v>
      </c>
      <c r="D294" s="15">
        <v>903</v>
      </c>
      <c r="E294" s="27">
        <v>1300</v>
      </c>
      <c r="F294" s="16" t="s">
        <v>18</v>
      </c>
      <c r="G294" s="8">
        <f>G295</f>
        <v>1000000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8">
        <f>S295</f>
        <v>1146399.5</v>
      </c>
      <c r="T294" s="46"/>
    </row>
    <row r="295" spans="1:20" s="48" customFormat="1" ht="22.5">
      <c r="A295" s="3" t="s">
        <v>19</v>
      </c>
      <c r="B295" s="15" t="s">
        <v>95</v>
      </c>
      <c r="C295" s="15">
        <v>0</v>
      </c>
      <c r="D295" s="15">
        <v>903</v>
      </c>
      <c r="E295" s="27">
        <v>1300</v>
      </c>
      <c r="F295" s="16" t="s">
        <v>20</v>
      </c>
      <c r="G295" s="8">
        <v>1000000</v>
      </c>
      <c r="H295" s="7"/>
      <c r="I295" s="7"/>
      <c r="J295" s="7"/>
      <c r="K295" s="7">
        <v>0</v>
      </c>
      <c r="L295" s="7"/>
      <c r="M295" s="7">
        <v>146399.5</v>
      </c>
      <c r="N295" s="7"/>
      <c r="O295" s="7"/>
      <c r="P295" s="7"/>
      <c r="Q295" s="7"/>
      <c r="R295" s="7"/>
      <c r="S295" s="8">
        <f>G295+H295+I295+J295+K295+L295+M295+N295+O295+P295+Q295</f>
        <v>1146399.5</v>
      </c>
      <c r="T295" s="46"/>
    </row>
    <row r="296" spans="1:20" s="48" customFormat="1" ht="33.75" hidden="1">
      <c r="A296" s="5" t="s">
        <v>79</v>
      </c>
      <c r="B296" s="15" t="s">
        <v>95</v>
      </c>
      <c r="C296" s="15">
        <v>0</v>
      </c>
      <c r="D296" s="15">
        <v>902</v>
      </c>
      <c r="E296" s="27">
        <v>1300</v>
      </c>
      <c r="F296" s="25" t="s">
        <v>0</v>
      </c>
      <c r="G296" s="8">
        <f>G297</f>
        <v>0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8">
        <f>S297</f>
        <v>0</v>
      </c>
      <c r="T296" s="46"/>
    </row>
    <row r="297" spans="1:20" s="48" customFormat="1" ht="22.5" hidden="1">
      <c r="A297" s="3" t="s">
        <v>17</v>
      </c>
      <c r="B297" s="15" t="s">
        <v>95</v>
      </c>
      <c r="C297" s="15">
        <v>0</v>
      </c>
      <c r="D297" s="15">
        <v>902</v>
      </c>
      <c r="E297" s="27">
        <v>1300</v>
      </c>
      <c r="F297" s="16" t="s">
        <v>18</v>
      </c>
      <c r="G297" s="8">
        <f>G298</f>
        <v>0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8">
        <f>S298</f>
        <v>0</v>
      </c>
      <c r="T297" s="46"/>
    </row>
    <row r="298" spans="1:20" s="48" customFormat="1" ht="22.5" hidden="1">
      <c r="A298" s="3" t="s">
        <v>19</v>
      </c>
      <c r="B298" s="15" t="s">
        <v>95</v>
      </c>
      <c r="C298" s="15">
        <v>0</v>
      </c>
      <c r="D298" s="15">
        <v>902</v>
      </c>
      <c r="E298" s="27">
        <v>1300</v>
      </c>
      <c r="F298" s="16" t="s">
        <v>20</v>
      </c>
      <c r="G298" s="8">
        <v>0</v>
      </c>
      <c r="H298" s="7"/>
      <c r="I298" s="7"/>
      <c r="J298" s="7"/>
      <c r="K298" s="7">
        <v>0</v>
      </c>
      <c r="L298" s="7"/>
      <c r="M298" s="7"/>
      <c r="N298" s="7"/>
      <c r="O298" s="7"/>
      <c r="P298" s="7"/>
      <c r="Q298" s="7"/>
      <c r="R298" s="7"/>
      <c r="S298" s="8">
        <f>G298+H298+I298+J298+K298</f>
        <v>0</v>
      </c>
      <c r="T298" s="46"/>
    </row>
    <row r="299" spans="1:20" s="48" customFormat="1" ht="21" hidden="1">
      <c r="A299" s="18" t="s">
        <v>62</v>
      </c>
      <c r="B299" s="15"/>
      <c r="C299" s="15"/>
      <c r="D299" s="15">
        <v>921</v>
      </c>
      <c r="E299" s="27">
        <v>1121</v>
      </c>
      <c r="F299" s="16"/>
      <c r="G299" s="8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8"/>
      <c r="T299" s="46"/>
    </row>
    <row r="300" spans="1:20" s="48" customFormat="1" ht="45" hidden="1">
      <c r="A300" s="4" t="s">
        <v>155</v>
      </c>
      <c r="B300" s="15" t="s">
        <v>186</v>
      </c>
      <c r="C300" s="15">
        <v>1</v>
      </c>
      <c r="D300" s="15">
        <v>921</v>
      </c>
      <c r="E300" s="27">
        <v>1121</v>
      </c>
      <c r="F300" s="16"/>
      <c r="G300" s="8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8"/>
      <c r="T300" s="46"/>
    </row>
    <row r="301" spans="1:20" s="48" customFormat="1" ht="22.5" hidden="1">
      <c r="A301" s="3" t="s">
        <v>17</v>
      </c>
      <c r="B301" s="15" t="s">
        <v>186</v>
      </c>
      <c r="C301" s="15">
        <v>1</v>
      </c>
      <c r="D301" s="15">
        <v>921</v>
      </c>
      <c r="E301" s="27">
        <v>1121</v>
      </c>
      <c r="F301" s="16" t="s">
        <v>18</v>
      </c>
      <c r="G301" s="8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8"/>
      <c r="T301" s="46"/>
    </row>
    <row r="302" spans="1:20" s="48" customFormat="1" ht="22.5" hidden="1">
      <c r="A302" s="3" t="s">
        <v>19</v>
      </c>
      <c r="B302" s="15" t="s">
        <v>186</v>
      </c>
      <c r="C302" s="15">
        <v>1</v>
      </c>
      <c r="D302" s="15">
        <v>921</v>
      </c>
      <c r="E302" s="27">
        <v>1121</v>
      </c>
      <c r="F302" s="16" t="s">
        <v>20</v>
      </c>
      <c r="G302" s="8"/>
      <c r="H302" s="7"/>
      <c r="I302" s="7"/>
      <c r="J302" s="7"/>
      <c r="K302" s="7"/>
      <c r="L302" s="7">
        <v>0</v>
      </c>
      <c r="M302" s="7"/>
      <c r="N302" s="7"/>
      <c r="O302" s="7"/>
      <c r="P302" s="7"/>
      <c r="Q302" s="7"/>
      <c r="R302" s="7"/>
      <c r="S302" s="8"/>
      <c r="T302" s="46"/>
    </row>
    <row r="303" spans="1:20" ht="21">
      <c r="A303" s="18" t="s">
        <v>96</v>
      </c>
      <c r="B303" s="19" t="s">
        <v>97</v>
      </c>
      <c r="C303" s="19"/>
      <c r="D303" s="19"/>
      <c r="E303" s="19"/>
      <c r="F303" s="16"/>
      <c r="G303" s="21">
        <f>G304+G399</f>
        <v>456744223.72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1">
        <f>S304+S399</f>
        <v>487575576.9</v>
      </c>
      <c r="T303" s="45"/>
    </row>
    <row r="304" spans="1:20" ht="21">
      <c r="A304" s="18" t="s">
        <v>98</v>
      </c>
      <c r="B304" s="19" t="s">
        <v>97</v>
      </c>
      <c r="C304" s="19">
        <v>1</v>
      </c>
      <c r="D304" s="19"/>
      <c r="E304" s="19"/>
      <c r="F304" s="20"/>
      <c r="G304" s="21">
        <f>G305</f>
        <v>424365447.72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1">
        <f>S305+S379</f>
        <v>449251465.68</v>
      </c>
      <c r="T304" s="45"/>
    </row>
    <row r="305" spans="1:20" ht="21">
      <c r="A305" s="18" t="s">
        <v>62</v>
      </c>
      <c r="B305" s="19" t="s">
        <v>97</v>
      </c>
      <c r="C305" s="19">
        <v>1</v>
      </c>
      <c r="D305" s="19">
        <v>921</v>
      </c>
      <c r="E305" s="19"/>
      <c r="F305" s="20"/>
      <c r="G305" s="21">
        <f>G306+G310+G359+G363+G367+G371+G375+G383</f>
        <v>424365447.72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1">
        <f>S306+S310+S359+S363+S367+S371+S375+S383+S387+S391+S395</f>
        <v>445426565.68</v>
      </c>
      <c r="T305" s="45"/>
    </row>
    <row r="306" spans="1:20" ht="11.25">
      <c r="A306" s="3" t="s">
        <v>63</v>
      </c>
      <c r="B306" s="15" t="s">
        <v>97</v>
      </c>
      <c r="C306" s="15">
        <v>1</v>
      </c>
      <c r="D306" s="15">
        <v>921</v>
      </c>
      <c r="E306" s="15">
        <v>1030</v>
      </c>
      <c r="F306" s="16"/>
      <c r="G306" s="8">
        <f>G307</f>
        <v>41925909.56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8">
        <f>S307</f>
        <v>42580541.96</v>
      </c>
      <c r="T306" s="46"/>
    </row>
    <row r="307" spans="1:20" s="48" customFormat="1" ht="22.5">
      <c r="A307" s="3" t="s">
        <v>86</v>
      </c>
      <c r="B307" s="15" t="s">
        <v>97</v>
      </c>
      <c r="C307" s="15">
        <v>1</v>
      </c>
      <c r="D307" s="15">
        <v>921</v>
      </c>
      <c r="E307" s="15">
        <v>1030</v>
      </c>
      <c r="F307" s="16" t="s">
        <v>27</v>
      </c>
      <c r="G307" s="8">
        <f>G308</f>
        <v>41925909.56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8">
        <f>S308</f>
        <v>42580541.96</v>
      </c>
      <c r="T307" s="46"/>
    </row>
    <row r="308" spans="1:20" ht="11.25">
      <c r="A308" s="3" t="s">
        <v>59</v>
      </c>
      <c r="B308" s="15" t="s">
        <v>97</v>
      </c>
      <c r="C308" s="15">
        <v>1</v>
      </c>
      <c r="D308" s="15">
        <v>921</v>
      </c>
      <c r="E308" s="15">
        <v>1030</v>
      </c>
      <c r="F308" s="16">
        <v>610</v>
      </c>
      <c r="G308" s="8">
        <f>G309</f>
        <v>41925909.56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8">
        <f>S309</f>
        <v>42580541.96</v>
      </c>
      <c r="T308" s="46"/>
    </row>
    <row r="309" spans="1:20" ht="45">
      <c r="A309" s="3" t="s">
        <v>28</v>
      </c>
      <c r="B309" s="15" t="s">
        <v>97</v>
      </c>
      <c r="C309" s="15">
        <v>1</v>
      </c>
      <c r="D309" s="15">
        <v>921</v>
      </c>
      <c r="E309" s="15">
        <v>1030</v>
      </c>
      <c r="F309" s="16" t="s">
        <v>29</v>
      </c>
      <c r="G309" s="8">
        <v>41925909.56</v>
      </c>
      <c r="H309" s="2"/>
      <c r="I309" s="2"/>
      <c r="J309" s="2"/>
      <c r="K309" s="2">
        <v>267929</v>
      </c>
      <c r="L309" s="2"/>
      <c r="M309" s="2"/>
      <c r="N309" s="2"/>
      <c r="O309" s="2">
        <v>-5000</v>
      </c>
      <c r="P309" s="2">
        <v>-9739.6</v>
      </c>
      <c r="Q309" s="2">
        <v>401443</v>
      </c>
      <c r="R309" s="2"/>
      <c r="S309" s="8">
        <f>G309+H309+I309+J309+K309+L309+M309+N309+O309+P309+Q309</f>
        <v>42580541.96</v>
      </c>
      <c r="T309" s="46"/>
    </row>
    <row r="310" spans="1:20" ht="11.25">
      <c r="A310" s="26" t="s">
        <v>81</v>
      </c>
      <c r="B310" s="15" t="s">
        <v>97</v>
      </c>
      <c r="C310" s="15">
        <v>1</v>
      </c>
      <c r="D310" s="15">
        <v>921</v>
      </c>
      <c r="E310" s="15">
        <v>1040</v>
      </c>
      <c r="F310" s="16"/>
      <c r="G310" s="8">
        <f>G311+G315+G319+G323+G327+G331+G335+G339+G343+G347+G351+G355</f>
        <v>42366049.080000006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8">
        <f>S311+S315+S319+S323+S327+S331+S335+S339+S343+S347+S351+S355</f>
        <v>42856818.160000004</v>
      </c>
      <c r="T310" s="46"/>
    </row>
    <row r="311" spans="1:20" ht="33.75">
      <c r="A311" s="26" t="s">
        <v>121</v>
      </c>
      <c r="B311" s="15" t="s">
        <v>97</v>
      </c>
      <c r="C311" s="15">
        <v>1</v>
      </c>
      <c r="D311" s="15">
        <v>921</v>
      </c>
      <c r="E311" s="15">
        <v>1041</v>
      </c>
      <c r="F311" s="16"/>
      <c r="G311" s="8">
        <f>G312</f>
        <v>3573590.44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8">
        <f>S312</f>
        <v>3573590.44</v>
      </c>
      <c r="T311" s="46"/>
    </row>
    <row r="312" spans="1:20" ht="22.5">
      <c r="A312" s="3" t="s">
        <v>86</v>
      </c>
      <c r="B312" s="15" t="s">
        <v>97</v>
      </c>
      <c r="C312" s="15">
        <v>1</v>
      </c>
      <c r="D312" s="15">
        <v>921</v>
      </c>
      <c r="E312" s="15">
        <v>1041</v>
      </c>
      <c r="F312" s="16">
        <v>600</v>
      </c>
      <c r="G312" s="8">
        <f>G313</f>
        <v>3573590.44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8">
        <f>S313</f>
        <v>3573590.44</v>
      </c>
      <c r="T312" s="46"/>
    </row>
    <row r="313" spans="1:20" ht="11.25">
      <c r="A313" s="3" t="s">
        <v>59</v>
      </c>
      <c r="B313" s="15" t="s">
        <v>97</v>
      </c>
      <c r="C313" s="15">
        <v>1</v>
      </c>
      <c r="D313" s="15">
        <v>921</v>
      </c>
      <c r="E313" s="15">
        <v>1041</v>
      </c>
      <c r="F313" s="16">
        <v>610</v>
      </c>
      <c r="G313" s="8">
        <f>G314</f>
        <v>3573590.44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8">
        <f>S314</f>
        <v>3573590.44</v>
      </c>
      <c r="T313" s="46"/>
    </row>
    <row r="314" spans="1:20" ht="45">
      <c r="A314" s="3" t="s">
        <v>28</v>
      </c>
      <c r="B314" s="15" t="s">
        <v>97</v>
      </c>
      <c r="C314" s="15">
        <v>1</v>
      </c>
      <c r="D314" s="15">
        <v>921</v>
      </c>
      <c r="E314" s="15">
        <v>1041</v>
      </c>
      <c r="F314" s="16">
        <v>611</v>
      </c>
      <c r="G314" s="8">
        <v>3573590.44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8">
        <f>G314+H314+I314+J314+K314+L314+M314+N314+O314+P314+Q314</f>
        <v>3573590.44</v>
      </c>
      <c r="T314" s="46"/>
    </row>
    <row r="315" spans="1:20" ht="45">
      <c r="A315" s="4" t="s">
        <v>122</v>
      </c>
      <c r="B315" s="15" t="s">
        <v>97</v>
      </c>
      <c r="C315" s="15">
        <v>1</v>
      </c>
      <c r="D315" s="15">
        <v>921</v>
      </c>
      <c r="E315" s="15">
        <v>1042</v>
      </c>
      <c r="F315" s="16"/>
      <c r="G315" s="8">
        <f>G316</f>
        <v>2535764.44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8">
        <f>S316</f>
        <v>2535764.44</v>
      </c>
      <c r="T315" s="46"/>
    </row>
    <row r="316" spans="1:20" ht="22.5">
      <c r="A316" s="3" t="s">
        <v>86</v>
      </c>
      <c r="B316" s="15" t="s">
        <v>97</v>
      </c>
      <c r="C316" s="15">
        <v>1</v>
      </c>
      <c r="D316" s="15">
        <v>921</v>
      </c>
      <c r="E316" s="15">
        <v>1042</v>
      </c>
      <c r="F316" s="16">
        <v>600</v>
      </c>
      <c r="G316" s="8">
        <f>G317</f>
        <v>2535764.44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8">
        <f>S317</f>
        <v>2535764.44</v>
      </c>
      <c r="T316" s="46"/>
    </row>
    <row r="317" spans="1:20" ht="11.25">
      <c r="A317" s="3" t="s">
        <v>59</v>
      </c>
      <c r="B317" s="15" t="s">
        <v>97</v>
      </c>
      <c r="C317" s="15">
        <v>1</v>
      </c>
      <c r="D317" s="15">
        <v>921</v>
      </c>
      <c r="E317" s="15">
        <v>1042</v>
      </c>
      <c r="F317" s="16">
        <v>610</v>
      </c>
      <c r="G317" s="8">
        <f>G318</f>
        <v>2535764.44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8">
        <f>S318</f>
        <v>2535764.44</v>
      </c>
      <c r="T317" s="46"/>
    </row>
    <row r="318" spans="1:20" ht="45">
      <c r="A318" s="3" t="s">
        <v>28</v>
      </c>
      <c r="B318" s="15" t="s">
        <v>97</v>
      </c>
      <c r="C318" s="15">
        <v>1</v>
      </c>
      <c r="D318" s="15">
        <v>921</v>
      </c>
      <c r="E318" s="15">
        <v>1042</v>
      </c>
      <c r="F318" s="16">
        <v>611</v>
      </c>
      <c r="G318" s="8">
        <v>2535764.44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8">
        <f>G318+H318+I318+J318+K318+L318+M318+N318+O318+P318+Q318</f>
        <v>2535764.44</v>
      </c>
      <c r="T318" s="46"/>
    </row>
    <row r="319" spans="1:20" ht="45">
      <c r="A319" s="4" t="s">
        <v>124</v>
      </c>
      <c r="B319" s="15" t="s">
        <v>97</v>
      </c>
      <c r="C319" s="15">
        <v>1</v>
      </c>
      <c r="D319" s="15">
        <v>921</v>
      </c>
      <c r="E319" s="15">
        <v>1043</v>
      </c>
      <c r="F319" s="16"/>
      <c r="G319" s="8">
        <f>G320</f>
        <v>4433372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8">
        <f>S320</f>
        <v>4433372</v>
      </c>
      <c r="T319" s="46"/>
    </row>
    <row r="320" spans="1:20" ht="22.5">
      <c r="A320" s="3" t="s">
        <v>86</v>
      </c>
      <c r="B320" s="15" t="s">
        <v>97</v>
      </c>
      <c r="C320" s="15">
        <v>1</v>
      </c>
      <c r="D320" s="15">
        <v>921</v>
      </c>
      <c r="E320" s="15">
        <v>1043</v>
      </c>
      <c r="F320" s="16">
        <v>600</v>
      </c>
      <c r="G320" s="8">
        <f>G321</f>
        <v>4433372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8">
        <f>S321</f>
        <v>4433372</v>
      </c>
      <c r="T320" s="46"/>
    </row>
    <row r="321" spans="1:20" ht="11.25">
      <c r="A321" s="3" t="s">
        <v>59</v>
      </c>
      <c r="B321" s="15" t="s">
        <v>97</v>
      </c>
      <c r="C321" s="15">
        <v>1</v>
      </c>
      <c r="D321" s="15">
        <v>921</v>
      </c>
      <c r="E321" s="15">
        <v>1043</v>
      </c>
      <c r="F321" s="16">
        <v>610</v>
      </c>
      <c r="G321" s="8">
        <f>G322</f>
        <v>4433372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8">
        <f>S322</f>
        <v>4433372</v>
      </c>
      <c r="T321" s="46"/>
    </row>
    <row r="322" spans="1:20" ht="45">
      <c r="A322" s="3" t="s">
        <v>28</v>
      </c>
      <c r="B322" s="15" t="s">
        <v>97</v>
      </c>
      <c r="C322" s="15">
        <v>1</v>
      </c>
      <c r="D322" s="15">
        <v>921</v>
      </c>
      <c r="E322" s="15">
        <v>1043</v>
      </c>
      <c r="F322" s="16">
        <v>611</v>
      </c>
      <c r="G322" s="8">
        <v>4433372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8">
        <f>G322+H322+I322+J322+K322+L322+M322+N322+O322+P322+Q322</f>
        <v>4433372</v>
      </c>
      <c r="T322" s="46"/>
    </row>
    <row r="323" spans="1:20" ht="45">
      <c r="A323" s="4" t="s">
        <v>123</v>
      </c>
      <c r="B323" s="15" t="s">
        <v>97</v>
      </c>
      <c r="C323" s="15">
        <v>1</v>
      </c>
      <c r="D323" s="15">
        <v>921</v>
      </c>
      <c r="E323" s="15">
        <v>1044</v>
      </c>
      <c r="F323" s="16"/>
      <c r="G323" s="8">
        <f>G324</f>
        <v>2540186.44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8">
        <f>S324</f>
        <v>2565854.2399999998</v>
      </c>
      <c r="T323" s="46"/>
    </row>
    <row r="324" spans="1:20" ht="22.5">
      <c r="A324" s="3" t="s">
        <v>86</v>
      </c>
      <c r="B324" s="15" t="s">
        <v>97</v>
      </c>
      <c r="C324" s="15">
        <v>1</v>
      </c>
      <c r="D324" s="15">
        <v>921</v>
      </c>
      <c r="E324" s="15">
        <v>1044</v>
      </c>
      <c r="F324" s="16">
        <v>600</v>
      </c>
      <c r="G324" s="8">
        <f>G325</f>
        <v>2540186.44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8">
        <f>S325</f>
        <v>2565854.2399999998</v>
      </c>
      <c r="T324" s="46"/>
    </row>
    <row r="325" spans="1:20" ht="11.25">
      <c r="A325" s="3" t="s">
        <v>59</v>
      </c>
      <c r="B325" s="15" t="s">
        <v>97</v>
      </c>
      <c r="C325" s="15">
        <v>1</v>
      </c>
      <c r="D325" s="15">
        <v>921</v>
      </c>
      <c r="E325" s="15">
        <v>1044</v>
      </c>
      <c r="F325" s="16">
        <v>610</v>
      </c>
      <c r="G325" s="8">
        <f>G326</f>
        <v>2540186.44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8">
        <f>S326</f>
        <v>2565854.2399999998</v>
      </c>
      <c r="T325" s="46"/>
    </row>
    <row r="326" spans="1:20" ht="45">
      <c r="A326" s="3" t="s">
        <v>28</v>
      </c>
      <c r="B326" s="15" t="s">
        <v>97</v>
      </c>
      <c r="C326" s="15">
        <v>1</v>
      </c>
      <c r="D326" s="15">
        <v>921</v>
      </c>
      <c r="E326" s="15">
        <v>1044</v>
      </c>
      <c r="F326" s="16">
        <v>611</v>
      </c>
      <c r="G326" s="8">
        <v>2540186.44</v>
      </c>
      <c r="H326" s="2"/>
      <c r="I326" s="2"/>
      <c r="J326" s="2"/>
      <c r="K326" s="2"/>
      <c r="L326" s="2"/>
      <c r="M326" s="2"/>
      <c r="N326" s="2"/>
      <c r="O326" s="10">
        <v>25667.8</v>
      </c>
      <c r="P326" s="10"/>
      <c r="Q326" s="10"/>
      <c r="R326" s="10"/>
      <c r="S326" s="8">
        <f>G326+H326+I326+J326+K326+L326+M326+N326+O326+P326+Q326</f>
        <v>2565854.2399999998</v>
      </c>
      <c r="T326" s="46"/>
    </row>
    <row r="327" spans="1:20" ht="45">
      <c r="A327" s="4" t="s">
        <v>125</v>
      </c>
      <c r="B327" s="15" t="s">
        <v>97</v>
      </c>
      <c r="C327" s="15">
        <v>1</v>
      </c>
      <c r="D327" s="15">
        <v>921</v>
      </c>
      <c r="E327" s="15">
        <v>1045</v>
      </c>
      <c r="F327" s="16"/>
      <c r="G327" s="8">
        <f>G328</f>
        <v>2349590.44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8">
        <f>S328</f>
        <v>2349590.44</v>
      </c>
      <c r="T327" s="46"/>
    </row>
    <row r="328" spans="1:20" ht="22.5">
      <c r="A328" s="3" t="s">
        <v>86</v>
      </c>
      <c r="B328" s="15" t="s">
        <v>97</v>
      </c>
      <c r="C328" s="15">
        <v>1</v>
      </c>
      <c r="D328" s="15">
        <v>921</v>
      </c>
      <c r="E328" s="15">
        <v>1045</v>
      </c>
      <c r="F328" s="16">
        <v>600</v>
      </c>
      <c r="G328" s="8">
        <f>G329</f>
        <v>2349590.44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8">
        <f>S329</f>
        <v>2349590.44</v>
      </c>
      <c r="T328" s="46"/>
    </row>
    <row r="329" spans="1:20" ht="11.25">
      <c r="A329" s="3" t="s">
        <v>59</v>
      </c>
      <c r="B329" s="15" t="s">
        <v>97</v>
      </c>
      <c r="C329" s="15">
        <v>1</v>
      </c>
      <c r="D329" s="15">
        <v>921</v>
      </c>
      <c r="E329" s="15">
        <v>1045</v>
      </c>
      <c r="F329" s="16">
        <v>610</v>
      </c>
      <c r="G329" s="8">
        <f>G330</f>
        <v>2349590.44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8">
        <f>S330</f>
        <v>2349590.44</v>
      </c>
      <c r="T329" s="46"/>
    </row>
    <row r="330" spans="1:20" ht="45">
      <c r="A330" s="3" t="s">
        <v>28</v>
      </c>
      <c r="B330" s="15" t="s">
        <v>97</v>
      </c>
      <c r="C330" s="15">
        <v>1</v>
      </c>
      <c r="D330" s="15">
        <v>921</v>
      </c>
      <c r="E330" s="15">
        <v>1045</v>
      </c>
      <c r="F330" s="16">
        <v>611</v>
      </c>
      <c r="G330" s="8">
        <v>2349590.44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8">
        <f>G330+H330+I330+J330+K330+L330+M330+N330+O330+P330+Q330</f>
        <v>2349590.44</v>
      </c>
      <c r="T330" s="46"/>
    </row>
    <row r="331" spans="1:20" ht="45">
      <c r="A331" s="4" t="s">
        <v>126</v>
      </c>
      <c r="B331" s="15" t="s">
        <v>97</v>
      </c>
      <c r="C331" s="15">
        <v>1</v>
      </c>
      <c r="D331" s="15">
        <v>921</v>
      </c>
      <c r="E331" s="15">
        <v>1046</v>
      </c>
      <c r="F331" s="16"/>
      <c r="G331" s="8">
        <f>G332</f>
        <v>2851764.44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8">
        <f>S332</f>
        <v>2851764.44</v>
      </c>
      <c r="T331" s="46"/>
    </row>
    <row r="332" spans="1:20" ht="22.5">
      <c r="A332" s="3" t="s">
        <v>86</v>
      </c>
      <c r="B332" s="15" t="s">
        <v>97</v>
      </c>
      <c r="C332" s="15">
        <v>1</v>
      </c>
      <c r="D332" s="15">
        <v>921</v>
      </c>
      <c r="E332" s="15">
        <v>1046</v>
      </c>
      <c r="F332" s="16">
        <v>600</v>
      </c>
      <c r="G332" s="8">
        <f>G333</f>
        <v>2851764.44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8">
        <f>S333</f>
        <v>2851764.44</v>
      </c>
      <c r="T332" s="46"/>
    </row>
    <row r="333" spans="1:20" ht="11.25">
      <c r="A333" s="3" t="s">
        <v>59</v>
      </c>
      <c r="B333" s="15" t="s">
        <v>97</v>
      </c>
      <c r="C333" s="15">
        <v>1</v>
      </c>
      <c r="D333" s="15">
        <v>921</v>
      </c>
      <c r="E333" s="15">
        <v>1046</v>
      </c>
      <c r="F333" s="16">
        <v>610</v>
      </c>
      <c r="G333" s="8">
        <f>G334</f>
        <v>2851764.44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8">
        <f>S334</f>
        <v>2851764.44</v>
      </c>
      <c r="T333" s="46"/>
    </row>
    <row r="334" spans="1:20" ht="45">
      <c r="A334" s="3" t="s">
        <v>28</v>
      </c>
      <c r="B334" s="15" t="s">
        <v>97</v>
      </c>
      <c r="C334" s="15">
        <v>1</v>
      </c>
      <c r="D334" s="15">
        <v>921</v>
      </c>
      <c r="E334" s="15">
        <v>1046</v>
      </c>
      <c r="F334" s="16">
        <v>611</v>
      </c>
      <c r="G334" s="8">
        <v>2851764.44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8">
        <f>G334+H334+I334+J334+K334+L334+M334+N334+O334+P334+Q334</f>
        <v>2851764.44</v>
      </c>
      <c r="T334" s="46"/>
    </row>
    <row r="335" spans="1:20" ht="33.75">
      <c r="A335" s="4" t="s">
        <v>127</v>
      </c>
      <c r="B335" s="15" t="s">
        <v>97</v>
      </c>
      <c r="C335" s="15">
        <v>1</v>
      </c>
      <c r="D335" s="15">
        <v>921</v>
      </c>
      <c r="E335" s="15">
        <v>1047</v>
      </c>
      <c r="F335" s="16"/>
      <c r="G335" s="8">
        <f>G336</f>
        <v>4897036.44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8">
        <f>S336</f>
        <v>4887497.640000001</v>
      </c>
      <c r="T335" s="46"/>
    </row>
    <row r="336" spans="1:20" ht="22.5">
      <c r="A336" s="3" t="s">
        <v>86</v>
      </c>
      <c r="B336" s="15" t="s">
        <v>97</v>
      </c>
      <c r="C336" s="15">
        <v>1</v>
      </c>
      <c r="D336" s="15">
        <v>921</v>
      </c>
      <c r="E336" s="15">
        <v>1047</v>
      </c>
      <c r="F336" s="16">
        <v>600</v>
      </c>
      <c r="G336" s="8">
        <f>G337</f>
        <v>4897036.44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8">
        <f>S337</f>
        <v>4887497.640000001</v>
      </c>
      <c r="T336" s="46"/>
    </row>
    <row r="337" spans="1:20" ht="11.25">
      <c r="A337" s="3" t="s">
        <v>59</v>
      </c>
      <c r="B337" s="15" t="s">
        <v>97</v>
      </c>
      <c r="C337" s="15">
        <v>1</v>
      </c>
      <c r="D337" s="15">
        <v>921</v>
      </c>
      <c r="E337" s="15">
        <v>1047</v>
      </c>
      <c r="F337" s="16">
        <v>610</v>
      </c>
      <c r="G337" s="8">
        <f>G338</f>
        <v>4897036.44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8">
        <f>S338</f>
        <v>4887497.640000001</v>
      </c>
      <c r="T337" s="46"/>
    </row>
    <row r="338" spans="1:20" ht="45">
      <c r="A338" s="3" t="s">
        <v>28</v>
      </c>
      <c r="B338" s="15" t="s">
        <v>97</v>
      </c>
      <c r="C338" s="15">
        <v>1</v>
      </c>
      <c r="D338" s="15">
        <v>921</v>
      </c>
      <c r="E338" s="15">
        <v>1047</v>
      </c>
      <c r="F338" s="16">
        <v>611</v>
      </c>
      <c r="G338" s="8">
        <v>4897036.44</v>
      </c>
      <c r="H338" s="2"/>
      <c r="I338" s="2">
        <v>-61272</v>
      </c>
      <c r="J338" s="2"/>
      <c r="K338" s="2"/>
      <c r="L338" s="2"/>
      <c r="M338" s="2"/>
      <c r="N338" s="2"/>
      <c r="O338" s="10">
        <v>-8891.8</v>
      </c>
      <c r="P338" s="10">
        <v>60625</v>
      </c>
      <c r="Q338" s="10"/>
      <c r="R338" s="10"/>
      <c r="S338" s="8">
        <f>G338+H338+I338+J338+K338+L338+M338+N338+O338+P338+Q338</f>
        <v>4887497.640000001</v>
      </c>
      <c r="T338" s="46"/>
    </row>
    <row r="339" spans="1:20" ht="33.75">
      <c r="A339" s="4" t="s">
        <v>128</v>
      </c>
      <c r="B339" s="15" t="s">
        <v>97</v>
      </c>
      <c r="C339" s="15">
        <v>1</v>
      </c>
      <c r="D339" s="15">
        <v>921</v>
      </c>
      <c r="E339" s="15">
        <v>1048</v>
      </c>
      <c r="F339" s="16"/>
      <c r="G339" s="8">
        <f>G340</f>
        <v>2441782.44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8">
        <f>S340</f>
        <v>2441782.44</v>
      </c>
      <c r="T339" s="46"/>
    </row>
    <row r="340" spans="1:20" ht="22.5">
      <c r="A340" s="3" t="s">
        <v>86</v>
      </c>
      <c r="B340" s="15" t="s">
        <v>97</v>
      </c>
      <c r="C340" s="15">
        <v>1</v>
      </c>
      <c r="D340" s="15">
        <v>921</v>
      </c>
      <c r="E340" s="15">
        <v>1048</v>
      </c>
      <c r="F340" s="16">
        <v>600</v>
      </c>
      <c r="G340" s="8">
        <f>G341</f>
        <v>2441782.44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8">
        <f>S341</f>
        <v>2441782.44</v>
      </c>
      <c r="T340" s="46"/>
    </row>
    <row r="341" spans="1:20" ht="11.25">
      <c r="A341" s="3" t="s">
        <v>59</v>
      </c>
      <c r="B341" s="15" t="s">
        <v>97</v>
      </c>
      <c r="C341" s="15">
        <v>1</v>
      </c>
      <c r="D341" s="15">
        <v>921</v>
      </c>
      <c r="E341" s="15">
        <v>1048</v>
      </c>
      <c r="F341" s="16">
        <v>610</v>
      </c>
      <c r="G341" s="8">
        <f>G342</f>
        <v>2441782.44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8">
        <f>S342</f>
        <v>2441782.44</v>
      </c>
      <c r="T341" s="46"/>
    </row>
    <row r="342" spans="1:20" ht="45">
      <c r="A342" s="3" t="s">
        <v>28</v>
      </c>
      <c r="B342" s="15" t="s">
        <v>97</v>
      </c>
      <c r="C342" s="15">
        <v>1</v>
      </c>
      <c r="D342" s="15">
        <v>921</v>
      </c>
      <c r="E342" s="15">
        <v>1048</v>
      </c>
      <c r="F342" s="16">
        <v>611</v>
      </c>
      <c r="G342" s="8">
        <v>2441782.44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8">
        <f>G342+H342+I342+J342+K342+L342+M342+N342+O342+P342+Q342</f>
        <v>2441782.44</v>
      </c>
      <c r="T342" s="46"/>
    </row>
    <row r="343" spans="1:20" ht="33.75">
      <c r="A343" s="4" t="s">
        <v>129</v>
      </c>
      <c r="B343" s="15" t="s">
        <v>97</v>
      </c>
      <c r="C343" s="15">
        <v>1</v>
      </c>
      <c r="D343" s="15">
        <v>921</v>
      </c>
      <c r="E343" s="15">
        <v>1049</v>
      </c>
      <c r="F343" s="16"/>
      <c r="G343" s="8">
        <f>G344</f>
        <v>6063336.32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8">
        <f>S344</f>
        <v>6063336.32</v>
      </c>
      <c r="T343" s="46"/>
    </row>
    <row r="344" spans="1:20" ht="22.5">
      <c r="A344" s="3" t="s">
        <v>86</v>
      </c>
      <c r="B344" s="15" t="s">
        <v>97</v>
      </c>
      <c r="C344" s="15">
        <v>1</v>
      </c>
      <c r="D344" s="15">
        <v>921</v>
      </c>
      <c r="E344" s="15">
        <v>1049</v>
      </c>
      <c r="F344" s="16">
        <v>600</v>
      </c>
      <c r="G344" s="8">
        <f>G345</f>
        <v>6063336.32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8">
        <f>S345</f>
        <v>6063336.32</v>
      </c>
      <c r="T344" s="46"/>
    </row>
    <row r="345" spans="1:20" ht="11.25">
      <c r="A345" s="3" t="s">
        <v>59</v>
      </c>
      <c r="B345" s="15" t="s">
        <v>97</v>
      </c>
      <c r="C345" s="15">
        <v>1</v>
      </c>
      <c r="D345" s="15">
        <v>921</v>
      </c>
      <c r="E345" s="15">
        <v>1049</v>
      </c>
      <c r="F345" s="16">
        <v>610</v>
      </c>
      <c r="G345" s="8">
        <f>G346</f>
        <v>6063336.32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8">
        <f>S346</f>
        <v>6063336.32</v>
      </c>
      <c r="T345" s="46"/>
    </row>
    <row r="346" spans="1:20" ht="45">
      <c r="A346" s="3" t="s">
        <v>28</v>
      </c>
      <c r="B346" s="15" t="s">
        <v>97</v>
      </c>
      <c r="C346" s="15">
        <v>1</v>
      </c>
      <c r="D346" s="15">
        <v>921</v>
      </c>
      <c r="E346" s="15">
        <v>1049</v>
      </c>
      <c r="F346" s="16">
        <v>611</v>
      </c>
      <c r="G346" s="8">
        <v>6063336.32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8">
        <f>G346+H346+I346+J346+K346+L346+M346+N346+O346+P346+Q346</f>
        <v>6063336.32</v>
      </c>
      <c r="T346" s="46"/>
    </row>
    <row r="347" spans="1:20" ht="45">
      <c r="A347" s="4" t="s">
        <v>130</v>
      </c>
      <c r="B347" s="15" t="s">
        <v>97</v>
      </c>
      <c r="C347" s="15">
        <v>1</v>
      </c>
      <c r="D347" s="15">
        <v>921</v>
      </c>
      <c r="E347" s="15">
        <v>1050</v>
      </c>
      <c r="F347" s="16"/>
      <c r="G347" s="8">
        <f>G348</f>
        <v>2663998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8">
        <f>S348</f>
        <v>2663998</v>
      </c>
      <c r="T347" s="46"/>
    </row>
    <row r="348" spans="1:20" ht="22.5">
      <c r="A348" s="3" t="s">
        <v>86</v>
      </c>
      <c r="B348" s="15" t="s">
        <v>97</v>
      </c>
      <c r="C348" s="15">
        <v>1</v>
      </c>
      <c r="D348" s="15">
        <v>921</v>
      </c>
      <c r="E348" s="15">
        <v>1050</v>
      </c>
      <c r="F348" s="16">
        <v>600</v>
      </c>
      <c r="G348" s="8">
        <f>G349</f>
        <v>2663998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8">
        <f>S349</f>
        <v>2663998</v>
      </c>
      <c r="T348" s="46"/>
    </row>
    <row r="349" spans="1:20" ht="11.25">
      <c r="A349" s="3" t="s">
        <v>59</v>
      </c>
      <c r="B349" s="15" t="s">
        <v>97</v>
      </c>
      <c r="C349" s="15">
        <v>1</v>
      </c>
      <c r="D349" s="15">
        <v>921</v>
      </c>
      <c r="E349" s="15">
        <v>1050</v>
      </c>
      <c r="F349" s="16">
        <v>610</v>
      </c>
      <c r="G349" s="8">
        <f>G350</f>
        <v>2663998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8">
        <f>S350</f>
        <v>2663998</v>
      </c>
      <c r="T349" s="46"/>
    </row>
    <row r="350" spans="1:20" ht="45">
      <c r="A350" s="3" t="s">
        <v>28</v>
      </c>
      <c r="B350" s="15" t="s">
        <v>97</v>
      </c>
      <c r="C350" s="15">
        <v>1</v>
      </c>
      <c r="D350" s="15">
        <v>921</v>
      </c>
      <c r="E350" s="15">
        <v>1050</v>
      </c>
      <c r="F350" s="16">
        <v>611</v>
      </c>
      <c r="G350" s="8">
        <v>2663998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8">
        <f>G350+H350+I350+J350+K350+L350+M350+N350+O350+P350+Q350</f>
        <v>2663998</v>
      </c>
      <c r="T350" s="46"/>
    </row>
    <row r="351" spans="1:20" ht="45">
      <c r="A351" s="4" t="s">
        <v>131</v>
      </c>
      <c r="B351" s="15" t="s">
        <v>97</v>
      </c>
      <c r="C351" s="15">
        <v>1</v>
      </c>
      <c r="D351" s="15">
        <v>921</v>
      </c>
      <c r="E351" s="15">
        <v>1051</v>
      </c>
      <c r="F351" s="16"/>
      <c r="G351" s="8">
        <f>G352</f>
        <v>4147838.24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8">
        <f>S352</f>
        <v>4642879.66</v>
      </c>
      <c r="T351" s="46"/>
    </row>
    <row r="352" spans="1:20" ht="22.5">
      <c r="A352" s="3" t="s">
        <v>86</v>
      </c>
      <c r="B352" s="15" t="s">
        <v>97</v>
      </c>
      <c r="C352" s="15">
        <v>1</v>
      </c>
      <c r="D352" s="15">
        <v>921</v>
      </c>
      <c r="E352" s="15">
        <v>1051</v>
      </c>
      <c r="F352" s="16">
        <v>600</v>
      </c>
      <c r="G352" s="8">
        <f>G353</f>
        <v>4147838.24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8">
        <f>S353</f>
        <v>4642879.66</v>
      </c>
      <c r="T352" s="46"/>
    </row>
    <row r="353" spans="1:20" ht="11.25">
      <c r="A353" s="3" t="s">
        <v>59</v>
      </c>
      <c r="B353" s="15" t="s">
        <v>97</v>
      </c>
      <c r="C353" s="15">
        <v>1</v>
      </c>
      <c r="D353" s="15">
        <v>921</v>
      </c>
      <c r="E353" s="15">
        <v>1051</v>
      </c>
      <c r="F353" s="16">
        <v>610</v>
      </c>
      <c r="G353" s="8">
        <f>G354</f>
        <v>4147838.24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8">
        <f>S354</f>
        <v>4642879.66</v>
      </c>
      <c r="T353" s="46"/>
    </row>
    <row r="354" spans="1:20" ht="45">
      <c r="A354" s="3" t="s">
        <v>28</v>
      </c>
      <c r="B354" s="15" t="s">
        <v>97</v>
      </c>
      <c r="C354" s="15">
        <v>1</v>
      </c>
      <c r="D354" s="15">
        <v>921</v>
      </c>
      <c r="E354" s="15">
        <v>1051</v>
      </c>
      <c r="F354" s="16">
        <v>611</v>
      </c>
      <c r="G354" s="8">
        <v>4147838.24</v>
      </c>
      <c r="H354" s="2"/>
      <c r="I354" s="2"/>
      <c r="J354" s="2"/>
      <c r="K354" s="2"/>
      <c r="L354" s="2"/>
      <c r="M354" s="2"/>
      <c r="N354" s="2"/>
      <c r="O354" s="2"/>
      <c r="P354" s="2"/>
      <c r="Q354" s="2">
        <v>495041.42</v>
      </c>
      <c r="R354" s="2"/>
      <c r="S354" s="8">
        <f>G354+H354+I354+J354+K354+L354+M354+N354+O354+P354+Q354</f>
        <v>4642879.66</v>
      </c>
      <c r="T354" s="46"/>
    </row>
    <row r="355" spans="1:20" ht="22.5">
      <c r="A355" s="4" t="s">
        <v>132</v>
      </c>
      <c r="B355" s="15" t="s">
        <v>97</v>
      </c>
      <c r="C355" s="15">
        <v>1</v>
      </c>
      <c r="D355" s="15">
        <v>921</v>
      </c>
      <c r="E355" s="15">
        <v>1052</v>
      </c>
      <c r="F355" s="16"/>
      <c r="G355" s="8">
        <f>G356</f>
        <v>3867789.44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8">
        <f>S356</f>
        <v>3847388.1</v>
      </c>
      <c r="T355" s="46"/>
    </row>
    <row r="356" spans="1:20" ht="22.5">
      <c r="A356" s="3" t="s">
        <v>86</v>
      </c>
      <c r="B356" s="15" t="s">
        <v>97</v>
      </c>
      <c r="C356" s="15">
        <v>1</v>
      </c>
      <c r="D356" s="15">
        <v>921</v>
      </c>
      <c r="E356" s="15">
        <v>1052</v>
      </c>
      <c r="F356" s="16">
        <v>600</v>
      </c>
      <c r="G356" s="8">
        <f>G357</f>
        <v>3867789.44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8">
        <f>S357</f>
        <v>3847388.1</v>
      </c>
      <c r="T356" s="46"/>
    </row>
    <row r="357" spans="1:20" ht="11.25">
      <c r="A357" s="3" t="s">
        <v>59</v>
      </c>
      <c r="B357" s="15" t="s">
        <v>97</v>
      </c>
      <c r="C357" s="15">
        <v>1</v>
      </c>
      <c r="D357" s="15">
        <v>921</v>
      </c>
      <c r="E357" s="15">
        <v>1052</v>
      </c>
      <c r="F357" s="16">
        <v>610</v>
      </c>
      <c r="G357" s="8">
        <f>G358</f>
        <v>3867789.44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8">
        <f>S358</f>
        <v>3847388.1</v>
      </c>
      <c r="T357" s="46"/>
    </row>
    <row r="358" spans="1:20" ht="45">
      <c r="A358" s="3" t="s">
        <v>28</v>
      </c>
      <c r="B358" s="15" t="s">
        <v>97</v>
      </c>
      <c r="C358" s="15">
        <v>1</v>
      </c>
      <c r="D358" s="15">
        <v>921</v>
      </c>
      <c r="E358" s="15">
        <v>1052</v>
      </c>
      <c r="F358" s="16">
        <v>611</v>
      </c>
      <c r="G358" s="8">
        <v>3867789.44</v>
      </c>
      <c r="H358" s="2"/>
      <c r="I358" s="2"/>
      <c r="J358" s="2"/>
      <c r="K358" s="2">
        <v>30231</v>
      </c>
      <c r="L358" s="2"/>
      <c r="M358" s="2"/>
      <c r="N358" s="2"/>
      <c r="O358" s="10">
        <v>-50632.44</v>
      </c>
      <c r="P358" s="10"/>
      <c r="Q358" s="10">
        <v>0.1</v>
      </c>
      <c r="R358" s="10"/>
      <c r="S358" s="8">
        <f>G358+H358+I358+J358+K358+L358+M358+N358+O358+P358+Q358</f>
        <v>3847388.1</v>
      </c>
      <c r="T358" s="46"/>
    </row>
    <row r="359" spans="1:20" ht="45">
      <c r="A359" s="4" t="s">
        <v>133</v>
      </c>
      <c r="B359" s="15" t="s">
        <v>97</v>
      </c>
      <c r="C359" s="15">
        <v>1</v>
      </c>
      <c r="D359" s="15">
        <v>921</v>
      </c>
      <c r="E359" s="15">
        <v>1063</v>
      </c>
      <c r="F359" s="16"/>
      <c r="G359" s="8">
        <f>G360</f>
        <v>16706819.64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8">
        <f>S360</f>
        <v>16751315.64</v>
      </c>
      <c r="T359" s="46"/>
    </row>
    <row r="360" spans="1:20" ht="22.5">
      <c r="A360" s="3" t="s">
        <v>86</v>
      </c>
      <c r="B360" s="15" t="s">
        <v>97</v>
      </c>
      <c r="C360" s="15">
        <v>1</v>
      </c>
      <c r="D360" s="15">
        <v>921</v>
      </c>
      <c r="E360" s="15">
        <v>1063</v>
      </c>
      <c r="F360" s="16">
        <v>600</v>
      </c>
      <c r="G360" s="8">
        <f>G361</f>
        <v>16706819.64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8">
        <f>S361</f>
        <v>16751315.64</v>
      </c>
      <c r="T360" s="46"/>
    </row>
    <row r="361" spans="1:20" ht="11.25">
      <c r="A361" s="3" t="s">
        <v>59</v>
      </c>
      <c r="B361" s="15" t="s">
        <v>97</v>
      </c>
      <c r="C361" s="15">
        <v>1</v>
      </c>
      <c r="D361" s="15">
        <v>921</v>
      </c>
      <c r="E361" s="15">
        <v>1063</v>
      </c>
      <c r="F361" s="16">
        <v>610</v>
      </c>
      <c r="G361" s="8">
        <f>G362</f>
        <v>16706819.64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8">
        <f>S362</f>
        <v>16751315.64</v>
      </c>
      <c r="T361" s="46"/>
    </row>
    <row r="362" spans="1:20" ht="45">
      <c r="A362" s="3" t="s">
        <v>28</v>
      </c>
      <c r="B362" s="15" t="s">
        <v>97</v>
      </c>
      <c r="C362" s="15">
        <v>1</v>
      </c>
      <c r="D362" s="15">
        <v>921</v>
      </c>
      <c r="E362" s="15">
        <v>1063</v>
      </c>
      <c r="F362" s="16">
        <v>611</v>
      </c>
      <c r="G362" s="8">
        <v>16706819.64</v>
      </c>
      <c r="H362" s="2"/>
      <c r="I362" s="2">
        <v>61272</v>
      </c>
      <c r="J362" s="2"/>
      <c r="K362" s="2"/>
      <c r="L362" s="2"/>
      <c r="M362" s="2"/>
      <c r="N362" s="2"/>
      <c r="O362" s="10">
        <v>-16776</v>
      </c>
      <c r="P362" s="10"/>
      <c r="Q362" s="10"/>
      <c r="R362" s="10"/>
      <c r="S362" s="8">
        <f>G362+H362+I362+J362+K362+L362+M362+N362+O362+P362+Q362</f>
        <v>16751315.64</v>
      </c>
      <c r="T362" s="46"/>
    </row>
    <row r="363" spans="1:20" ht="45">
      <c r="A363" s="4" t="s">
        <v>134</v>
      </c>
      <c r="B363" s="15" t="s">
        <v>97</v>
      </c>
      <c r="C363" s="15">
        <v>1</v>
      </c>
      <c r="D363" s="15">
        <v>921</v>
      </c>
      <c r="E363" s="15">
        <v>1064</v>
      </c>
      <c r="F363" s="16"/>
      <c r="G363" s="8">
        <f>G364</f>
        <v>14892490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8">
        <f>S364</f>
        <v>14892490</v>
      </c>
      <c r="T363" s="46"/>
    </row>
    <row r="364" spans="1:20" ht="22.5">
      <c r="A364" s="3" t="s">
        <v>86</v>
      </c>
      <c r="B364" s="15" t="s">
        <v>97</v>
      </c>
      <c r="C364" s="15">
        <v>1</v>
      </c>
      <c r="D364" s="15">
        <v>921</v>
      </c>
      <c r="E364" s="15">
        <v>1064</v>
      </c>
      <c r="F364" s="16">
        <v>600</v>
      </c>
      <c r="G364" s="8">
        <f>G365</f>
        <v>14892490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8">
        <f>S365</f>
        <v>14892490</v>
      </c>
      <c r="T364" s="46"/>
    </row>
    <row r="365" spans="1:20" ht="11.25">
      <c r="A365" s="3" t="s">
        <v>59</v>
      </c>
      <c r="B365" s="15" t="s">
        <v>97</v>
      </c>
      <c r="C365" s="15">
        <v>1</v>
      </c>
      <c r="D365" s="15">
        <v>921</v>
      </c>
      <c r="E365" s="15">
        <v>1064</v>
      </c>
      <c r="F365" s="16">
        <v>610</v>
      </c>
      <c r="G365" s="8">
        <f>G366</f>
        <v>14892490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8">
        <f>S366</f>
        <v>14892490</v>
      </c>
      <c r="T365" s="46"/>
    </row>
    <row r="366" spans="1:20" ht="45">
      <c r="A366" s="3" t="s">
        <v>28</v>
      </c>
      <c r="B366" s="15" t="s">
        <v>97</v>
      </c>
      <c r="C366" s="15">
        <v>1</v>
      </c>
      <c r="D366" s="15">
        <v>921</v>
      </c>
      <c r="E366" s="15">
        <v>1064</v>
      </c>
      <c r="F366" s="16">
        <v>611</v>
      </c>
      <c r="G366" s="8">
        <v>14892490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8">
        <f>G366+H366+I366+J366+K366+L366+M366+N366+O366+P366+Q366</f>
        <v>14892490</v>
      </c>
      <c r="T366" s="46"/>
    </row>
    <row r="367" spans="1:20" ht="22.5">
      <c r="A367" s="4" t="s">
        <v>135</v>
      </c>
      <c r="B367" s="15" t="s">
        <v>97</v>
      </c>
      <c r="C367" s="15">
        <v>1</v>
      </c>
      <c r="D367" s="15">
        <v>921</v>
      </c>
      <c r="E367" s="15">
        <v>1065</v>
      </c>
      <c r="F367" s="16"/>
      <c r="G367" s="8">
        <f>G368</f>
        <v>5997011.44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8">
        <f>S368</f>
        <v>6857482.920000001</v>
      </c>
      <c r="T367" s="46"/>
    </row>
    <row r="368" spans="1:20" ht="22.5">
      <c r="A368" s="3" t="s">
        <v>86</v>
      </c>
      <c r="B368" s="15" t="s">
        <v>97</v>
      </c>
      <c r="C368" s="15">
        <v>1</v>
      </c>
      <c r="D368" s="15">
        <v>921</v>
      </c>
      <c r="E368" s="15">
        <v>1065</v>
      </c>
      <c r="F368" s="16">
        <v>600</v>
      </c>
      <c r="G368" s="8">
        <f>G369</f>
        <v>5997011.44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8">
        <f>S369</f>
        <v>6857482.920000001</v>
      </c>
      <c r="T368" s="46"/>
    </row>
    <row r="369" spans="1:20" ht="11.25">
      <c r="A369" s="3" t="s">
        <v>59</v>
      </c>
      <c r="B369" s="15" t="s">
        <v>97</v>
      </c>
      <c r="C369" s="15">
        <v>1</v>
      </c>
      <c r="D369" s="15">
        <v>921</v>
      </c>
      <c r="E369" s="15">
        <v>1065</v>
      </c>
      <c r="F369" s="16">
        <v>610</v>
      </c>
      <c r="G369" s="8">
        <f>G370</f>
        <v>5997011.44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8">
        <f>S370</f>
        <v>6857482.920000001</v>
      </c>
      <c r="T369" s="46"/>
    </row>
    <row r="370" spans="1:20" ht="45">
      <c r="A370" s="3" t="s">
        <v>28</v>
      </c>
      <c r="B370" s="15" t="s">
        <v>97</v>
      </c>
      <c r="C370" s="15">
        <v>1</v>
      </c>
      <c r="D370" s="15">
        <v>921</v>
      </c>
      <c r="E370" s="15">
        <v>1065</v>
      </c>
      <c r="F370" s="16">
        <v>611</v>
      </c>
      <c r="G370" s="8">
        <v>5997011.44</v>
      </c>
      <c r="H370" s="2"/>
      <c r="I370" s="2"/>
      <c r="J370" s="2"/>
      <c r="K370" s="2"/>
      <c r="L370" s="2"/>
      <c r="M370" s="2"/>
      <c r="N370" s="2"/>
      <c r="O370" s="10">
        <v>-16625.52</v>
      </c>
      <c r="P370" s="10"/>
      <c r="Q370" s="10">
        <v>877097</v>
      </c>
      <c r="R370" s="10"/>
      <c r="S370" s="8">
        <f>G370+H370+I370+J370+K370+L370+M370+N370+O370+P370+Q370</f>
        <v>6857482.920000001</v>
      </c>
      <c r="T370" s="46"/>
    </row>
    <row r="371" spans="1:20" ht="56.25">
      <c r="A371" s="4" t="s">
        <v>136</v>
      </c>
      <c r="B371" s="15" t="s">
        <v>97</v>
      </c>
      <c r="C371" s="15">
        <v>1</v>
      </c>
      <c r="D371" s="15">
        <v>921</v>
      </c>
      <c r="E371" s="15">
        <v>1470</v>
      </c>
      <c r="F371" s="16"/>
      <c r="G371" s="8">
        <f>G372</f>
        <v>177906971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8">
        <f>S372</f>
        <v>177906971</v>
      </c>
      <c r="T371" s="46"/>
    </row>
    <row r="372" spans="1:20" ht="22.5">
      <c r="A372" s="3" t="s">
        <v>86</v>
      </c>
      <c r="B372" s="15" t="s">
        <v>97</v>
      </c>
      <c r="C372" s="15">
        <v>1</v>
      </c>
      <c r="D372" s="15">
        <v>921</v>
      </c>
      <c r="E372" s="15">
        <v>1470</v>
      </c>
      <c r="F372" s="16" t="s">
        <v>27</v>
      </c>
      <c r="G372" s="8">
        <f>G373</f>
        <v>177906971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8">
        <f>S373</f>
        <v>177906971</v>
      </c>
      <c r="T372" s="46"/>
    </row>
    <row r="373" spans="1:20" ht="11.25">
      <c r="A373" s="3" t="s">
        <v>59</v>
      </c>
      <c r="B373" s="15" t="s">
        <v>97</v>
      </c>
      <c r="C373" s="15">
        <v>1</v>
      </c>
      <c r="D373" s="15">
        <v>921</v>
      </c>
      <c r="E373" s="15">
        <v>1470</v>
      </c>
      <c r="F373" s="16">
        <v>610</v>
      </c>
      <c r="G373" s="8">
        <f>G374</f>
        <v>177906971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8">
        <f>S374</f>
        <v>177906971</v>
      </c>
      <c r="T373" s="46"/>
    </row>
    <row r="374" spans="1:20" ht="45">
      <c r="A374" s="3" t="s">
        <v>28</v>
      </c>
      <c r="B374" s="15" t="s">
        <v>97</v>
      </c>
      <c r="C374" s="15">
        <v>1</v>
      </c>
      <c r="D374" s="15">
        <v>921</v>
      </c>
      <c r="E374" s="15">
        <v>1470</v>
      </c>
      <c r="F374" s="16" t="s">
        <v>29</v>
      </c>
      <c r="G374" s="8">
        <v>177906971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8">
        <f>G374+H374+I374+J374+K374+L374+M374+N374+O374+P374+Q374</f>
        <v>177906971</v>
      </c>
      <c r="T374" s="46"/>
    </row>
    <row r="375" spans="1:20" ht="22.5">
      <c r="A375" s="5" t="s">
        <v>41</v>
      </c>
      <c r="B375" s="15" t="s">
        <v>97</v>
      </c>
      <c r="C375" s="15">
        <v>1</v>
      </c>
      <c r="D375" s="15">
        <v>921</v>
      </c>
      <c r="E375" s="15">
        <v>1471</v>
      </c>
      <c r="F375" s="16"/>
      <c r="G375" s="8">
        <f>G376</f>
        <v>123777490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8">
        <f>S376</f>
        <v>123777490</v>
      </c>
      <c r="T375" s="46"/>
    </row>
    <row r="376" spans="1:20" ht="22.5">
      <c r="A376" s="3" t="s">
        <v>86</v>
      </c>
      <c r="B376" s="15" t="s">
        <v>97</v>
      </c>
      <c r="C376" s="15">
        <v>1</v>
      </c>
      <c r="D376" s="15">
        <v>921</v>
      </c>
      <c r="E376" s="15">
        <v>1471</v>
      </c>
      <c r="F376" s="16" t="s">
        <v>27</v>
      </c>
      <c r="G376" s="8">
        <f>G377</f>
        <v>123777490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8">
        <f>S377</f>
        <v>123777490</v>
      </c>
      <c r="T376" s="46"/>
    </row>
    <row r="377" spans="1:20" ht="11.25">
      <c r="A377" s="3" t="s">
        <v>59</v>
      </c>
      <c r="B377" s="15" t="s">
        <v>97</v>
      </c>
      <c r="C377" s="15">
        <v>1</v>
      </c>
      <c r="D377" s="15">
        <v>921</v>
      </c>
      <c r="E377" s="15">
        <v>1471</v>
      </c>
      <c r="F377" s="16">
        <v>610</v>
      </c>
      <c r="G377" s="8">
        <f>G378</f>
        <v>123777490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8">
        <f>S378</f>
        <v>123777490</v>
      </c>
      <c r="T377" s="46"/>
    </row>
    <row r="378" spans="1:20" ht="45">
      <c r="A378" s="3" t="s">
        <v>28</v>
      </c>
      <c r="B378" s="15" t="s">
        <v>97</v>
      </c>
      <c r="C378" s="15">
        <v>1</v>
      </c>
      <c r="D378" s="15">
        <v>921</v>
      </c>
      <c r="E378" s="15">
        <v>1471</v>
      </c>
      <c r="F378" s="16" t="s">
        <v>29</v>
      </c>
      <c r="G378" s="8">
        <v>123777490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8">
        <f>G378+H378+I378+J378+K378+L378+M378+N378+O378+P378+Q378</f>
        <v>123777490</v>
      </c>
      <c r="T378" s="46"/>
    </row>
    <row r="379" spans="1:20" ht="22.5">
      <c r="A379" s="32" t="s">
        <v>180</v>
      </c>
      <c r="B379" s="15" t="s">
        <v>97</v>
      </c>
      <c r="C379" s="15">
        <v>1</v>
      </c>
      <c r="D379" s="15">
        <v>921</v>
      </c>
      <c r="E379" s="15">
        <v>1473</v>
      </c>
      <c r="F379" s="16"/>
      <c r="G379" s="8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8">
        <f>S380</f>
        <v>3824900</v>
      </c>
      <c r="T379" s="46"/>
    </row>
    <row r="380" spans="1:20" ht="22.5">
      <c r="A380" s="13" t="s">
        <v>86</v>
      </c>
      <c r="B380" s="15" t="s">
        <v>97</v>
      </c>
      <c r="C380" s="15">
        <v>1</v>
      </c>
      <c r="D380" s="15">
        <v>921</v>
      </c>
      <c r="E380" s="15">
        <v>1473</v>
      </c>
      <c r="F380" s="16">
        <v>600</v>
      </c>
      <c r="G380" s="8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8">
        <f>S381</f>
        <v>3824900</v>
      </c>
      <c r="T380" s="46"/>
    </row>
    <row r="381" spans="1:20" ht="11.25">
      <c r="A381" s="13" t="s">
        <v>59</v>
      </c>
      <c r="B381" s="15" t="s">
        <v>97</v>
      </c>
      <c r="C381" s="15">
        <v>1</v>
      </c>
      <c r="D381" s="15">
        <v>921</v>
      </c>
      <c r="E381" s="15">
        <v>1473</v>
      </c>
      <c r="F381" s="16">
        <v>610</v>
      </c>
      <c r="G381" s="8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8">
        <f>S382</f>
        <v>3824900</v>
      </c>
      <c r="T381" s="46"/>
    </row>
    <row r="382" spans="1:20" ht="11.25">
      <c r="A382" s="13" t="s">
        <v>162</v>
      </c>
      <c r="B382" s="15" t="s">
        <v>97</v>
      </c>
      <c r="C382" s="15">
        <v>1</v>
      </c>
      <c r="D382" s="15">
        <v>921</v>
      </c>
      <c r="E382" s="15">
        <v>1473</v>
      </c>
      <c r="F382" s="16">
        <v>612</v>
      </c>
      <c r="G382" s="8"/>
      <c r="H382" s="2"/>
      <c r="I382" s="2"/>
      <c r="J382" s="2"/>
      <c r="K382" s="2">
        <v>3824900</v>
      </c>
      <c r="L382" s="2"/>
      <c r="M382" s="2"/>
      <c r="N382" s="2"/>
      <c r="O382" s="2"/>
      <c r="P382" s="2"/>
      <c r="Q382" s="2"/>
      <c r="R382" s="2"/>
      <c r="S382" s="8">
        <f>G382+H382+I382+J382+K382+L382+M382+N382+O382+P382+Q382</f>
        <v>3824900</v>
      </c>
      <c r="T382" s="46"/>
    </row>
    <row r="383" spans="1:20" ht="45">
      <c r="A383" s="4" t="s">
        <v>137</v>
      </c>
      <c r="B383" s="15" t="s">
        <v>97</v>
      </c>
      <c r="C383" s="15">
        <v>1</v>
      </c>
      <c r="D383" s="15">
        <v>921</v>
      </c>
      <c r="E383" s="15">
        <v>1477</v>
      </c>
      <c r="F383" s="16"/>
      <c r="G383" s="8">
        <f>G384</f>
        <v>792707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8">
        <f>S384</f>
        <v>828656</v>
      </c>
      <c r="T383" s="46"/>
    </row>
    <row r="384" spans="1:20" ht="22.5">
      <c r="A384" s="3" t="s">
        <v>86</v>
      </c>
      <c r="B384" s="15" t="s">
        <v>97</v>
      </c>
      <c r="C384" s="15">
        <v>1</v>
      </c>
      <c r="D384" s="15">
        <v>921</v>
      </c>
      <c r="E384" s="15">
        <v>1477</v>
      </c>
      <c r="F384" s="16" t="s">
        <v>27</v>
      </c>
      <c r="G384" s="8">
        <f>G385</f>
        <v>792707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8">
        <f>S385</f>
        <v>828656</v>
      </c>
      <c r="T384" s="46"/>
    </row>
    <row r="385" spans="1:20" ht="11.25">
      <c r="A385" s="3" t="s">
        <v>59</v>
      </c>
      <c r="B385" s="15" t="s">
        <v>97</v>
      </c>
      <c r="C385" s="15">
        <v>1</v>
      </c>
      <c r="D385" s="15">
        <v>921</v>
      </c>
      <c r="E385" s="15">
        <v>1477</v>
      </c>
      <c r="F385" s="16">
        <v>610</v>
      </c>
      <c r="G385" s="8">
        <f>G386</f>
        <v>792707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8">
        <f>S386</f>
        <v>828656</v>
      </c>
      <c r="T385" s="46"/>
    </row>
    <row r="386" spans="1:20" ht="45">
      <c r="A386" s="3" t="s">
        <v>28</v>
      </c>
      <c r="B386" s="15" t="s">
        <v>97</v>
      </c>
      <c r="C386" s="15">
        <v>1</v>
      </c>
      <c r="D386" s="15">
        <v>921</v>
      </c>
      <c r="E386" s="15">
        <v>1477</v>
      </c>
      <c r="F386" s="16" t="s">
        <v>29</v>
      </c>
      <c r="G386" s="8">
        <v>792707</v>
      </c>
      <c r="H386" s="2"/>
      <c r="I386" s="2"/>
      <c r="J386" s="2"/>
      <c r="K386" s="2"/>
      <c r="L386" s="2"/>
      <c r="M386" s="2"/>
      <c r="N386" s="2"/>
      <c r="O386" s="2"/>
      <c r="P386" s="10">
        <v>35949</v>
      </c>
      <c r="Q386" s="10"/>
      <c r="R386" s="10"/>
      <c r="S386" s="8">
        <f>G386+H386+I386+J386+K386+L386+M386+N386+O386+P386+Q386</f>
        <v>828656</v>
      </c>
      <c r="T386" s="46"/>
    </row>
    <row r="387" spans="1:20" ht="22.5">
      <c r="A387" s="3" t="s">
        <v>196</v>
      </c>
      <c r="B387" s="15" t="s">
        <v>97</v>
      </c>
      <c r="C387" s="15">
        <v>1</v>
      </c>
      <c r="D387" s="15">
        <v>921</v>
      </c>
      <c r="E387" s="15">
        <v>1479</v>
      </c>
      <c r="F387" s="16"/>
      <c r="G387" s="8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8">
        <f>S388</f>
        <v>504000</v>
      </c>
      <c r="T387" s="46"/>
    </row>
    <row r="388" spans="1:20" ht="22.5">
      <c r="A388" s="3" t="s">
        <v>86</v>
      </c>
      <c r="B388" s="15" t="s">
        <v>97</v>
      </c>
      <c r="C388" s="15">
        <v>1</v>
      </c>
      <c r="D388" s="15">
        <v>921</v>
      </c>
      <c r="E388" s="15">
        <v>1479</v>
      </c>
      <c r="F388" s="16">
        <v>600</v>
      </c>
      <c r="G388" s="8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8">
        <f>S389</f>
        <v>504000</v>
      </c>
      <c r="T388" s="46"/>
    </row>
    <row r="389" spans="1:20" ht="11.25">
      <c r="A389" s="3" t="s">
        <v>59</v>
      </c>
      <c r="B389" s="15" t="s">
        <v>97</v>
      </c>
      <c r="C389" s="15">
        <v>1</v>
      </c>
      <c r="D389" s="15">
        <v>921</v>
      </c>
      <c r="E389" s="15">
        <v>1479</v>
      </c>
      <c r="F389" s="16">
        <v>610</v>
      </c>
      <c r="G389" s="8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8">
        <f>S390</f>
        <v>504000</v>
      </c>
      <c r="T389" s="46"/>
    </row>
    <row r="390" spans="1:20" ht="11.25">
      <c r="A390" s="13" t="s">
        <v>162</v>
      </c>
      <c r="B390" s="15" t="s">
        <v>97</v>
      </c>
      <c r="C390" s="15">
        <v>1</v>
      </c>
      <c r="D390" s="15">
        <v>921</v>
      </c>
      <c r="E390" s="15">
        <v>1479</v>
      </c>
      <c r="F390" s="16">
        <v>612</v>
      </c>
      <c r="G390" s="8"/>
      <c r="H390" s="2"/>
      <c r="I390" s="2"/>
      <c r="J390" s="2"/>
      <c r="K390" s="2"/>
      <c r="L390" s="2">
        <v>504000</v>
      </c>
      <c r="M390" s="2"/>
      <c r="N390" s="2"/>
      <c r="O390" s="2"/>
      <c r="P390" s="2"/>
      <c r="Q390" s="2"/>
      <c r="R390" s="2"/>
      <c r="S390" s="8">
        <f>G390+H390+I390+J390+K390+L390+M390+N390+O390+P390+Q390</f>
        <v>504000</v>
      </c>
      <c r="T390" s="46"/>
    </row>
    <row r="391" spans="1:20" ht="11.25">
      <c r="A391" s="33" t="s">
        <v>195</v>
      </c>
      <c r="B391" s="15" t="s">
        <v>97</v>
      </c>
      <c r="C391" s="15">
        <v>1</v>
      </c>
      <c r="D391" s="15">
        <v>921</v>
      </c>
      <c r="E391" s="15">
        <v>1482</v>
      </c>
      <c r="F391" s="16"/>
      <c r="G391" s="8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8">
        <f>S392</f>
        <v>85000</v>
      </c>
      <c r="T391" s="46"/>
    </row>
    <row r="392" spans="1:20" ht="22.5">
      <c r="A392" s="13" t="s">
        <v>86</v>
      </c>
      <c r="B392" s="15" t="s">
        <v>97</v>
      </c>
      <c r="C392" s="15">
        <v>1</v>
      </c>
      <c r="D392" s="15">
        <v>921</v>
      </c>
      <c r="E392" s="15">
        <v>1482</v>
      </c>
      <c r="F392" s="16">
        <v>600</v>
      </c>
      <c r="G392" s="8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8">
        <f>S393</f>
        <v>85000</v>
      </c>
      <c r="T392" s="46"/>
    </row>
    <row r="393" spans="1:20" ht="11.25">
      <c r="A393" s="13" t="s">
        <v>59</v>
      </c>
      <c r="B393" s="15" t="s">
        <v>97</v>
      </c>
      <c r="C393" s="15">
        <v>1</v>
      </c>
      <c r="D393" s="15">
        <v>921</v>
      </c>
      <c r="E393" s="15">
        <v>1482</v>
      </c>
      <c r="F393" s="16">
        <v>610</v>
      </c>
      <c r="G393" s="8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8">
        <f>S394</f>
        <v>85000</v>
      </c>
      <c r="T393" s="46"/>
    </row>
    <row r="394" spans="1:20" ht="11.25">
      <c r="A394" s="13" t="s">
        <v>162</v>
      </c>
      <c r="B394" s="15" t="s">
        <v>97</v>
      </c>
      <c r="C394" s="15">
        <v>1</v>
      </c>
      <c r="D394" s="15">
        <v>921</v>
      </c>
      <c r="E394" s="15">
        <v>1482</v>
      </c>
      <c r="F394" s="16">
        <v>612</v>
      </c>
      <c r="G394" s="8"/>
      <c r="H394" s="2"/>
      <c r="I394" s="2"/>
      <c r="J394" s="2"/>
      <c r="K394" s="2"/>
      <c r="L394" s="2"/>
      <c r="M394" s="2"/>
      <c r="N394" s="2"/>
      <c r="O394" s="2">
        <v>85000</v>
      </c>
      <c r="P394" s="2"/>
      <c r="Q394" s="2"/>
      <c r="R394" s="2"/>
      <c r="S394" s="8">
        <f>G394+H394+I394+J394+K394+L394+M394+N394+O394+P394+Q394</f>
        <v>85000</v>
      </c>
      <c r="T394" s="46"/>
    </row>
    <row r="395" spans="1:20" ht="56.25">
      <c r="A395" s="13" t="s">
        <v>201</v>
      </c>
      <c r="B395" s="15" t="s">
        <v>97</v>
      </c>
      <c r="C395" s="15">
        <v>1</v>
      </c>
      <c r="D395" s="15">
        <v>921</v>
      </c>
      <c r="E395" s="15">
        <v>5059</v>
      </c>
      <c r="F395" s="16"/>
      <c r="G395" s="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8">
        <f>S396</f>
        <v>18385800</v>
      </c>
      <c r="T395" s="46"/>
    </row>
    <row r="396" spans="1:20" ht="22.5">
      <c r="A396" s="13" t="s">
        <v>86</v>
      </c>
      <c r="B396" s="15" t="s">
        <v>97</v>
      </c>
      <c r="C396" s="15">
        <v>1</v>
      </c>
      <c r="D396" s="15">
        <v>921</v>
      </c>
      <c r="E396" s="15">
        <v>5059</v>
      </c>
      <c r="F396" s="16">
        <v>600</v>
      </c>
      <c r="G396" s="8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8">
        <f>S397</f>
        <v>18385800</v>
      </c>
      <c r="T396" s="46"/>
    </row>
    <row r="397" spans="1:20" ht="11.25">
      <c r="A397" s="13" t="s">
        <v>59</v>
      </c>
      <c r="B397" s="15" t="s">
        <v>97</v>
      </c>
      <c r="C397" s="15">
        <v>1</v>
      </c>
      <c r="D397" s="15">
        <v>921</v>
      </c>
      <c r="E397" s="15">
        <v>5059</v>
      </c>
      <c r="F397" s="16">
        <v>610</v>
      </c>
      <c r="G397" s="8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8">
        <f>S398</f>
        <v>18385800</v>
      </c>
      <c r="T397" s="46"/>
    </row>
    <row r="398" spans="1:20" ht="11.25">
      <c r="A398" s="13" t="s">
        <v>162</v>
      </c>
      <c r="B398" s="15" t="s">
        <v>97</v>
      </c>
      <c r="C398" s="15">
        <v>1</v>
      </c>
      <c r="D398" s="15">
        <v>921</v>
      </c>
      <c r="E398" s="15">
        <v>5059</v>
      </c>
      <c r="F398" s="16">
        <v>612</v>
      </c>
      <c r="G398" s="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>
        <v>18385800</v>
      </c>
      <c r="S398" s="8">
        <f>R398</f>
        <v>18385800</v>
      </c>
      <c r="T398" s="46"/>
    </row>
    <row r="399" spans="1:20" ht="21">
      <c r="A399" s="18" t="s">
        <v>99</v>
      </c>
      <c r="B399" s="19" t="s">
        <v>97</v>
      </c>
      <c r="C399" s="19">
        <v>2</v>
      </c>
      <c r="D399" s="19"/>
      <c r="E399" s="19"/>
      <c r="F399" s="16"/>
      <c r="G399" s="21">
        <f>G405</f>
        <v>32378776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1">
        <f>S405+S400</f>
        <v>38324111.22</v>
      </c>
      <c r="T399" s="45"/>
    </row>
    <row r="400" spans="1:20" ht="11.25">
      <c r="A400" s="18" t="s">
        <v>49</v>
      </c>
      <c r="B400" s="19" t="s">
        <v>97</v>
      </c>
      <c r="C400" s="19">
        <v>2</v>
      </c>
      <c r="D400" s="19">
        <v>902</v>
      </c>
      <c r="E400" s="19"/>
      <c r="F400" s="16"/>
      <c r="G400" s="2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1">
        <f>S401</f>
        <v>42000</v>
      </c>
      <c r="T400" s="45"/>
    </row>
    <row r="401" spans="1:20" ht="22.5">
      <c r="A401" s="26" t="s">
        <v>83</v>
      </c>
      <c r="B401" s="15" t="s">
        <v>97</v>
      </c>
      <c r="C401" s="15">
        <v>2</v>
      </c>
      <c r="D401" s="15">
        <v>902</v>
      </c>
      <c r="E401" s="15">
        <v>1324</v>
      </c>
      <c r="F401" s="16"/>
      <c r="G401" s="8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8">
        <f>S402</f>
        <v>42000</v>
      </c>
      <c r="T401" s="46"/>
    </row>
    <row r="402" spans="1:20" ht="22.5">
      <c r="A402" s="3" t="s">
        <v>86</v>
      </c>
      <c r="B402" s="15" t="s">
        <v>97</v>
      </c>
      <c r="C402" s="15">
        <v>2</v>
      </c>
      <c r="D402" s="15">
        <v>902</v>
      </c>
      <c r="E402" s="15">
        <v>1324</v>
      </c>
      <c r="F402" s="16" t="s">
        <v>27</v>
      </c>
      <c r="G402" s="8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8">
        <f>S403</f>
        <v>42000</v>
      </c>
      <c r="T402" s="46"/>
    </row>
    <row r="403" spans="1:20" ht="11.25">
      <c r="A403" s="3" t="s">
        <v>59</v>
      </c>
      <c r="B403" s="15" t="s">
        <v>97</v>
      </c>
      <c r="C403" s="15">
        <v>2</v>
      </c>
      <c r="D403" s="15">
        <v>902</v>
      </c>
      <c r="E403" s="15">
        <v>1324</v>
      </c>
      <c r="F403" s="16">
        <v>610</v>
      </c>
      <c r="G403" s="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8">
        <f>S404</f>
        <v>42000</v>
      </c>
      <c r="T403" s="46"/>
    </row>
    <row r="404" spans="1:20" ht="11.25">
      <c r="A404" s="13" t="s">
        <v>162</v>
      </c>
      <c r="B404" s="15" t="s">
        <v>97</v>
      </c>
      <c r="C404" s="15">
        <v>2</v>
      </c>
      <c r="D404" s="15">
        <v>902</v>
      </c>
      <c r="E404" s="15">
        <v>1324</v>
      </c>
      <c r="F404" s="16">
        <v>612</v>
      </c>
      <c r="G404" s="8"/>
      <c r="H404" s="2"/>
      <c r="I404" s="2"/>
      <c r="J404" s="2"/>
      <c r="K404" s="2">
        <v>42000</v>
      </c>
      <c r="L404" s="2">
        <v>0</v>
      </c>
      <c r="M404" s="2"/>
      <c r="N404" s="2"/>
      <c r="O404" s="2"/>
      <c r="P404" s="2"/>
      <c r="Q404" s="2"/>
      <c r="R404" s="2"/>
      <c r="S404" s="8">
        <f>G404+H404+I404+J404+K404+L404+M404+N404+O404+P404+Q404</f>
        <v>42000</v>
      </c>
      <c r="T404" s="46"/>
    </row>
    <row r="405" spans="1:20" ht="21">
      <c r="A405" s="18" t="s">
        <v>62</v>
      </c>
      <c r="B405" s="19" t="s">
        <v>97</v>
      </c>
      <c r="C405" s="19">
        <v>2</v>
      </c>
      <c r="D405" s="19">
        <v>921</v>
      </c>
      <c r="E405" s="19"/>
      <c r="F405" s="16"/>
      <c r="G405" s="21">
        <f>G406+G417+G421+G429+G436</f>
        <v>32378776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1">
        <f>S406+S417+S421+S429+S436+S440</f>
        <v>38282111.22</v>
      </c>
      <c r="T405" s="45"/>
    </row>
    <row r="406" spans="1:20" ht="22.5">
      <c r="A406" s="26" t="s">
        <v>69</v>
      </c>
      <c r="B406" s="15" t="s">
        <v>97</v>
      </c>
      <c r="C406" s="15">
        <v>2</v>
      </c>
      <c r="D406" s="15">
        <v>921</v>
      </c>
      <c r="E406" s="15">
        <v>1004</v>
      </c>
      <c r="F406" s="25" t="s">
        <v>0</v>
      </c>
      <c r="G406" s="8">
        <f>G407+G411+G413</f>
        <v>4676000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8">
        <f>S407+S411+S413</f>
        <v>4678415.68</v>
      </c>
      <c r="T406" s="46"/>
    </row>
    <row r="407" spans="1:20" ht="45">
      <c r="A407" s="3" t="s">
        <v>13</v>
      </c>
      <c r="B407" s="15" t="s">
        <v>97</v>
      </c>
      <c r="C407" s="15">
        <v>2</v>
      </c>
      <c r="D407" s="15">
        <v>921</v>
      </c>
      <c r="E407" s="15">
        <v>1004</v>
      </c>
      <c r="F407" s="16" t="s">
        <v>14</v>
      </c>
      <c r="G407" s="8">
        <f>G408</f>
        <v>4312078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8">
        <f>S408</f>
        <v>4314493.68</v>
      </c>
      <c r="T407" s="46"/>
    </row>
    <row r="408" spans="1:20" ht="22.5">
      <c r="A408" s="3" t="s">
        <v>15</v>
      </c>
      <c r="B408" s="15" t="s">
        <v>97</v>
      </c>
      <c r="C408" s="15">
        <v>2</v>
      </c>
      <c r="D408" s="15">
        <v>921</v>
      </c>
      <c r="E408" s="15">
        <v>1004</v>
      </c>
      <c r="F408" s="16" t="s">
        <v>16</v>
      </c>
      <c r="G408" s="8">
        <f>G409+G410</f>
        <v>4312078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8">
        <f>S409+S410</f>
        <v>4314493.68</v>
      </c>
      <c r="T408" s="46"/>
    </row>
    <row r="409" spans="1:20" ht="22.5">
      <c r="A409" s="3" t="s">
        <v>15</v>
      </c>
      <c r="B409" s="15" t="s">
        <v>97</v>
      </c>
      <c r="C409" s="15">
        <v>2</v>
      </c>
      <c r="D409" s="15">
        <v>921</v>
      </c>
      <c r="E409" s="15">
        <v>1004</v>
      </c>
      <c r="F409" s="16">
        <v>121</v>
      </c>
      <c r="G409" s="8">
        <v>4169978</v>
      </c>
      <c r="H409" s="2">
        <v>2415.68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8">
        <f>G409+H409+I409+J409+K409+L409+M409+N409+O409+P409+Q409</f>
        <v>4172393.68</v>
      </c>
      <c r="T409" s="46"/>
    </row>
    <row r="410" spans="1:20" ht="22.5">
      <c r="A410" s="3" t="s">
        <v>68</v>
      </c>
      <c r="B410" s="15" t="s">
        <v>97</v>
      </c>
      <c r="C410" s="15">
        <v>2</v>
      </c>
      <c r="D410" s="15">
        <v>921</v>
      </c>
      <c r="E410" s="15">
        <v>1004</v>
      </c>
      <c r="F410" s="16">
        <v>122</v>
      </c>
      <c r="G410" s="8">
        <v>142100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8">
        <f>G410+H410+I410+J410+K410+L410+M410+N410+O410+P410+Q410</f>
        <v>142100</v>
      </c>
      <c r="T410" s="46"/>
    </row>
    <row r="411" spans="1:20" ht="22.5">
      <c r="A411" s="3" t="s">
        <v>17</v>
      </c>
      <c r="B411" s="15" t="s">
        <v>97</v>
      </c>
      <c r="C411" s="15">
        <v>2</v>
      </c>
      <c r="D411" s="15">
        <v>921</v>
      </c>
      <c r="E411" s="15">
        <v>1004</v>
      </c>
      <c r="F411" s="16" t="s">
        <v>18</v>
      </c>
      <c r="G411" s="8">
        <f>G412</f>
        <v>360722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8">
        <f>S412</f>
        <v>360634.78</v>
      </c>
      <c r="T411" s="46"/>
    </row>
    <row r="412" spans="1:20" ht="22.5">
      <c r="A412" s="3" t="s">
        <v>19</v>
      </c>
      <c r="B412" s="15" t="s">
        <v>97</v>
      </c>
      <c r="C412" s="15">
        <v>2</v>
      </c>
      <c r="D412" s="15">
        <v>921</v>
      </c>
      <c r="E412" s="15">
        <v>1004</v>
      </c>
      <c r="F412" s="16" t="s">
        <v>20</v>
      </c>
      <c r="G412" s="8">
        <v>360722</v>
      </c>
      <c r="H412" s="2"/>
      <c r="I412" s="2"/>
      <c r="J412" s="2"/>
      <c r="K412" s="2"/>
      <c r="L412" s="2"/>
      <c r="M412" s="2"/>
      <c r="N412" s="2"/>
      <c r="O412" s="2">
        <v>-87.22</v>
      </c>
      <c r="P412" s="2"/>
      <c r="Q412" s="2"/>
      <c r="R412" s="2"/>
      <c r="S412" s="8">
        <f>G412+H412+I412+J412+K412+L412+M412+N412+O412+P412+Q412</f>
        <v>360634.78</v>
      </c>
      <c r="T412" s="46"/>
    </row>
    <row r="413" spans="1:20" ht="11.25">
      <c r="A413" s="3" t="s">
        <v>21</v>
      </c>
      <c r="B413" s="15" t="s">
        <v>97</v>
      </c>
      <c r="C413" s="15">
        <v>2</v>
      </c>
      <c r="D413" s="15">
        <v>921</v>
      </c>
      <c r="E413" s="15">
        <v>1004</v>
      </c>
      <c r="F413" s="16" t="s">
        <v>22</v>
      </c>
      <c r="G413" s="8">
        <f>G414</f>
        <v>3200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8">
        <f>S414</f>
        <v>3287.22</v>
      </c>
      <c r="T413" s="46"/>
    </row>
    <row r="414" spans="1:20" ht="11.25">
      <c r="A414" s="3" t="s">
        <v>50</v>
      </c>
      <c r="B414" s="15" t="s">
        <v>97</v>
      </c>
      <c r="C414" s="15">
        <v>2</v>
      </c>
      <c r="D414" s="15">
        <v>921</v>
      </c>
      <c r="E414" s="15">
        <v>1004</v>
      </c>
      <c r="F414" s="16">
        <v>850</v>
      </c>
      <c r="G414" s="8">
        <f>G415+G416</f>
        <v>3200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8">
        <f>S415+S416</f>
        <v>3287.22</v>
      </c>
      <c r="T414" s="46"/>
    </row>
    <row r="415" spans="1:20" ht="22.5" hidden="1">
      <c r="A415" s="3" t="s">
        <v>23</v>
      </c>
      <c r="B415" s="15" t="s">
        <v>97</v>
      </c>
      <c r="C415" s="15">
        <v>2</v>
      </c>
      <c r="D415" s="15">
        <v>921</v>
      </c>
      <c r="E415" s="15">
        <v>1004</v>
      </c>
      <c r="F415" s="16" t="s">
        <v>24</v>
      </c>
      <c r="G415" s="8">
        <v>0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8">
        <v>0</v>
      </c>
      <c r="T415" s="46"/>
    </row>
    <row r="416" spans="1:20" ht="11.25">
      <c r="A416" s="3" t="s">
        <v>25</v>
      </c>
      <c r="B416" s="15" t="s">
        <v>97</v>
      </c>
      <c r="C416" s="15">
        <v>2</v>
      </c>
      <c r="D416" s="15">
        <v>921</v>
      </c>
      <c r="E416" s="15">
        <v>1004</v>
      </c>
      <c r="F416" s="16" t="s">
        <v>26</v>
      </c>
      <c r="G416" s="8">
        <v>3200</v>
      </c>
      <c r="H416" s="2"/>
      <c r="I416" s="2"/>
      <c r="J416" s="2"/>
      <c r="K416" s="2"/>
      <c r="L416" s="2"/>
      <c r="M416" s="2"/>
      <c r="N416" s="2"/>
      <c r="O416" s="2">
        <v>87.22</v>
      </c>
      <c r="P416" s="2"/>
      <c r="Q416" s="2"/>
      <c r="R416" s="2"/>
      <c r="S416" s="8">
        <f>G416+H416+I416+J416+K416+L416+M416+N416+O416+P416+Q416</f>
        <v>3287.22</v>
      </c>
      <c r="T416" s="46"/>
    </row>
    <row r="417" spans="1:20" ht="67.5">
      <c r="A417" s="4" t="s">
        <v>138</v>
      </c>
      <c r="B417" s="15" t="s">
        <v>97</v>
      </c>
      <c r="C417" s="15">
        <v>2</v>
      </c>
      <c r="D417" s="15">
        <v>921</v>
      </c>
      <c r="E417" s="15">
        <v>1071</v>
      </c>
      <c r="F417" s="25" t="s">
        <v>0</v>
      </c>
      <c r="G417" s="8">
        <f>G418</f>
        <v>1212843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8">
        <f>S418</f>
        <v>1461060</v>
      </c>
      <c r="T417" s="46"/>
    </row>
    <row r="418" spans="1:20" ht="22.5">
      <c r="A418" s="3" t="s">
        <v>86</v>
      </c>
      <c r="B418" s="15" t="s">
        <v>97</v>
      </c>
      <c r="C418" s="15">
        <v>2</v>
      </c>
      <c r="D418" s="15">
        <v>921</v>
      </c>
      <c r="E418" s="15">
        <v>1071</v>
      </c>
      <c r="F418" s="16" t="s">
        <v>27</v>
      </c>
      <c r="G418" s="8">
        <f>G419</f>
        <v>1212843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8">
        <f>S419</f>
        <v>1461060</v>
      </c>
      <c r="T418" s="46"/>
    </row>
    <row r="419" spans="1:20" ht="11.25">
      <c r="A419" s="3" t="s">
        <v>59</v>
      </c>
      <c r="B419" s="15" t="s">
        <v>97</v>
      </c>
      <c r="C419" s="15">
        <v>2</v>
      </c>
      <c r="D419" s="15">
        <v>921</v>
      </c>
      <c r="E419" s="15">
        <v>1071</v>
      </c>
      <c r="F419" s="16">
        <v>610</v>
      </c>
      <c r="G419" s="8">
        <f>G420</f>
        <v>1212843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8">
        <f>S420</f>
        <v>1461060</v>
      </c>
      <c r="T419" s="46"/>
    </row>
    <row r="420" spans="1:20" ht="45">
      <c r="A420" s="3" t="s">
        <v>28</v>
      </c>
      <c r="B420" s="15" t="s">
        <v>97</v>
      </c>
      <c r="C420" s="15">
        <v>2</v>
      </c>
      <c r="D420" s="15">
        <v>921</v>
      </c>
      <c r="E420" s="15">
        <v>1071</v>
      </c>
      <c r="F420" s="16" t="s">
        <v>29</v>
      </c>
      <c r="G420" s="8">
        <v>1212843</v>
      </c>
      <c r="H420" s="2"/>
      <c r="I420" s="2"/>
      <c r="J420" s="2"/>
      <c r="K420" s="2"/>
      <c r="L420" s="2"/>
      <c r="M420" s="2"/>
      <c r="N420" s="2"/>
      <c r="O420" s="2"/>
      <c r="P420" s="2"/>
      <c r="Q420" s="2">
        <v>248217</v>
      </c>
      <c r="R420" s="2"/>
      <c r="S420" s="8">
        <f>G420+H420+I420+J420+K420+L420+M420+N420+O420+P420+Q420</f>
        <v>1461060</v>
      </c>
      <c r="T420" s="46"/>
    </row>
    <row r="421" spans="1:20" ht="45">
      <c r="A421" s="4" t="s">
        <v>139</v>
      </c>
      <c r="B421" s="15" t="s">
        <v>97</v>
      </c>
      <c r="C421" s="15">
        <v>2</v>
      </c>
      <c r="D421" s="15">
        <v>921</v>
      </c>
      <c r="E421" s="15">
        <v>1072</v>
      </c>
      <c r="F421" s="16"/>
      <c r="G421" s="8">
        <f>G422</f>
        <v>21241220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8">
        <f>S422</f>
        <v>21241220</v>
      </c>
      <c r="T421" s="46"/>
    </row>
    <row r="422" spans="1:20" ht="22.5">
      <c r="A422" s="3" t="s">
        <v>86</v>
      </c>
      <c r="B422" s="15" t="s">
        <v>97</v>
      </c>
      <c r="C422" s="15">
        <v>2</v>
      </c>
      <c r="D422" s="15">
        <v>921</v>
      </c>
      <c r="E422" s="15">
        <v>1072</v>
      </c>
      <c r="F422" s="16" t="s">
        <v>27</v>
      </c>
      <c r="G422" s="8">
        <f>G423</f>
        <v>21241220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8">
        <f>S423</f>
        <v>21241220</v>
      </c>
      <c r="T422" s="46"/>
    </row>
    <row r="423" spans="1:20" ht="11.25">
      <c r="A423" s="3" t="s">
        <v>59</v>
      </c>
      <c r="B423" s="15" t="s">
        <v>97</v>
      </c>
      <c r="C423" s="15">
        <v>2</v>
      </c>
      <c r="D423" s="15">
        <v>921</v>
      </c>
      <c r="E423" s="15">
        <v>1072</v>
      </c>
      <c r="F423" s="16">
        <v>610</v>
      </c>
      <c r="G423" s="8">
        <f>G424</f>
        <v>21241220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8">
        <f>S424</f>
        <v>21241220</v>
      </c>
      <c r="T423" s="46"/>
    </row>
    <row r="424" spans="1:20" ht="45">
      <c r="A424" s="3" t="s">
        <v>28</v>
      </c>
      <c r="B424" s="15" t="s">
        <v>97</v>
      </c>
      <c r="C424" s="15">
        <v>2</v>
      </c>
      <c r="D424" s="15">
        <v>921</v>
      </c>
      <c r="E424" s="15">
        <v>1072</v>
      </c>
      <c r="F424" s="16" t="s">
        <v>29</v>
      </c>
      <c r="G424" s="8">
        <v>21241220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8">
        <f>G424+H424+I424+J424+K424+L424+M424+N424+O424+P424+Q424</f>
        <v>21241220</v>
      </c>
      <c r="T424" s="46"/>
    </row>
    <row r="425" spans="1:20" ht="22.5" hidden="1">
      <c r="A425" s="26" t="s">
        <v>83</v>
      </c>
      <c r="B425" s="15" t="s">
        <v>97</v>
      </c>
      <c r="C425" s="15">
        <v>2</v>
      </c>
      <c r="D425" s="15">
        <v>902</v>
      </c>
      <c r="E425" s="15">
        <v>1324</v>
      </c>
      <c r="F425" s="16"/>
      <c r="G425" s="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8">
        <f>S426</f>
        <v>0</v>
      </c>
      <c r="T425" s="46"/>
    </row>
    <row r="426" spans="1:20" ht="22.5" hidden="1">
      <c r="A426" s="3" t="s">
        <v>86</v>
      </c>
      <c r="B426" s="15" t="s">
        <v>97</v>
      </c>
      <c r="C426" s="15">
        <v>2</v>
      </c>
      <c r="D426" s="15">
        <v>902</v>
      </c>
      <c r="E426" s="15">
        <v>1324</v>
      </c>
      <c r="F426" s="16" t="s">
        <v>27</v>
      </c>
      <c r="G426" s="8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8">
        <f>S427</f>
        <v>0</v>
      </c>
      <c r="T426" s="46"/>
    </row>
    <row r="427" spans="1:20" ht="11.25" hidden="1">
      <c r="A427" s="3" t="s">
        <v>59</v>
      </c>
      <c r="B427" s="15" t="s">
        <v>97</v>
      </c>
      <c r="C427" s="15">
        <v>2</v>
      </c>
      <c r="D427" s="15">
        <v>902</v>
      </c>
      <c r="E427" s="15">
        <v>1324</v>
      </c>
      <c r="F427" s="16">
        <v>610</v>
      </c>
      <c r="G427" s="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8">
        <f>S428</f>
        <v>0</v>
      </c>
      <c r="T427" s="46"/>
    </row>
    <row r="428" spans="1:20" ht="11.25" hidden="1">
      <c r="A428" s="13" t="s">
        <v>162</v>
      </c>
      <c r="B428" s="15" t="s">
        <v>97</v>
      </c>
      <c r="C428" s="15">
        <v>2</v>
      </c>
      <c r="D428" s="15">
        <v>902</v>
      </c>
      <c r="E428" s="15">
        <v>1324</v>
      </c>
      <c r="F428" s="16">
        <v>612</v>
      </c>
      <c r="G428" s="8"/>
      <c r="H428" s="2"/>
      <c r="I428" s="2"/>
      <c r="J428" s="2"/>
      <c r="K428" s="2">
        <v>0</v>
      </c>
      <c r="L428" s="2"/>
      <c r="M428" s="2"/>
      <c r="N428" s="2"/>
      <c r="O428" s="2"/>
      <c r="P428" s="2"/>
      <c r="Q428" s="2"/>
      <c r="R428" s="2"/>
      <c r="S428" s="8">
        <v>0</v>
      </c>
      <c r="T428" s="46"/>
    </row>
    <row r="429" spans="1:20" ht="22.5">
      <c r="A429" s="26" t="s">
        <v>83</v>
      </c>
      <c r="B429" s="15" t="s">
        <v>97</v>
      </c>
      <c r="C429" s="15">
        <v>2</v>
      </c>
      <c r="D429" s="15">
        <v>921</v>
      </c>
      <c r="E429" s="15">
        <v>1324</v>
      </c>
      <c r="F429" s="16"/>
      <c r="G429" s="8">
        <f>G432</f>
        <v>1503221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8">
        <f>S432+S430</f>
        <v>7155923.54</v>
      </c>
      <c r="T429" s="46"/>
    </row>
    <row r="430" spans="1:20" ht="22.5">
      <c r="A430" s="3" t="s">
        <v>17</v>
      </c>
      <c r="B430" s="15" t="s">
        <v>97</v>
      </c>
      <c r="C430" s="15">
        <v>2</v>
      </c>
      <c r="D430" s="15">
        <v>921</v>
      </c>
      <c r="E430" s="15">
        <v>1324</v>
      </c>
      <c r="F430" s="16">
        <v>200</v>
      </c>
      <c r="G430" s="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8">
        <f>S431</f>
        <v>84236.2</v>
      </c>
      <c r="T430" s="46"/>
    </row>
    <row r="431" spans="1:20" ht="22.5">
      <c r="A431" s="3" t="s">
        <v>19</v>
      </c>
      <c r="B431" s="15" t="s">
        <v>97</v>
      </c>
      <c r="C431" s="15">
        <v>2</v>
      </c>
      <c r="D431" s="15">
        <v>921</v>
      </c>
      <c r="E431" s="15">
        <v>1324</v>
      </c>
      <c r="F431" s="16">
        <v>240</v>
      </c>
      <c r="G431" s="8"/>
      <c r="H431" s="2"/>
      <c r="I431" s="2"/>
      <c r="J431" s="2"/>
      <c r="K431" s="2"/>
      <c r="L431" s="2"/>
      <c r="M431" s="2"/>
      <c r="N431" s="2">
        <v>17516.2</v>
      </c>
      <c r="O431" s="2">
        <v>66720</v>
      </c>
      <c r="P431" s="2"/>
      <c r="Q431" s="2"/>
      <c r="R431" s="2"/>
      <c r="S431" s="8">
        <f>G431+H431+I431+J431+K431+L431+M431+N431+O431+P431+Q431</f>
        <v>84236.2</v>
      </c>
      <c r="T431" s="46"/>
    </row>
    <row r="432" spans="1:20" ht="22.5">
      <c r="A432" s="3" t="s">
        <v>86</v>
      </c>
      <c r="B432" s="15" t="s">
        <v>97</v>
      </c>
      <c r="C432" s="15">
        <v>2</v>
      </c>
      <c r="D432" s="15">
        <v>921</v>
      </c>
      <c r="E432" s="15">
        <v>1324</v>
      </c>
      <c r="F432" s="16" t="s">
        <v>27</v>
      </c>
      <c r="G432" s="8">
        <f>G433</f>
        <v>1503221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8">
        <f>S433</f>
        <v>7071687.34</v>
      </c>
      <c r="T432" s="46"/>
    </row>
    <row r="433" spans="1:20" ht="11.25">
      <c r="A433" s="3" t="s">
        <v>59</v>
      </c>
      <c r="B433" s="15" t="s">
        <v>97</v>
      </c>
      <c r="C433" s="15">
        <v>2</v>
      </c>
      <c r="D433" s="15">
        <v>921</v>
      </c>
      <c r="E433" s="15">
        <v>1324</v>
      </c>
      <c r="F433" s="16">
        <v>610</v>
      </c>
      <c r="G433" s="8">
        <f>G434</f>
        <v>1503221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8">
        <f>S434+S435</f>
        <v>7071687.34</v>
      </c>
      <c r="T433" s="46"/>
    </row>
    <row r="434" spans="1:20" ht="45" hidden="1">
      <c r="A434" s="3" t="s">
        <v>28</v>
      </c>
      <c r="B434" s="15" t="s">
        <v>97</v>
      </c>
      <c r="C434" s="15">
        <v>2</v>
      </c>
      <c r="D434" s="15">
        <v>921</v>
      </c>
      <c r="E434" s="15">
        <v>1324</v>
      </c>
      <c r="F434" s="16" t="s">
        <v>29</v>
      </c>
      <c r="G434" s="8">
        <v>1503221</v>
      </c>
      <c r="H434" s="2">
        <v>-1503221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8">
        <f>G434+H434</f>
        <v>0</v>
      </c>
      <c r="T434" s="46"/>
    </row>
    <row r="435" spans="1:20" ht="11.25">
      <c r="A435" s="13" t="s">
        <v>162</v>
      </c>
      <c r="B435" s="15" t="s">
        <v>97</v>
      </c>
      <c r="C435" s="15">
        <v>2</v>
      </c>
      <c r="D435" s="15">
        <v>921</v>
      </c>
      <c r="E435" s="15">
        <v>1324</v>
      </c>
      <c r="F435" s="16">
        <v>612</v>
      </c>
      <c r="G435" s="8"/>
      <c r="H435" s="2">
        <v>1503221</v>
      </c>
      <c r="I435" s="2">
        <v>1023000</v>
      </c>
      <c r="J435" s="2"/>
      <c r="K435" s="2">
        <v>1665297</v>
      </c>
      <c r="L435" s="2">
        <v>234298</v>
      </c>
      <c r="M435" s="2">
        <v>582466.96</v>
      </c>
      <c r="N435" s="2">
        <v>200200</v>
      </c>
      <c r="O435" s="2">
        <v>904201.38</v>
      </c>
      <c r="P435" s="2">
        <v>607584</v>
      </c>
      <c r="Q435" s="2">
        <v>351419</v>
      </c>
      <c r="R435" s="2"/>
      <c r="S435" s="8">
        <f>G435+H435+I435+J435+K435+L435+M435+N435+O435+P435+Q435</f>
        <v>7071687.34</v>
      </c>
      <c r="T435" s="46"/>
    </row>
    <row r="436" spans="1:20" ht="33.75">
      <c r="A436" s="5" t="s">
        <v>140</v>
      </c>
      <c r="B436" s="15" t="s">
        <v>97</v>
      </c>
      <c r="C436" s="15">
        <v>2</v>
      </c>
      <c r="D436" s="15">
        <v>921</v>
      </c>
      <c r="E436" s="15">
        <v>1478</v>
      </c>
      <c r="F436" s="16"/>
      <c r="G436" s="8">
        <f>G437</f>
        <v>3745492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8">
        <f>S437</f>
        <v>3745492</v>
      </c>
      <c r="T436" s="46"/>
    </row>
    <row r="437" spans="1:20" ht="11.25">
      <c r="A437" s="3" t="s">
        <v>34</v>
      </c>
      <c r="B437" s="15" t="s">
        <v>97</v>
      </c>
      <c r="C437" s="15">
        <v>2</v>
      </c>
      <c r="D437" s="15">
        <v>921</v>
      </c>
      <c r="E437" s="15">
        <v>1478</v>
      </c>
      <c r="F437" s="16">
        <v>300</v>
      </c>
      <c r="G437" s="8">
        <f>G438</f>
        <v>3745492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8">
        <f>S438</f>
        <v>3745492</v>
      </c>
      <c r="T437" s="46"/>
    </row>
    <row r="438" spans="1:20" ht="11.25">
      <c r="A438" s="3" t="s">
        <v>60</v>
      </c>
      <c r="B438" s="15" t="s">
        <v>97</v>
      </c>
      <c r="C438" s="15">
        <v>2</v>
      </c>
      <c r="D438" s="15">
        <v>921</v>
      </c>
      <c r="E438" s="15">
        <v>1478</v>
      </c>
      <c r="F438" s="16">
        <v>310</v>
      </c>
      <c r="G438" s="8">
        <f>G439</f>
        <v>3745492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8">
        <f>S439</f>
        <v>3745492</v>
      </c>
      <c r="T438" s="46"/>
    </row>
    <row r="439" spans="1:20" ht="22.5">
      <c r="A439" s="3" t="s">
        <v>39</v>
      </c>
      <c r="B439" s="15" t="s">
        <v>97</v>
      </c>
      <c r="C439" s="15">
        <v>2</v>
      </c>
      <c r="D439" s="15">
        <v>921</v>
      </c>
      <c r="E439" s="15">
        <v>1478</v>
      </c>
      <c r="F439" s="16">
        <v>313</v>
      </c>
      <c r="G439" s="8">
        <v>3745492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8">
        <f>G439+H439+I439+J439+K439+L439+M439+N439+O439+P439+Q439</f>
        <v>3745492</v>
      </c>
      <c r="T439" s="46"/>
    </row>
    <row r="440" spans="1:20" ht="24" hidden="1">
      <c r="A440" s="34" t="s">
        <v>184</v>
      </c>
      <c r="B440" s="15" t="s">
        <v>97</v>
      </c>
      <c r="C440" s="15">
        <v>2</v>
      </c>
      <c r="D440" s="15">
        <v>921</v>
      </c>
      <c r="E440" s="15">
        <v>1479</v>
      </c>
      <c r="F440" s="16"/>
      <c r="G440" s="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8">
        <f>S441</f>
        <v>0</v>
      </c>
      <c r="T440" s="46"/>
    </row>
    <row r="441" spans="1:20" ht="22.5" hidden="1">
      <c r="A441" s="3" t="s">
        <v>86</v>
      </c>
      <c r="B441" s="15" t="s">
        <v>97</v>
      </c>
      <c r="C441" s="15">
        <v>2</v>
      </c>
      <c r="D441" s="15">
        <v>921</v>
      </c>
      <c r="E441" s="15">
        <v>1479</v>
      </c>
      <c r="F441" s="16">
        <v>600</v>
      </c>
      <c r="G441" s="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8">
        <f>S442</f>
        <v>0</v>
      </c>
      <c r="T441" s="46"/>
    </row>
    <row r="442" spans="1:20" ht="11.25" hidden="1">
      <c r="A442" s="3" t="s">
        <v>59</v>
      </c>
      <c r="B442" s="15" t="s">
        <v>97</v>
      </c>
      <c r="C442" s="15">
        <v>2</v>
      </c>
      <c r="D442" s="15">
        <v>921</v>
      </c>
      <c r="E442" s="15">
        <v>1479</v>
      </c>
      <c r="F442" s="16">
        <v>610</v>
      </c>
      <c r="G442" s="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8">
        <f>S443</f>
        <v>0</v>
      </c>
      <c r="T442" s="46"/>
    </row>
    <row r="443" spans="1:20" ht="11.25" hidden="1">
      <c r="A443" s="13" t="s">
        <v>162</v>
      </c>
      <c r="B443" s="15" t="s">
        <v>97</v>
      </c>
      <c r="C443" s="15">
        <v>2</v>
      </c>
      <c r="D443" s="15">
        <v>921</v>
      </c>
      <c r="E443" s="15">
        <v>1479</v>
      </c>
      <c r="F443" s="16">
        <v>612</v>
      </c>
      <c r="G443" s="8"/>
      <c r="H443" s="2"/>
      <c r="I443" s="2"/>
      <c r="J443" s="2"/>
      <c r="K443" s="2"/>
      <c r="L443" s="2">
        <v>0</v>
      </c>
      <c r="M443" s="2"/>
      <c r="N443" s="2"/>
      <c r="O443" s="2"/>
      <c r="P443" s="2"/>
      <c r="Q443" s="2"/>
      <c r="R443" s="2"/>
      <c r="S443" s="8">
        <f>L443</f>
        <v>0</v>
      </c>
      <c r="T443" s="46"/>
    </row>
    <row r="444" spans="1:20" ht="31.5">
      <c r="A444" s="18" t="s">
        <v>100</v>
      </c>
      <c r="B444" s="19" t="s">
        <v>101</v>
      </c>
      <c r="C444" s="19"/>
      <c r="D444" s="19"/>
      <c r="E444" s="19"/>
      <c r="F444" s="20"/>
      <c r="G444" s="21">
        <f>G445</f>
        <v>15210822.530000001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1">
        <f>S445</f>
        <v>14697479.030000001</v>
      </c>
      <c r="T444" s="45"/>
    </row>
    <row r="445" spans="1:20" ht="21">
      <c r="A445" s="30" t="s">
        <v>64</v>
      </c>
      <c r="B445" s="19" t="s">
        <v>101</v>
      </c>
      <c r="C445" s="19">
        <v>0</v>
      </c>
      <c r="D445" s="19">
        <v>961</v>
      </c>
      <c r="E445" s="19"/>
      <c r="F445" s="24"/>
      <c r="G445" s="21">
        <f>G446+G457+G461</f>
        <v>15210822.530000001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1">
        <f>S446+S457+S461</f>
        <v>14697479.030000001</v>
      </c>
      <c r="T445" s="45"/>
    </row>
    <row r="446" spans="1:20" ht="22.5">
      <c r="A446" s="26" t="s">
        <v>82</v>
      </c>
      <c r="B446" s="15" t="s">
        <v>101</v>
      </c>
      <c r="C446" s="15">
        <v>0</v>
      </c>
      <c r="D446" s="15">
        <v>961</v>
      </c>
      <c r="E446" s="35">
        <v>1004</v>
      </c>
      <c r="F446" s="25" t="s">
        <v>0</v>
      </c>
      <c r="G446" s="8">
        <f>G447+G451+G453</f>
        <v>7239000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8">
        <f>S447+S451+S453</f>
        <v>7245100</v>
      </c>
      <c r="T446" s="46"/>
    </row>
    <row r="447" spans="1:20" ht="45">
      <c r="A447" s="3" t="s">
        <v>13</v>
      </c>
      <c r="B447" s="15" t="s">
        <v>101</v>
      </c>
      <c r="C447" s="15">
        <v>0</v>
      </c>
      <c r="D447" s="15">
        <v>961</v>
      </c>
      <c r="E447" s="35">
        <v>1004</v>
      </c>
      <c r="F447" s="16" t="s">
        <v>14</v>
      </c>
      <c r="G447" s="8">
        <f>G448</f>
        <v>6443341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8">
        <f>S448</f>
        <v>6340451</v>
      </c>
      <c r="T447" s="46"/>
    </row>
    <row r="448" spans="1:20" ht="22.5">
      <c r="A448" s="3" t="s">
        <v>15</v>
      </c>
      <c r="B448" s="15" t="s">
        <v>101</v>
      </c>
      <c r="C448" s="15">
        <v>0</v>
      </c>
      <c r="D448" s="15">
        <v>961</v>
      </c>
      <c r="E448" s="35">
        <v>1004</v>
      </c>
      <c r="F448" s="16" t="s">
        <v>16</v>
      </c>
      <c r="G448" s="8">
        <f>G449+G450</f>
        <v>6443341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8">
        <f>S449+S450</f>
        <v>6340451</v>
      </c>
      <c r="T448" s="46"/>
    </row>
    <row r="449" spans="1:20" ht="33.75">
      <c r="A449" s="3" t="s">
        <v>84</v>
      </c>
      <c r="B449" s="15" t="s">
        <v>101</v>
      </c>
      <c r="C449" s="15">
        <v>0</v>
      </c>
      <c r="D449" s="15">
        <v>961</v>
      </c>
      <c r="E449" s="35">
        <v>1004</v>
      </c>
      <c r="F449" s="16">
        <v>121</v>
      </c>
      <c r="G449" s="8">
        <v>6213726</v>
      </c>
      <c r="H449" s="2">
        <v>184973</v>
      </c>
      <c r="I449" s="2"/>
      <c r="J449" s="2"/>
      <c r="K449" s="2">
        <v>-225673</v>
      </c>
      <c r="L449" s="2"/>
      <c r="M449" s="2"/>
      <c r="N449" s="2">
        <v>-79514</v>
      </c>
      <c r="O449" s="2"/>
      <c r="P449" s="2"/>
      <c r="Q449" s="2">
        <v>35926</v>
      </c>
      <c r="R449" s="2"/>
      <c r="S449" s="8">
        <f>G449+H449+I449+J449+K449+L449+M449+N449+O449+P449+Q449</f>
        <v>6129438</v>
      </c>
      <c r="T449" s="46"/>
    </row>
    <row r="450" spans="1:20" ht="22.5">
      <c r="A450" s="3" t="s">
        <v>68</v>
      </c>
      <c r="B450" s="15" t="s">
        <v>101</v>
      </c>
      <c r="C450" s="15">
        <v>0</v>
      </c>
      <c r="D450" s="15">
        <v>961</v>
      </c>
      <c r="E450" s="35">
        <v>1004</v>
      </c>
      <c r="F450" s="16">
        <v>122</v>
      </c>
      <c r="G450" s="8">
        <v>229615</v>
      </c>
      <c r="H450" s="2"/>
      <c r="I450" s="2"/>
      <c r="J450" s="2"/>
      <c r="K450" s="2"/>
      <c r="L450" s="2"/>
      <c r="M450" s="2"/>
      <c r="N450" s="2"/>
      <c r="O450" s="2"/>
      <c r="P450" s="2"/>
      <c r="Q450" s="2">
        <v>-18602</v>
      </c>
      <c r="R450" s="2"/>
      <c r="S450" s="8">
        <f>G450+H450+I450+J450+K450+L450+M450+N450+O450+P450+Q450</f>
        <v>211013</v>
      </c>
      <c r="T450" s="46"/>
    </row>
    <row r="451" spans="1:20" ht="22.5">
      <c r="A451" s="3" t="s">
        <v>17</v>
      </c>
      <c r="B451" s="15" t="s">
        <v>101</v>
      </c>
      <c r="C451" s="15">
        <v>0</v>
      </c>
      <c r="D451" s="15">
        <v>961</v>
      </c>
      <c r="E451" s="35">
        <v>1004</v>
      </c>
      <c r="F451" s="16" t="s">
        <v>18</v>
      </c>
      <c r="G451" s="8">
        <f>G452</f>
        <v>782555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8">
        <f>S452</f>
        <v>891545</v>
      </c>
      <c r="T451" s="46"/>
    </row>
    <row r="452" spans="1:20" ht="22.5">
      <c r="A452" s="3" t="s">
        <v>19</v>
      </c>
      <c r="B452" s="15" t="s">
        <v>101</v>
      </c>
      <c r="C452" s="15">
        <v>0</v>
      </c>
      <c r="D452" s="15">
        <v>961</v>
      </c>
      <c r="E452" s="35">
        <v>1004</v>
      </c>
      <c r="F452" s="16" t="s">
        <v>20</v>
      </c>
      <c r="G452" s="8">
        <v>782555</v>
      </c>
      <c r="H452" s="2"/>
      <c r="I452" s="2"/>
      <c r="J452" s="2"/>
      <c r="K452" s="2"/>
      <c r="L452" s="2"/>
      <c r="M452" s="2"/>
      <c r="N452" s="2">
        <v>79514</v>
      </c>
      <c r="O452" s="2"/>
      <c r="P452" s="2"/>
      <c r="Q452" s="2">
        <v>29476</v>
      </c>
      <c r="R452" s="2"/>
      <c r="S452" s="8">
        <f>G452+H452+I452+J452+K452+L452+M452+N452+O452+P452+Q452</f>
        <v>891545</v>
      </c>
      <c r="T452" s="46"/>
    </row>
    <row r="453" spans="1:20" ht="11.25">
      <c r="A453" s="3" t="s">
        <v>21</v>
      </c>
      <c r="B453" s="15" t="s">
        <v>101</v>
      </c>
      <c r="C453" s="15">
        <v>0</v>
      </c>
      <c r="D453" s="15">
        <v>961</v>
      </c>
      <c r="E453" s="35">
        <v>1004</v>
      </c>
      <c r="F453" s="16" t="s">
        <v>22</v>
      </c>
      <c r="G453" s="8">
        <f>G454</f>
        <v>13104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8">
        <f>S454</f>
        <v>13104</v>
      </c>
      <c r="T453" s="46"/>
    </row>
    <row r="454" spans="1:20" ht="11.25">
      <c r="A454" s="3" t="s">
        <v>50</v>
      </c>
      <c r="B454" s="15" t="s">
        <v>101</v>
      </c>
      <c r="C454" s="15">
        <v>0</v>
      </c>
      <c r="D454" s="15">
        <v>961</v>
      </c>
      <c r="E454" s="35">
        <v>1004</v>
      </c>
      <c r="F454" s="16">
        <v>850</v>
      </c>
      <c r="G454" s="8">
        <f>G455+G456</f>
        <v>13104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8">
        <f>S455+S456</f>
        <v>13104</v>
      </c>
      <c r="T454" s="46"/>
    </row>
    <row r="455" spans="1:20" ht="22.5">
      <c r="A455" s="3" t="s">
        <v>23</v>
      </c>
      <c r="B455" s="15" t="s">
        <v>101</v>
      </c>
      <c r="C455" s="15">
        <v>0</v>
      </c>
      <c r="D455" s="15">
        <v>961</v>
      </c>
      <c r="E455" s="35">
        <v>1004</v>
      </c>
      <c r="F455" s="16" t="s">
        <v>24</v>
      </c>
      <c r="G455" s="8">
        <v>6100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8">
        <f>G455+H455+I455+J455+K455+L455+M455+N455+O455+P455+Q455</f>
        <v>6100</v>
      </c>
      <c r="T455" s="46"/>
    </row>
    <row r="456" spans="1:20" ht="11.25">
      <c r="A456" s="3" t="s">
        <v>25</v>
      </c>
      <c r="B456" s="15" t="s">
        <v>101</v>
      </c>
      <c r="C456" s="15">
        <v>0</v>
      </c>
      <c r="D456" s="15">
        <v>961</v>
      </c>
      <c r="E456" s="35">
        <v>1004</v>
      </c>
      <c r="F456" s="16" t="s">
        <v>26</v>
      </c>
      <c r="G456" s="8">
        <v>7004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8">
        <f>G456+H456+I456+J456+K456+L456+M456+N456+O456+P456+Q456</f>
        <v>7004</v>
      </c>
      <c r="T456" s="46"/>
    </row>
    <row r="457" spans="1:20" ht="22.5">
      <c r="A457" s="4" t="s">
        <v>141</v>
      </c>
      <c r="B457" s="15" t="s">
        <v>101</v>
      </c>
      <c r="C457" s="15">
        <v>0</v>
      </c>
      <c r="D457" s="15">
        <v>961</v>
      </c>
      <c r="E457" s="15">
        <v>1400</v>
      </c>
      <c r="F457" s="25" t="s">
        <v>0</v>
      </c>
      <c r="G457" s="8">
        <f>G458</f>
        <v>7971822.53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8">
        <f>S458</f>
        <v>7452379.03</v>
      </c>
      <c r="T457" s="46"/>
    </row>
    <row r="458" spans="1:20" ht="11.25">
      <c r="A458" s="3" t="s">
        <v>42</v>
      </c>
      <c r="B458" s="15" t="s">
        <v>101</v>
      </c>
      <c r="C458" s="15">
        <v>0</v>
      </c>
      <c r="D458" s="15">
        <v>961</v>
      </c>
      <c r="E458" s="15">
        <v>1400</v>
      </c>
      <c r="F458" s="16" t="s">
        <v>43</v>
      </c>
      <c r="G458" s="8">
        <f>G459</f>
        <v>7971822.53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8">
        <f>S459</f>
        <v>7452379.03</v>
      </c>
      <c r="T458" s="46"/>
    </row>
    <row r="459" spans="1:20" ht="11.25">
      <c r="A459" s="3" t="s">
        <v>65</v>
      </c>
      <c r="B459" s="15" t="s">
        <v>101</v>
      </c>
      <c r="C459" s="15">
        <v>0</v>
      </c>
      <c r="D459" s="15">
        <v>961</v>
      </c>
      <c r="E459" s="15">
        <v>1400</v>
      </c>
      <c r="F459" s="16">
        <v>730</v>
      </c>
      <c r="G459" s="8">
        <v>7971822.53</v>
      </c>
      <c r="H459" s="2"/>
      <c r="I459" s="2"/>
      <c r="J459" s="2"/>
      <c r="K459" s="2"/>
      <c r="L459" s="2"/>
      <c r="M459" s="2"/>
      <c r="N459" s="2"/>
      <c r="O459" s="2"/>
      <c r="P459" s="2"/>
      <c r="Q459" s="2">
        <v>-519443.5</v>
      </c>
      <c r="R459" s="2"/>
      <c r="S459" s="8">
        <f>G459+H459+I459+J459+K459+L459+M459+N459+O459+P459+Q459</f>
        <v>7452379.03</v>
      </c>
      <c r="T459" s="46"/>
    </row>
    <row r="460" spans="1:20" ht="11.25" hidden="1">
      <c r="A460" s="3" t="s">
        <v>66</v>
      </c>
      <c r="B460" s="15" t="s">
        <v>101</v>
      </c>
      <c r="C460" s="15">
        <v>0</v>
      </c>
      <c r="D460" s="15">
        <v>961</v>
      </c>
      <c r="E460" s="15"/>
      <c r="F460" s="16"/>
      <c r="G460" s="8">
        <f>G461</f>
        <v>0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8">
        <f>S461</f>
        <v>0</v>
      </c>
      <c r="T460" s="46"/>
    </row>
    <row r="461" spans="1:20" ht="11.25" hidden="1">
      <c r="A461" s="3" t="s">
        <v>66</v>
      </c>
      <c r="B461" s="15" t="s">
        <v>101</v>
      </c>
      <c r="C461" s="15">
        <v>0</v>
      </c>
      <c r="D461" s="15">
        <v>961</v>
      </c>
      <c r="E461" s="15">
        <v>1014</v>
      </c>
      <c r="F461" s="16"/>
      <c r="G461" s="8">
        <f>G462</f>
        <v>0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8">
        <f>S462</f>
        <v>0</v>
      </c>
      <c r="T461" s="46"/>
    </row>
    <row r="462" spans="1:20" ht="11.25" hidden="1">
      <c r="A462" s="3" t="s">
        <v>66</v>
      </c>
      <c r="B462" s="15" t="s">
        <v>101</v>
      </c>
      <c r="C462" s="15">
        <v>0</v>
      </c>
      <c r="D462" s="15">
        <v>961</v>
      </c>
      <c r="E462" s="15">
        <v>1014</v>
      </c>
      <c r="F462" s="16">
        <v>999</v>
      </c>
      <c r="G462" s="8">
        <v>0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8">
        <v>0</v>
      </c>
      <c r="T462" s="46"/>
    </row>
    <row r="463" spans="1:20" ht="31.5">
      <c r="A463" s="30" t="s">
        <v>102</v>
      </c>
      <c r="B463" s="19" t="s">
        <v>103</v>
      </c>
      <c r="C463" s="19"/>
      <c r="D463" s="19"/>
      <c r="E463" s="19"/>
      <c r="F463" s="20"/>
      <c r="G463" s="21">
        <f>G468+G472+G476</f>
        <v>140880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1">
        <f>S468+S472+S476+S464</f>
        <v>214080</v>
      </c>
      <c r="T463" s="45"/>
    </row>
    <row r="464" spans="1:20" ht="11.25">
      <c r="A464" s="22" t="s">
        <v>49</v>
      </c>
      <c r="B464" s="19" t="s">
        <v>103</v>
      </c>
      <c r="C464" s="19">
        <v>0</v>
      </c>
      <c r="D464" s="19">
        <v>902</v>
      </c>
      <c r="E464" s="19"/>
      <c r="F464" s="20"/>
      <c r="G464" s="2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1">
        <f>S465</f>
        <v>30000</v>
      </c>
      <c r="T464" s="45"/>
    </row>
    <row r="465" spans="1:20" ht="22.5">
      <c r="A465" s="4" t="s">
        <v>80</v>
      </c>
      <c r="B465" s="15" t="s">
        <v>103</v>
      </c>
      <c r="C465" s="15">
        <v>0</v>
      </c>
      <c r="D465" s="19">
        <v>902</v>
      </c>
      <c r="E465" s="15">
        <v>1122</v>
      </c>
      <c r="F465" s="16"/>
      <c r="G465" s="2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1">
        <f>S466</f>
        <v>30000</v>
      </c>
      <c r="T465" s="45"/>
    </row>
    <row r="466" spans="1:20" ht="22.5">
      <c r="A466" s="3" t="s">
        <v>17</v>
      </c>
      <c r="B466" s="15" t="s">
        <v>103</v>
      </c>
      <c r="C466" s="15">
        <v>0</v>
      </c>
      <c r="D466" s="19">
        <v>902</v>
      </c>
      <c r="E466" s="15">
        <v>1122</v>
      </c>
      <c r="F466" s="16" t="s">
        <v>18</v>
      </c>
      <c r="G466" s="2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1">
        <f>S467</f>
        <v>30000</v>
      </c>
      <c r="T466" s="45"/>
    </row>
    <row r="467" spans="1:20" ht="22.5">
      <c r="A467" s="3" t="s">
        <v>19</v>
      </c>
      <c r="B467" s="15" t="s">
        <v>103</v>
      </c>
      <c r="C467" s="15">
        <v>0</v>
      </c>
      <c r="D467" s="19">
        <v>902</v>
      </c>
      <c r="E467" s="15">
        <v>1122</v>
      </c>
      <c r="F467" s="16" t="s">
        <v>20</v>
      </c>
      <c r="G467" s="21"/>
      <c r="H467" s="2"/>
      <c r="I467" s="2"/>
      <c r="J467" s="2"/>
      <c r="K467" s="2"/>
      <c r="L467" s="2"/>
      <c r="M467" s="2"/>
      <c r="N467" s="2"/>
      <c r="O467" s="2"/>
      <c r="P467" s="2">
        <v>30000</v>
      </c>
      <c r="Q467" s="2">
        <v>0</v>
      </c>
      <c r="R467" s="2"/>
      <c r="S467" s="8">
        <f>G467+H467+I467+J467+K467+L467+M467+N467+O467+P467+Q467</f>
        <v>30000</v>
      </c>
      <c r="T467" s="45"/>
    </row>
    <row r="468" spans="1:20" ht="11.25">
      <c r="A468" s="18" t="s">
        <v>61</v>
      </c>
      <c r="B468" s="19" t="s">
        <v>103</v>
      </c>
      <c r="C468" s="19">
        <v>0</v>
      </c>
      <c r="D468" s="19">
        <v>903</v>
      </c>
      <c r="E468" s="19"/>
      <c r="F468" s="20"/>
      <c r="G468" s="21">
        <f>G469</f>
        <v>41600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1">
        <f>S469</f>
        <v>71600</v>
      </c>
      <c r="T468" s="45"/>
    </row>
    <row r="469" spans="1:20" ht="22.5">
      <c r="A469" s="4" t="s">
        <v>80</v>
      </c>
      <c r="B469" s="15" t="s">
        <v>103</v>
      </c>
      <c r="C469" s="15">
        <v>0</v>
      </c>
      <c r="D469" s="15">
        <v>903</v>
      </c>
      <c r="E469" s="15">
        <v>1122</v>
      </c>
      <c r="F469" s="16"/>
      <c r="G469" s="8">
        <f>G470</f>
        <v>41600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8">
        <f>S470</f>
        <v>71600</v>
      </c>
      <c r="T469" s="46"/>
    </row>
    <row r="470" spans="1:20" ht="22.5">
      <c r="A470" s="3" t="s">
        <v>17</v>
      </c>
      <c r="B470" s="15" t="s">
        <v>103</v>
      </c>
      <c r="C470" s="15">
        <v>0</v>
      </c>
      <c r="D470" s="15">
        <v>903</v>
      </c>
      <c r="E470" s="15">
        <v>1122</v>
      </c>
      <c r="F470" s="16" t="s">
        <v>18</v>
      </c>
      <c r="G470" s="8">
        <f>G471</f>
        <v>41600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8">
        <f>S471</f>
        <v>71600</v>
      </c>
      <c r="T470" s="46"/>
    </row>
    <row r="471" spans="1:20" ht="22.5">
      <c r="A471" s="3" t="s">
        <v>19</v>
      </c>
      <c r="B471" s="15" t="s">
        <v>103</v>
      </c>
      <c r="C471" s="15">
        <v>0</v>
      </c>
      <c r="D471" s="15">
        <v>903</v>
      </c>
      <c r="E471" s="15">
        <v>1122</v>
      </c>
      <c r="F471" s="16" t="s">
        <v>20</v>
      </c>
      <c r="G471" s="8">
        <v>41600</v>
      </c>
      <c r="H471" s="2"/>
      <c r="I471" s="2"/>
      <c r="J471" s="2"/>
      <c r="K471" s="2"/>
      <c r="L471" s="2"/>
      <c r="M471" s="2"/>
      <c r="N471" s="2"/>
      <c r="O471" s="2"/>
      <c r="P471" s="2">
        <v>30000</v>
      </c>
      <c r="Q471" s="2"/>
      <c r="R471" s="2"/>
      <c r="S471" s="8">
        <f>G471+H471+I471+J471+K471+L471+M471+N471+O471+P471+Q471</f>
        <v>71600</v>
      </c>
      <c r="T471" s="46"/>
    </row>
    <row r="472" spans="1:20" ht="21">
      <c r="A472" s="18" t="s">
        <v>62</v>
      </c>
      <c r="B472" s="19" t="s">
        <v>103</v>
      </c>
      <c r="C472" s="19">
        <v>0</v>
      </c>
      <c r="D472" s="19">
        <v>921</v>
      </c>
      <c r="E472" s="19"/>
      <c r="F472" s="20"/>
      <c r="G472" s="21">
        <f>G473</f>
        <v>53380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1">
        <f>S473</f>
        <v>83380</v>
      </c>
      <c r="T472" s="45"/>
    </row>
    <row r="473" spans="1:20" ht="22.5">
      <c r="A473" s="4" t="s">
        <v>80</v>
      </c>
      <c r="B473" s="15" t="s">
        <v>103</v>
      </c>
      <c r="C473" s="15">
        <v>0</v>
      </c>
      <c r="D473" s="15">
        <v>921</v>
      </c>
      <c r="E473" s="15">
        <v>1122</v>
      </c>
      <c r="F473" s="16"/>
      <c r="G473" s="8">
        <f>G474</f>
        <v>53380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8">
        <f>S474</f>
        <v>83380</v>
      </c>
      <c r="T473" s="46"/>
    </row>
    <row r="474" spans="1:20" ht="22.5">
      <c r="A474" s="3" t="s">
        <v>17</v>
      </c>
      <c r="B474" s="15" t="s">
        <v>103</v>
      </c>
      <c r="C474" s="15">
        <v>0</v>
      </c>
      <c r="D474" s="15">
        <v>921</v>
      </c>
      <c r="E474" s="15">
        <v>1122</v>
      </c>
      <c r="F474" s="16" t="s">
        <v>18</v>
      </c>
      <c r="G474" s="8">
        <f>G475</f>
        <v>53380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8">
        <f>S475</f>
        <v>83380</v>
      </c>
      <c r="T474" s="46"/>
    </row>
    <row r="475" spans="1:20" ht="22.5">
      <c r="A475" s="3" t="s">
        <v>19</v>
      </c>
      <c r="B475" s="15" t="s">
        <v>103</v>
      </c>
      <c r="C475" s="15">
        <v>0</v>
      </c>
      <c r="D475" s="15">
        <v>921</v>
      </c>
      <c r="E475" s="15">
        <v>1122</v>
      </c>
      <c r="F475" s="16" t="s">
        <v>20</v>
      </c>
      <c r="G475" s="8">
        <v>53380</v>
      </c>
      <c r="H475" s="2"/>
      <c r="I475" s="2"/>
      <c r="J475" s="2"/>
      <c r="K475" s="2"/>
      <c r="L475" s="2"/>
      <c r="M475" s="2"/>
      <c r="N475" s="2"/>
      <c r="O475" s="2"/>
      <c r="P475" s="2">
        <v>30000</v>
      </c>
      <c r="Q475" s="2"/>
      <c r="R475" s="2"/>
      <c r="S475" s="8">
        <f>G475+H475+I475+J475+K475+L475+M475+N475+O475+P475+Q475</f>
        <v>83380</v>
      </c>
      <c r="T475" s="46"/>
    </row>
    <row r="476" spans="1:20" s="48" customFormat="1" ht="21">
      <c r="A476" s="18" t="s">
        <v>64</v>
      </c>
      <c r="B476" s="19" t="s">
        <v>103</v>
      </c>
      <c r="C476" s="19">
        <v>0</v>
      </c>
      <c r="D476" s="19">
        <v>961</v>
      </c>
      <c r="E476" s="19"/>
      <c r="F476" s="20"/>
      <c r="G476" s="21">
        <f>G477</f>
        <v>45900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21">
        <f>S477</f>
        <v>29100</v>
      </c>
      <c r="T476" s="45"/>
    </row>
    <row r="477" spans="1:20" ht="22.5">
      <c r="A477" s="4" t="s">
        <v>80</v>
      </c>
      <c r="B477" s="15" t="s">
        <v>103</v>
      </c>
      <c r="C477" s="15">
        <v>0</v>
      </c>
      <c r="D477" s="15">
        <v>961</v>
      </c>
      <c r="E477" s="15">
        <v>1122</v>
      </c>
      <c r="F477" s="16"/>
      <c r="G477" s="8">
        <f>G478</f>
        <v>45900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8">
        <f>S478</f>
        <v>29100</v>
      </c>
      <c r="T477" s="46"/>
    </row>
    <row r="478" spans="1:20" ht="22.5">
      <c r="A478" s="3" t="s">
        <v>17</v>
      </c>
      <c r="B478" s="15" t="s">
        <v>103</v>
      </c>
      <c r="C478" s="15">
        <v>0</v>
      </c>
      <c r="D478" s="15">
        <v>961</v>
      </c>
      <c r="E478" s="15">
        <v>1122</v>
      </c>
      <c r="F478" s="16" t="s">
        <v>18</v>
      </c>
      <c r="G478" s="8">
        <f>G479</f>
        <v>45900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8">
        <f>S479</f>
        <v>29100</v>
      </c>
      <c r="T478" s="46"/>
    </row>
    <row r="479" spans="1:20" ht="22.5">
      <c r="A479" s="3" t="s">
        <v>19</v>
      </c>
      <c r="B479" s="15" t="s">
        <v>103</v>
      </c>
      <c r="C479" s="15">
        <v>0</v>
      </c>
      <c r="D479" s="15">
        <v>961</v>
      </c>
      <c r="E479" s="15">
        <v>1122</v>
      </c>
      <c r="F479" s="16" t="s">
        <v>20</v>
      </c>
      <c r="G479" s="8">
        <v>45900</v>
      </c>
      <c r="H479" s="2"/>
      <c r="I479" s="2"/>
      <c r="J479" s="2"/>
      <c r="K479" s="2"/>
      <c r="L479" s="2"/>
      <c r="M479" s="2"/>
      <c r="N479" s="2"/>
      <c r="O479" s="2"/>
      <c r="P479" s="2">
        <v>30000</v>
      </c>
      <c r="Q479" s="2">
        <v>-46800</v>
      </c>
      <c r="R479" s="2"/>
      <c r="S479" s="8">
        <f>G479+H479+I479+J479+K479+L479+M479+N479+O479+P479+Q479</f>
        <v>29100</v>
      </c>
      <c r="T479" s="46"/>
    </row>
    <row r="480" spans="1:20" ht="31.5">
      <c r="A480" s="18" t="s">
        <v>148</v>
      </c>
      <c r="B480" s="19" t="s">
        <v>149</v>
      </c>
      <c r="C480" s="19"/>
      <c r="D480" s="19"/>
      <c r="E480" s="19"/>
      <c r="F480" s="20"/>
      <c r="G480" s="21">
        <f>G481</f>
        <v>500000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1">
        <f>S481</f>
        <v>2199644</v>
      </c>
      <c r="T480" s="45"/>
    </row>
    <row r="481" spans="1:20" s="48" customFormat="1" ht="10.5">
      <c r="A481" s="18" t="s">
        <v>49</v>
      </c>
      <c r="B481" s="19" t="s">
        <v>149</v>
      </c>
      <c r="C481" s="19">
        <v>0</v>
      </c>
      <c r="D481" s="19">
        <v>902</v>
      </c>
      <c r="E481" s="19"/>
      <c r="F481" s="20"/>
      <c r="G481" s="21">
        <f>G482</f>
        <v>500000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21">
        <f>S482</f>
        <v>2199644</v>
      </c>
      <c r="T481" s="45"/>
    </row>
    <row r="482" spans="1:20" ht="11.25">
      <c r="A482" s="3" t="s">
        <v>150</v>
      </c>
      <c r="B482" s="15" t="s">
        <v>149</v>
      </c>
      <c r="C482" s="15">
        <v>0</v>
      </c>
      <c r="D482" s="15">
        <v>902</v>
      </c>
      <c r="E482" s="15">
        <v>1251</v>
      </c>
      <c r="F482" s="16"/>
      <c r="G482" s="8">
        <f>G483</f>
        <v>500000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8">
        <f>S483+S485</f>
        <v>2199644</v>
      </c>
      <c r="T482" s="46"/>
    </row>
    <row r="483" spans="1:20" ht="22.5" hidden="1">
      <c r="A483" s="3" t="s">
        <v>17</v>
      </c>
      <c r="B483" s="15" t="s">
        <v>149</v>
      </c>
      <c r="C483" s="15">
        <v>0</v>
      </c>
      <c r="D483" s="15">
        <v>902</v>
      </c>
      <c r="E483" s="15">
        <v>1251</v>
      </c>
      <c r="F483" s="16">
        <v>200</v>
      </c>
      <c r="G483" s="8">
        <v>500000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8">
        <f>S484</f>
        <v>0</v>
      </c>
      <c r="T483" s="46"/>
    </row>
    <row r="484" spans="1:20" ht="22.5" hidden="1">
      <c r="A484" s="3" t="s">
        <v>19</v>
      </c>
      <c r="B484" s="15" t="s">
        <v>149</v>
      </c>
      <c r="C484" s="15">
        <v>0</v>
      </c>
      <c r="D484" s="15">
        <v>902</v>
      </c>
      <c r="E484" s="15">
        <v>1251</v>
      </c>
      <c r="F484" s="16">
        <v>240</v>
      </c>
      <c r="G484" s="8">
        <v>500000</v>
      </c>
      <c r="H484" s="2">
        <v>-500000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8">
        <f>G484+H484</f>
        <v>0</v>
      </c>
      <c r="T484" s="46"/>
    </row>
    <row r="485" spans="1:20" ht="22.5">
      <c r="A485" s="13" t="s">
        <v>169</v>
      </c>
      <c r="B485" s="15" t="s">
        <v>149</v>
      </c>
      <c r="C485" s="15">
        <v>0</v>
      </c>
      <c r="D485" s="15">
        <v>902</v>
      </c>
      <c r="E485" s="15">
        <v>1251</v>
      </c>
      <c r="F485" s="16">
        <v>400</v>
      </c>
      <c r="G485" s="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8">
        <f>S486</f>
        <v>2199644</v>
      </c>
      <c r="T485" s="46"/>
    </row>
    <row r="486" spans="1:20" ht="11.25">
      <c r="A486" s="13" t="s">
        <v>54</v>
      </c>
      <c r="B486" s="15" t="s">
        <v>149</v>
      </c>
      <c r="C486" s="15">
        <v>0</v>
      </c>
      <c r="D486" s="15">
        <v>902</v>
      </c>
      <c r="E486" s="15">
        <v>1251</v>
      </c>
      <c r="F486" s="16">
        <v>410</v>
      </c>
      <c r="G486" s="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8">
        <f>S487</f>
        <v>2199644</v>
      </c>
      <c r="T486" s="46"/>
    </row>
    <row r="487" spans="1:23" ht="33.75">
      <c r="A487" s="13" t="s">
        <v>170</v>
      </c>
      <c r="B487" s="15" t="s">
        <v>149</v>
      </c>
      <c r="C487" s="15">
        <v>0</v>
      </c>
      <c r="D487" s="15">
        <v>902</v>
      </c>
      <c r="E487" s="15">
        <v>1251</v>
      </c>
      <c r="F487" s="16">
        <v>414</v>
      </c>
      <c r="G487" s="8"/>
      <c r="H487" s="2">
        <v>1711518</v>
      </c>
      <c r="I487" s="2"/>
      <c r="J487" s="2"/>
      <c r="K487" s="2"/>
      <c r="L487" s="2"/>
      <c r="M487" s="2"/>
      <c r="N487" s="2">
        <v>488126</v>
      </c>
      <c r="O487" s="2"/>
      <c r="P487" s="2"/>
      <c r="Q487" s="2"/>
      <c r="R487" s="2"/>
      <c r="S487" s="8">
        <f>G487+H487+I487+J487+K487+L487+M487+N487+O487+P487+Q487</f>
        <v>2199644</v>
      </c>
      <c r="T487" s="47"/>
      <c r="U487" s="53"/>
      <c r="V487" s="54"/>
      <c r="W487" s="54"/>
    </row>
    <row r="488" spans="1:20" ht="42">
      <c r="A488" s="18" t="s">
        <v>105</v>
      </c>
      <c r="B488" s="19" t="s">
        <v>106</v>
      </c>
      <c r="C488" s="19"/>
      <c r="D488" s="19"/>
      <c r="E488" s="19"/>
      <c r="F488" s="20"/>
      <c r="G488" s="21">
        <f>G489</f>
        <v>9019737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1">
        <f>S489</f>
        <v>10017372.6</v>
      </c>
      <c r="T488" s="45"/>
    </row>
    <row r="489" spans="1:20" ht="11.25">
      <c r="A489" s="18" t="s">
        <v>49</v>
      </c>
      <c r="B489" s="19" t="s">
        <v>106</v>
      </c>
      <c r="C489" s="19">
        <v>0</v>
      </c>
      <c r="D489" s="19">
        <v>902</v>
      </c>
      <c r="E489" s="19"/>
      <c r="F489" s="20"/>
      <c r="G489" s="21">
        <f>G490</f>
        <v>9019737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1">
        <f>S490</f>
        <v>10017372.6</v>
      </c>
      <c r="T489" s="45"/>
    </row>
    <row r="490" spans="1:20" ht="22.5">
      <c r="A490" s="26" t="s">
        <v>76</v>
      </c>
      <c r="B490" s="15" t="s">
        <v>106</v>
      </c>
      <c r="C490" s="15">
        <v>0</v>
      </c>
      <c r="D490" s="15">
        <v>902</v>
      </c>
      <c r="E490" s="15">
        <v>1120</v>
      </c>
      <c r="F490" s="16"/>
      <c r="G490" s="8">
        <f>G491</f>
        <v>9019737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8">
        <f>S491</f>
        <v>10017372.6</v>
      </c>
      <c r="T490" s="46"/>
    </row>
    <row r="491" spans="1:20" ht="22.5">
      <c r="A491" s="3" t="s">
        <v>17</v>
      </c>
      <c r="B491" s="15" t="s">
        <v>106</v>
      </c>
      <c r="C491" s="15">
        <v>0</v>
      </c>
      <c r="D491" s="15">
        <v>902</v>
      </c>
      <c r="E491" s="15">
        <v>1120</v>
      </c>
      <c r="F491" s="16">
        <v>200</v>
      </c>
      <c r="G491" s="8">
        <f>G492</f>
        <v>9019737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8">
        <f>S492</f>
        <v>10017372.6</v>
      </c>
      <c r="T491" s="46"/>
    </row>
    <row r="492" spans="1:20" ht="22.5">
      <c r="A492" s="3" t="s">
        <v>19</v>
      </c>
      <c r="B492" s="15" t="s">
        <v>106</v>
      </c>
      <c r="C492" s="15">
        <v>0</v>
      </c>
      <c r="D492" s="15">
        <v>902</v>
      </c>
      <c r="E492" s="15">
        <v>1120</v>
      </c>
      <c r="F492" s="16">
        <v>240</v>
      </c>
      <c r="G492" s="8">
        <v>9019737</v>
      </c>
      <c r="H492" s="2">
        <v>997635.6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8">
        <f>G492+H492+I492+J492+K492+L492+M492+N492+O492+P492+Q492</f>
        <v>10017372.6</v>
      </c>
      <c r="T492" s="46"/>
    </row>
    <row r="493" spans="1:20" ht="31.5">
      <c r="A493" s="18" t="s">
        <v>104</v>
      </c>
      <c r="B493" s="19" t="s">
        <v>107</v>
      </c>
      <c r="C493" s="19"/>
      <c r="D493" s="19"/>
      <c r="E493" s="31"/>
      <c r="F493" s="20"/>
      <c r="G493" s="21">
        <f>G494</f>
        <v>1323200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1">
        <f>S494</f>
        <v>60985173.95</v>
      </c>
      <c r="T493" s="45"/>
    </row>
    <row r="494" spans="1:20" ht="11.25">
      <c r="A494" s="18" t="s">
        <v>49</v>
      </c>
      <c r="B494" s="19" t="s">
        <v>107</v>
      </c>
      <c r="C494" s="19">
        <v>0</v>
      </c>
      <c r="D494" s="19">
        <v>902</v>
      </c>
      <c r="E494" s="31"/>
      <c r="F494" s="20"/>
      <c r="G494" s="21">
        <f>G495</f>
        <v>1323200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1">
        <f>S495</f>
        <v>60985173.95</v>
      </c>
      <c r="T494" s="45"/>
    </row>
    <row r="495" spans="1:20" ht="22.5">
      <c r="A495" s="11" t="s">
        <v>74</v>
      </c>
      <c r="B495" s="15" t="s">
        <v>107</v>
      </c>
      <c r="C495" s="15">
        <v>0</v>
      </c>
      <c r="D495" s="15">
        <v>902</v>
      </c>
      <c r="E495" s="27">
        <v>1232</v>
      </c>
      <c r="F495" s="12"/>
      <c r="G495" s="36">
        <f>G496</f>
        <v>1323200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6">
        <f>S496</f>
        <v>60985173.95</v>
      </c>
      <c r="T495" s="49"/>
    </row>
    <row r="496" spans="1:23" ht="22.5">
      <c r="A496" s="13" t="s">
        <v>17</v>
      </c>
      <c r="B496" s="15" t="s">
        <v>107</v>
      </c>
      <c r="C496" s="15">
        <v>0</v>
      </c>
      <c r="D496" s="15">
        <v>902</v>
      </c>
      <c r="E496" s="27">
        <v>1232</v>
      </c>
      <c r="F496" s="14">
        <v>200</v>
      </c>
      <c r="G496" s="36">
        <f>G497</f>
        <v>1323200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36">
        <f>S497</f>
        <v>60985173.95</v>
      </c>
      <c r="T496" s="50"/>
      <c r="U496" s="53"/>
      <c r="V496" s="54"/>
      <c r="W496" s="54"/>
    </row>
    <row r="497" spans="1:20" ht="22.5">
      <c r="A497" s="13" t="s">
        <v>19</v>
      </c>
      <c r="B497" s="15" t="s">
        <v>107</v>
      </c>
      <c r="C497" s="15">
        <v>0</v>
      </c>
      <c r="D497" s="15">
        <v>902</v>
      </c>
      <c r="E497" s="27">
        <v>1232</v>
      </c>
      <c r="F497" s="14">
        <v>240</v>
      </c>
      <c r="G497" s="36">
        <v>1323200</v>
      </c>
      <c r="H497" s="2">
        <v>29234322.4</v>
      </c>
      <c r="I497" s="2">
        <v>3919200</v>
      </c>
      <c r="J497" s="2">
        <v>810000</v>
      </c>
      <c r="K497" s="2">
        <v>190000</v>
      </c>
      <c r="L497" s="2"/>
      <c r="M497" s="2">
        <v>8997138.55</v>
      </c>
      <c r="N497" s="2">
        <v>497513</v>
      </c>
      <c r="O497" s="2">
        <v>600000</v>
      </c>
      <c r="P497" s="2">
        <v>6350000</v>
      </c>
      <c r="Q497" s="2">
        <v>7863800</v>
      </c>
      <c r="R497" s="2">
        <v>1200000</v>
      </c>
      <c r="S497" s="8">
        <f>G497+H497+I497+J497+K497+L497+M497+N497+O497+P497+Q497+R497</f>
        <v>60985173.95</v>
      </c>
      <c r="T497" s="46"/>
    </row>
    <row r="498" spans="1:25" ht="45">
      <c r="A498" s="18" t="s">
        <v>108</v>
      </c>
      <c r="B498" s="19" t="s">
        <v>109</v>
      </c>
      <c r="C498" s="19"/>
      <c r="D498" s="19"/>
      <c r="E498" s="31"/>
      <c r="F498" s="20"/>
      <c r="G498" s="21">
        <f>G499</f>
        <v>6849837.75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1">
        <f>S499</f>
        <v>34122739.03</v>
      </c>
      <c r="T498" s="45"/>
      <c r="X498" s="40" t="s">
        <v>171</v>
      </c>
      <c r="Y498" s="40" t="s">
        <v>172</v>
      </c>
    </row>
    <row r="499" spans="1:20" ht="11.25">
      <c r="A499" s="18" t="s">
        <v>49</v>
      </c>
      <c r="B499" s="19" t="s">
        <v>109</v>
      </c>
      <c r="C499" s="19">
        <v>0</v>
      </c>
      <c r="D499" s="19">
        <v>902</v>
      </c>
      <c r="E499" s="31"/>
      <c r="F499" s="20"/>
      <c r="G499" s="21">
        <f>G500</f>
        <v>6849837.75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1">
        <f>S500+S504+S508</f>
        <v>34122739.03</v>
      </c>
      <c r="T499" s="45"/>
    </row>
    <row r="500" spans="1:20" ht="22.5">
      <c r="A500" s="26" t="s">
        <v>75</v>
      </c>
      <c r="B500" s="15" t="s">
        <v>109</v>
      </c>
      <c r="C500" s="15">
        <v>0</v>
      </c>
      <c r="D500" s="15">
        <v>902</v>
      </c>
      <c r="E500" s="15">
        <v>1243</v>
      </c>
      <c r="F500" s="25"/>
      <c r="G500" s="8">
        <f>G502</f>
        <v>6849837.75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8">
        <f>S501</f>
        <v>3214784.03</v>
      </c>
      <c r="T500" s="46"/>
    </row>
    <row r="501" spans="1:20" ht="22.5">
      <c r="A501" s="13" t="s">
        <v>169</v>
      </c>
      <c r="B501" s="15" t="s">
        <v>109</v>
      </c>
      <c r="C501" s="15">
        <v>0</v>
      </c>
      <c r="D501" s="15">
        <v>902</v>
      </c>
      <c r="E501" s="15">
        <v>1243</v>
      </c>
      <c r="F501" s="25">
        <v>400</v>
      </c>
      <c r="G501" s="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8">
        <f>S502</f>
        <v>3214784.03</v>
      </c>
      <c r="T501" s="46"/>
    </row>
    <row r="502" spans="1:20" ht="11.25">
      <c r="A502" s="3" t="s">
        <v>54</v>
      </c>
      <c r="B502" s="15" t="s">
        <v>109</v>
      </c>
      <c r="C502" s="15">
        <v>0</v>
      </c>
      <c r="D502" s="15">
        <v>902</v>
      </c>
      <c r="E502" s="15">
        <v>1243</v>
      </c>
      <c r="F502" s="25">
        <v>410</v>
      </c>
      <c r="G502" s="8">
        <f>G503</f>
        <v>6849837.75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8">
        <f>S503</f>
        <v>3214784.03</v>
      </c>
      <c r="T502" s="46"/>
    </row>
    <row r="503" spans="1:20" ht="33.75">
      <c r="A503" s="3" t="s">
        <v>46</v>
      </c>
      <c r="B503" s="15" t="s">
        <v>109</v>
      </c>
      <c r="C503" s="15">
        <v>0</v>
      </c>
      <c r="D503" s="15">
        <v>902</v>
      </c>
      <c r="E503" s="15">
        <v>1243</v>
      </c>
      <c r="F503" s="16">
        <v>412</v>
      </c>
      <c r="G503" s="8">
        <v>6849837.75</v>
      </c>
      <c r="H503" s="2"/>
      <c r="I503" s="2"/>
      <c r="J503" s="2"/>
      <c r="K503" s="2"/>
      <c r="L503" s="8">
        <v>-343258.22</v>
      </c>
      <c r="M503" s="8">
        <v>-6506579.53</v>
      </c>
      <c r="N503" s="8">
        <v>3214784.03</v>
      </c>
      <c r="O503" s="8">
        <v>-3214784.03</v>
      </c>
      <c r="P503" s="8">
        <v>3214784.03</v>
      </c>
      <c r="Q503" s="8"/>
      <c r="R503" s="8"/>
      <c r="S503" s="8">
        <f>G503+H503+I503+J503+K503+L503+M503+N503+O503+P503+Q503</f>
        <v>3214784.03</v>
      </c>
      <c r="T503" s="46"/>
    </row>
    <row r="504" spans="1:20" ht="67.5">
      <c r="A504" s="13" t="s">
        <v>192</v>
      </c>
      <c r="B504" s="15" t="s">
        <v>109</v>
      </c>
      <c r="C504" s="15">
        <v>0</v>
      </c>
      <c r="D504" s="15">
        <v>902</v>
      </c>
      <c r="E504" s="15">
        <v>9503</v>
      </c>
      <c r="F504" s="16"/>
      <c r="G504" s="8"/>
      <c r="H504" s="2"/>
      <c r="I504" s="2"/>
      <c r="J504" s="2"/>
      <c r="K504" s="2"/>
      <c r="L504" s="8"/>
      <c r="M504" s="8"/>
      <c r="N504" s="8"/>
      <c r="O504" s="8"/>
      <c r="P504" s="8"/>
      <c r="Q504" s="8"/>
      <c r="R504" s="8"/>
      <c r="S504" s="8">
        <f>S505</f>
        <v>23236600.57</v>
      </c>
      <c r="T504" s="46"/>
    </row>
    <row r="505" spans="1:20" ht="22.5">
      <c r="A505" s="11" t="s">
        <v>169</v>
      </c>
      <c r="B505" s="15" t="s">
        <v>109</v>
      </c>
      <c r="C505" s="15">
        <v>0</v>
      </c>
      <c r="D505" s="15">
        <v>902</v>
      </c>
      <c r="E505" s="15">
        <v>9503</v>
      </c>
      <c r="F505" s="25">
        <v>400</v>
      </c>
      <c r="G505" s="8"/>
      <c r="H505" s="2"/>
      <c r="I505" s="2"/>
      <c r="J505" s="2"/>
      <c r="K505" s="2"/>
      <c r="L505" s="8"/>
      <c r="M505" s="8"/>
      <c r="N505" s="8"/>
      <c r="O505" s="8"/>
      <c r="P505" s="8"/>
      <c r="Q505" s="8"/>
      <c r="R505" s="8"/>
      <c r="S505" s="8">
        <f>S506</f>
        <v>23236600.57</v>
      </c>
      <c r="T505" s="46"/>
    </row>
    <row r="506" spans="1:20" ht="11.25">
      <c r="A506" s="13" t="s">
        <v>54</v>
      </c>
      <c r="B506" s="15" t="s">
        <v>109</v>
      </c>
      <c r="C506" s="15">
        <v>0</v>
      </c>
      <c r="D506" s="15">
        <v>902</v>
      </c>
      <c r="E506" s="15">
        <v>9503</v>
      </c>
      <c r="F506" s="25">
        <v>410</v>
      </c>
      <c r="G506" s="8"/>
      <c r="H506" s="2"/>
      <c r="I506" s="2"/>
      <c r="J506" s="2"/>
      <c r="K506" s="2"/>
      <c r="L506" s="8"/>
      <c r="M506" s="8"/>
      <c r="N506" s="8"/>
      <c r="O506" s="8"/>
      <c r="P506" s="8"/>
      <c r="Q506" s="8"/>
      <c r="R506" s="8"/>
      <c r="S506" s="8">
        <f>S507</f>
        <v>23236600.57</v>
      </c>
      <c r="T506" s="46"/>
    </row>
    <row r="507" spans="1:20" ht="33.75">
      <c r="A507" s="13" t="s">
        <v>46</v>
      </c>
      <c r="B507" s="15" t="s">
        <v>109</v>
      </c>
      <c r="C507" s="15">
        <v>0</v>
      </c>
      <c r="D507" s="15">
        <v>902</v>
      </c>
      <c r="E507" s="15">
        <v>9503</v>
      </c>
      <c r="F507" s="16">
        <v>412</v>
      </c>
      <c r="G507" s="8"/>
      <c r="H507" s="2"/>
      <c r="I507" s="2"/>
      <c r="J507" s="2"/>
      <c r="K507" s="2"/>
      <c r="L507" s="8"/>
      <c r="M507" s="8"/>
      <c r="N507" s="8">
        <v>15421021</v>
      </c>
      <c r="O507" s="8"/>
      <c r="P507" s="8"/>
      <c r="Q507" s="8">
        <v>7815579.57</v>
      </c>
      <c r="R507" s="8"/>
      <c r="S507" s="8">
        <f>G507+H507+I507+J507+K507+L507+M507+N507+O507+P507+Q507</f>
        <v>23236600.57</v>
      </c>
      <c r="T507" s="46"/>
    </row>
    <row r="508" spans="1:20" ht="45">
      <c r="A508" s="13" t="s">
        <v>189</v>
      </c>
      <c r="B508" s="15" t="s">
        <v>109</v>
      </c>
      <c r="C508" s="15">
        <v>0</v>
      </c>
      <c r="D508" s="15">
        <v>902</v>
      </c>
      <c r="E508" s="15">
        <v>9603</v>
      </c>
      <c r="F508" s="16"/>
      <c r="G508" s="8"/>
      <c r="H508" s="2"/>
      <c r="I508" s="2"/>
      <c r="J508" s="2"/>
      <c r="K508" s="2"/>
      <c r="L508" s="8"/>
      <c r="M508" s="8"/>
      <c r="N508" s="8"/>
      <c r="O508" s="8"/>
      <c r="P508" s="8"/>
      <c r="Q508" s="8"/>
      <c r="R508" s="8"/>
      <c r="S508" s="8">
        <f>S509</f>
        <v>7671354.43</v>
      </c>
      <c r="T508" s="46"/>
    </row>
    <row r="509" spans="1:20" ht="22.5">
      <c r="A509" s="13" t="s">
        <v>169</v>
      </c>
      <c r="B509" s="15" t="s">
        <v>109</v>
      </c>
      <c r="C509" s="15">
        <v>0</v>
      </c>
      <c r="D509" s="15">
        <v>902</v>
      </c>
      <c r="E509" s="15">
        <v>9603</v>
      </c>
      <c r="F509" s="25">
        <v>400</v>
      </c>
      <c r="G509" s="8"/>
      <c r="H509" s="2"/>
      <c r="I509" s="2"/>
      <c r="J509" s="2"/>
      <c r="K509" s="2"/>
      <c r="L509" s="8"/>
      <c r="M509" s="8"/>
      <c r="N509" s="8"/>
      <c r="O509" s="8"/>
      <c r="P509" s="8"/>
      <c r="Q509" s="8"/>
      <c r="R509" s="8"/>
      <c r="S509" s="8">
        <f>S510</f>
        <v>7671354.43</v>
      </c>
      <c r="T509" s="46"/>
    </row>
    <row r="510" spans="1:20" ht="11.25">
      <c r="A510" s="3" t="s">
        <v>54</v>
      </c>
      <c r="B510" s="15" t="s">
        <v>109</v>
      </c>
      <c r="C510" s="15">
        <v>0</v>
      </c>
      <c r="D510" s="15">
        <v>902</v>
      </c>
      <c r="E510" s="15">
        <v>9603</v>
      </c>
      <c r="F510" s="25">
        <v>410</v>
      </c>
      <c r="G510" s="8"/>
      <c r="H510" s="2"/>
      <c r="I510" s="2"/>
      <c r="J510" s="2"/>
      <c r="K510" s="2"/>
      <c r="L510" s="8"/>
      <c r="M510" s="8"/>
      <c r="N510" s="8"/>
      <c r="O510" s="8"/>
      <c r="P510" s="8"/>
      <c r="Q510" s="8"/>
      <c r="R510" s="8"/>
      <c r="S510" s="8">
        <f>S511</f>
        <v>7671354.43</v>
      </c>
      <c r="T510" s="46"/>
    </row>
    <row r="511" spans="1:20" ht="33.75">
      <c r="A511" s="3" t="s">
        <v>46</v>
      </c>
      <c r="B511" s="15" t="s">
        <v>109</v>
      </c>
      <c r="C511" s="15">
        <v>0</v>
      </c>
      <c r="D511" s="15">
        <v>902</v>
      </c>
      <c r="E511" s="15">
        <v>9603</v>
      </c>
      <c r="F511" s="16">
        <v>412</v>
      </c>
      <c r="G511" s="8"/>
      <c r="H511" s="2"/>
      <c r="I511" s="2"/>
      <c r="J511" s="2"/>
      <c r="K511" s="2"/>
      <c r="L511" s="8"/>
      <c r="M511" s="8">
        <v>6305579.53</v>
      </c>
      <c r="N511" s="8">
        <v>1312982.97</v>
      </c>
      <c r="O511" s="8">
        <v>3214784.03</v>
      </c>
      <c r="P511" s="8">
        <v>-3214784.03</v>
      </c>
      <c r="Q511" s="8">
        <v>52791.93</v>
      </c>
      <c r="R511" s="8"/>
      <c r="S511" s="8">
        <f>G511+H511+I511+J511+K511+L511+M511+N511+O511+P511+Q511</f>
        <v>7671354.43</v>
      </c>
      <c r="T511" s="46"/>
    </row>
    <row r="512" spans="1:20" s="48" customFormat="1" ht="21">
      <c r="A512" s="18" t="s">
        <v>151</v>
      </c>
      <c r="B512" s="19">
        <v>10</v>
      </c>
      <c r="C512" s="19"/>
      <c r="D512" s="19"/>
      <c r="E512" s="19"/>
      <c r="F512" s="20"/>
      <c r="G512" s="21">
        <f>G513</f>
        <v>193320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21">
        <f>S513</f>
        <v>1450800</v>
      </c>
      <c r="T512" s="45"/>
    </row>
    <row r="513" spans="1:20" s="48" customFormat="1" ht="10.5">
      <c r="A513" s="18" t="s">
        <v>49</v>
      </c>
      <c r="B513" s="19">
        <v>10</v>
      </c>
      <c r="C513" s="19">
        <v>0</v>
      </c>
      <c r="D513" s="19">
        <v>902</v>
      </c>
      <c r="E513" s="19"/>
      <c r="F513" s="20"/>
      <c r="G513" s="21">
        <f>G514</f>
        <v>193320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21">
        <f>S514+S518</f>
        <v>1450800</v>
      </c>
      <c r="T513" s="45"/>
    </row>
    <row r="514" spans="1:20" ht="11.25">
      <c r="A514" s="3" t="s">
        <v>154</v>
      </c>
      <c r="B514" s="15">
        <v>10</v>
      </c>
      <c r="C514" s="15">
        <v>0</v>
      </c>
      <c r="D514" s="15">
        <v>902</v>
      </c>
      <c r="E514" s="15">
        <v>1286</v>
      </c>
      <c r="F514" s="16"/>
      <c r="G514" s="8">
        <f>G515</f>
        <v>193320</v>
      </c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8">
        <f>S515</f>
        <v>387540</v>
      </c>
      <c r="T514" s="46"/>
    </row>
    <row r="515" spans="1:20" ht="11.25">
      <c r="A515" s="3" t="s">
        <v>34</v>
      </c>
      <c r="B515" s="15">
        <v>10</v>
      </c>
      <c r="C515" s="15">
        <v>0</v>
      </c>
      <c r="D515" s="15">
        <v>902</v>
      </c>
      <c r="E515" s="15">
        <v>1286</v>
      </c>
      <c r="F515" s="16">
        <v>300</v>
      </c>
      <c r="G515" s="8">
        <f>G516</f>
        <v>193320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8">
        <f>S516</f>
        <v>387540</v>
      </c>
      <c r="T515" s="46"/>
    </row>
    <row r="516" spans="1:20" ht="35.25" customHeight="1">
      <c r="A516" s="3" t="s">
        <v>152</v>
      </c>
      <c r="B516" s="15">
        <v>10</v>
      </c>
      <c r="C516" s="15">
        <v>0</v>
      </c>
      <c r="D516" s="15">
        <v>902</v>
      </c>
      <c r="E516" s="15">
        <v>1286</v>
      </c>
      <c r="F516" s="16">
        <v>320</v>
      </c>
      <c r="G516" s="8">
        <f>G517</f>
        <v>193320</v>
      </c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8">
        <f>S517</f>
        <v>387540</v>
      </c>
      <c r="T516" s="46"/>
    </row>
    <row r="517" spans="1:22" ht="11.25">
      <c r="A517" s="3" t="s">
        <v>153</v>
      </c>
      <c r="B517" s="15">
        <v>10</v>
      </c>
      <c r="C517" s="15">
        <v>0</v>
      </c>
      <c r="D517" s="15">
        <v>902</v>
      </c>
      <c r="E517" s="15">
        <v>1286</v>
      </c>
      <c r="F517" s="16">
        <v>322</v>
      </c>
      <c r="G517" s="8">
        <v>193320</v>
      </c>
      <c r="H517" s="2">
        <v>193320</v>
      </c>
      <c r="I517" s="2"/>
      <c r="J517" s="2"/>
      <c r="K517" s="2"/>
      <c r="L517" s="2"/>
      <c r="M517" s="2"/>
      <c r="N517" s="2"/>
      <c r="O517" s="2"/>
      <c r="P517" s="2"/>
      <c r="Q517" s="2">
        <v>900</v>
      </c>
      <c r="R517" s="2"/>
      <c r="S517" s="8">
        <f>G517+H517+I517+J517+K517+L517+M517+N517+O517+P517+Q517</f>
        <v>387540</v>
      </c>
      <c r="T517" s="47"/>
      <c r="U517" s="53"/>
      <c r="V517" s="54"/>
    </row>
    <row r="518" spans="1:21" ht="22.5">
      <c r="A518" s="32" t="s">
        <v>181</v>
      </c>
      <c r="B518" s="15">
        <v>10</v>
      </c>
      <c r="C518" s="15">
        <v>0</v>
      </c>
      <c r="D518" s="15">
        <v>902</v>
      </c>
      <c r="E518" s="15">
        <v>1620</v>
      </c>
      <c r="F518" s="16"/>
      <c r="G518" s="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8">
        <f>S519</f>
        <v>1063260</v>
      </c>
      <c r="T518" s="46"/>
      <c r="U518" s="44"/>
    </row>
    <row r="519" spans="1:21" ht="11.25">
      <c r="A519" s="13" t="s">
        <v>34</v>
      </c>
      <c r="B519" s="15">
        <v>10</v>
      </c>
      <c r="C519" s="15">
        <v>0</v>
      </c>
      <c r="D519" s="15">
        <v>902</v>
      </c>
      <c r="E519" s="15">
        <v>1620</v>
      </c>
      <c r="F519" s="16">
        <v>300</v>
      </c>
      <c r="G519" s="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8">
        <f>S520</f>
        <v>1063260</v>
      </c>
      <c r="T519" s="46"/>
      <c r="U519" s="44"/>
    </row>
    <row r="520" spans="1:21" ht="22.5">
      <c r="A520" s="13" t="s">
        <v>152</v>
      </c>
      <c r="B520" s="15">
        <v>10</v>
      </c>
      <c r="C520" s="15">
        <v>0</v>
      </c>
      <c r="D520" s="15">
        <v>902</v>
      </c>
      <c r="E520" s="15">
        <v>1620</v>
      </c>
      <c r="F520" s="16">
        <v>320</v>
      </c>
      <c r="G520" s="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8">
        <f>S521</f>
        <v>1063260</v>
      </c>
      <c r="T520" s="46"/>
      <c r="U520" s="44"/>
    </row>
    <row r="521" spans="1:21" ht="11.25">
      <c r="A521" s="13" t="s">
        <v>153</v>
      </c>
      <c r="B521" s="15">
        <v>10</v>
      </c>
      <c r="C521" s="15">
        <v>0</v>
      </c>
      <c r="D521" s="15">
        <v>902</v>
      </c>
      <c r="E521" s="15">
        <v>1620</v>
      </c>
      <c r="F521" s="16">
        <v>322</v>
      </c>
      <c r="G521" s="8"/>
      <c r="H521" s="2"/>
      <c r="I521" s="2"/>
      <c r="J521" s="2"/>
      <c r="K521" s="2">
        <v>1063260</v>
      </c>
      <c r="L521" s="2"/>
      <c r="M521" s="2"/>
      <c r="N521" s="2"/>
      <c r="O521" s="2"/>
      <c r="P521" s="2"/>
      <c r="Q521" s="2"/>
      <c r="R521" s="2"/>
      <c r="S521" s="8">
        <f>G521+H521+I521+J521+K521+L521+M521+N521+O521+P521+Q521</f>
        <v>1063260</v>
      </c>
      <c r="T521" s="46"/>
      <c r="U521" s="44"/>
    </row>
    <row r="522" spans="1:20" ht="31.5">
      <c r="A522" s="18" t="s">
        <v>146</v>
      </c>
      <c r="B522" s="19">
        <v>12</v>
      </c>
      <c r="C522" s="19"/>
      <c r="D522" s="19"/>
      <c r="E522" s="19"/>
      <c r="F522" s="20"/>
      <c r="G522" s="21">
        <f>G524</f>
        <v>15000</v>
      </c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1">
        <f>S524</f>
        <v>15000</v>
      </c>
      <c r="T522" s="45"/>
    </row>
    <row r="523" spans="1:20" ht="11.25">
      <c r="A523" s="18" t="s">
        <v>49</v>
      </c>
      <c r="B523" s="19">
        <v>12</v>
      </c>
      <c r="C523" s="19">
        <v>0</v>
      </c>
      <c r="D523" s="19">
        <v>902</v>
      </c>
      <c r="E523" s="19"/>
      <c r="F523" s="20"/>
      <c r="G523" s="21">
        <f>G524</f>
        <v>15000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1">
        <f>S524</f>
        <v>15000</v>
      </c>
      <c r="T523" s="45"/>
    </row>
    <row r="524" spans="1:20" ht="22.5">
      <c r="A524" s="4" t="s">
        <v>147</v>
      </c>
      <c r="B524" s="15">
        <v>12</v>
      </c>
      <c r="C524" s="15">
        <v>0</v>
      </c>
      <c r="D524" s="15">
        <v>902</v>
      </c>
      <c r="E524" s="15">
        <v>1205</v>
      </c>
      <c r="F524" s="16"/>
      <c r="G524" s="8">
        <f>G525</f>
        <v>15000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8">
        <f>S525</f>
        <v>15000</v>
      </c>
      <c r="T524" s="46"/>
    </row>
    <row r="525" spans="1:20" ht="22.5">
      <c r="A525" s="3" t="s">
        <v>17</v>
      </c>
      <c r="B525" s="15">
        <v>12</v>
      </c>
      <c r="C525" s="15">
        <v>0</v>
      </c>
      <c r="D525" s="15">
        <v>902</v>
      </c>
      <c r="E525" s="15">
        <v>1205</v>
      </c>
      <c r="F525" s="16">
        <v>200</v>
      </c>
      <c r="G525" s="8">
        <v>15000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8">
        <v>15000</v>
      </c>
      <c r="T525" s="46"/>
    </row>
    <row r="526" spans="1:20" ht="22.5">
      <c r="A526" s="3" t="s">
        <v>19</v>
      </c>
      <c r="B526" s="15">
        <v>12</v>
      </c>
      <c r="C526" s="15">
        <v>0</v>
      </c>
      <c r="D526" s="15">
        <v>902</v>
      </c>
      <c r="E526" s="15">
        <v>1205</v>
      </c>
      <c r="F526" s="16">
        <v>240</v>
      </c>
      <c r="G526" s="8">
        <v>15000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8">
        <f>G526+H526+I526+J526+K526+L526+M526+N526+O526+P526+Q526</f>
        <v>15000</v>
      </c>
      <c r="T526" s="46"/>
    </row>
    <row r="527" spans="1:20" ht="42">
      <c r="A527" s="18" t="s">
        <v>110</v>
      </c>
      <c r="B527" s="19">
        <v>13</v>
      </c>
      <c r="C527" s="19"/>
      <c r="D527" s="19"/>
      <c r="E527" s="31"/>
      <c r="F527" s="20"/>
      <c r="G527" s="21">
        <f>G528</f>
        <v>40200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1">
        <f>S528</f>
        <v>40200</v>
      </c>
      <c r="T527" s="45"/>
    </row>
    <row r="528" spans="1:20" ht="11.25">
      <c r="A528" s="18" t="s">
        <v>49</v>
      </c>
      <c r="B528" s="19">
        <v>13</v>
      </c>
      <c r="C528" s="19">
        <v>0</v>
      </c>
      <c r="D528" s="23">
        <v>902</v>
      </c>
      <c r="E528" s="31"/>
      <c r="F528" s="20"/>
      <c r="G528" s="21">
        <f>G529</f>
        <v>40200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1">
        <f>S529</f>
        <v>40200</v>
      </c>
      <c r="T528" s="45"/>
    </row>
    <row r="529" spans="1:20" ht="22.5">
      <c r="A529" s="3" t="s">
        <v>72</v>
      </c>
      <c r="B529" s="15">
        <v>13</v>
      </c>
      <c r="C529" s="15">
        <v>0</v>
      </c>
      <c r="D529" s="37">
        <v>902</v>
      </c>
      <c r="E529" s="15">
        <v>1206</v>
      </c>
      <c r="F529" s="16"/>
      <c r="G529" s="8">
        <f>G530</f>
        <v>40200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8">
        <f>S530</f>
        <v>40200</v>
      </c>
      <c r="T529" s="46"/>
    </row>
    <row r="530" spans="1:20" ht="22.5">
      <c r="A530" s="3" t="s">
        <v>17</v>
      </c>
      <c r="B530" s="15">
        <v>13</v>
      </c>
      <c r="C530" s="15">
        <v>0</v>
      </c>
      <c r="D530" s="37">
        <v>902</v>
      </c>
      <c r="E530" s="15">
        <v>1206</v>
      </c>
      <c r="F530" s="16">
        <v>200</v>
      </c>
      <c r="G530" s="8">
        <f>G531</f>
        <v>40200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8">
        <f>S531</f>
        <v>40200</v>
      </c>
      <c r="T530" s="46"/>
    </row>
    <row r="531" spans="1:20" ht="22.5">
      <c r="A531" s="3" t="s">
        <v>19</v>
      </c>
      <c r="B531" s="15">
        <v>13</v>
      </c>
      <c r="C531" s="15">
        <v>0</v>
      </c>
      <c r="D531" s="37">
        <v>902</v>
      </c>
      <c r="E531" s="15">
        <v>1206</v>
      </c>
      <c r="F531" s="16">
        <v>240</v>
      </c>
      <c r="G531" s="8">
        <v>40200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8">
        <f>G531+H531+I531+J531+K531+L531+M531+N531+O531+P531+Q531</f>
        <v>40200</v>
      </c>
      <c r="T531" s="46"/>
    </row>
    <row r="532" spans="1:20" s="48" customFormat="1" ht="42">
      <c r="A532" s="38" t="s">
        <v>163</v>
      </c>
      <c r="B532" s="19">
        <v>15</v>
      </c>
      <c r="C532" s="19"/>
      <c r="D532" s="39"/>
      <c r="E532" s="19"/>
      <c r="F532" s="20"/>
      <c r="G532" s="21">
        <f>G533</f>
        <v>999359.28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21">
        <f>S533</f>
        <v>1076356.74</v>
      </c>
      <c r="T532" s="45"/>
    </row>
    <row r="533" spans="1:20" s="48" customFormat="1" ht="21">
      <c r="A533" s="18" t="s">
        <v>62</v>
      </c>
      <c r="B533" s="19">
        <v>15</v>
      </c>
      <c r="C533" s="19">
        <v>0</v>
      </c>
      <c r="D533" s="39">
        <v>921</v>
      </c>
      <c r="E533" s="19"/>
      <c r="F533" s="20"/>
      <c r="G533" s="21">
        <f>G534</f>
        <v>999359.28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21">
        <f>S534</f>
        <v>1076356.74</v>
      </c>
      <c r="T533" s="45"/>
    </row>
    <row r="534" spans="1:20" ht="22.5">
      <c r="A534" s="4" t="s">
        <v>164</v>
      </c>
      <c r="B534" s="15">
        <v>15</v>
      </c>
      <c r="C534" s="15">
        <v>0</v>
      </c>
      <c r="D534" s="37">
        <v>921</v>
      </c>
      <c r="E534" s="15">
        <v>1123</v>
      </c>
      <c r="F534" s="16"/>
      <c r="G534" s="8">
        <f>G535</f>
        <v>999359.28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8">
        <f>S535</f>
        <v>1076356.74</v>
      </c>
      <c r="T534" s="46"/>
    </row>
    <row r="535" spans="1:20" ht="59.25" customHeight="1">
      <c r="A535" s="13" t="s">
        <v>86</v>
      </c>
      <c r="B535" s="15">
        <v>15</v>
      </c>
      <c r="C535" s="15">
        <v>0</v>
      </c>
      <c r="D535" s="37">
        <v>921</v>
      </c>
      <c r="E535" s="15">
        <v>1123</v>
      </c>
      <c r="F535" s="16">
        <v>600</v>
      </c>
      <c r="G535" s="8">
        <f>G536</f>
        <v>999359.28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8">
        <f>S536</f>
        <v>1076356.74</v>
      </c>
      <c r="T535" s="46"/>
    </row>
    <row r="536" spans="1:20" ht="11.25">
      <c r="A536" s="13" t="s">
        <v>59</v>
      </c>
      <c r="B536" s="15">
        <v>15</v>
      </c>
      <c r="C536" s="15">
        <v>0</v>
      </c>
      <c r="D536" s="37">
        <v>921</v>
      </c>
      <c r="E536" s="15">
        <v>1123</v>
      </c>
      <c r="F536" s="16">
        <v>610</v>
      </c>
      <c r="G536" s="8">
        <f>G537</f>
        <v>999359.28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8">
        <f>S537</f>
        <v>1076356.74</v>
      </c>
      <c r="T536" s="46"/>
    </row>
    <row r="537" spans="1:20" ht="11.25">
      <c r="A537" s="13" t="s">
        <v>162</v>
      </c>
      <c r="B537" s="15">
        <v>15</v>
      </c>
      <c r="C537" s="15">
        <v>0</v>
      </c>
      <c r="D537" s="37">
        <v>921</v>
      </c>
      <c r="E537" s="15">
        <v>1123</v>
      </c>
      <c r="F537" s="16">
        <v>612</v>
      </c>
      <c r="G537" s="8">
        <v>999359.28</v>
      </c>
      <c r="H537" s="2"/>
      <c r="I537" s="2"/>
      <c r="J537" s="2"/>
      <c r="K537" s="2"/>
      <c r="L537" s="2"/>
      <c r="M537" s="2"/>
      <c r="N537" s="2"/>
      <c r="O537" s="2">
        <v>67257.96</v>
      </c>
      <c r="P537" s="2">
        <v>9739.6</v>
      </c>
      <c r="Q537" s="2">
        <v>-0.1</v>
      </c>
      <c r="R537" s="2"/>
      <c r="S537" s="8">
        <f>G537+H537+I537+J537+K537+L537+M537+N537+O537+P537+Q537</f>
        <v>1076356.74</v>
      </c>
      <c r="T537" s="46"/>
    </row>
    <row r="538" spans="1:20" ht="11.25">
      <c r="A538" s="18" t="s">
        <v>111</v>
      </c>
      <c r="B538" s="19">
        <v>99</v>
      </c>
      <c r="C538" s="19"/>
      <c r="D538" s="19"/>
      <c r="E538" s="19"/>
      <c r="F538" s="20"/>
      <c r="G538" s="21">
        <f>G539</f>
        <v>13946129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1">
        <f>S539</f>
        <v>8670403.39</v>
      </c>
      <c r="T538" s="45"/>
    </row>
    <row r="539" spans="1:20" ht="11.25">
      <c r="A539" s="30" t="s">
        <v>49</v>
      </c>
      <c r="B539" s="19">
        <v>99</v>
      </c>
      <c r="C539" s="19">
        <v>0</v>
      </c>
      <c r="D539" s="19">
        <v>902</v>
      </c>
      <c r="E539" s="19"/>
      <c r="F539" s="20"/>
      <c r="G539" s="21">
        <f>G540+G551+G564+G571+G576+G579+G557</f>
        <v>13946129</v>
      </c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1">
        <f>S540+S551+S564+S571+S576+S579+S557</f>
        <v>8670403.39</v>
      </c>
      <c r="T539" s="45"/>
    </row>
    <row r="540" spans="1:20" ht="22.5">
      <c r="A540" s="3" t="s">
        <v>69</v>
      </c>
      <c r="B540" s="15">
        <v>99</v>
      </c>
      <c r="C540" s="15">
        <v>0</v>
      </c>
      <c r="D540" s="15">
        <v>902</v>
      </c>
      <c r="E540" s="15">
        <v>1004</v>
      </c>
      <c r="F540" s="25" t="s">
        <v>0</v>
      </c>
      <c r="G540" s="8">
        <f>G541+G545+G547</f>
        <v>2550133</v>
      </c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8">
        <f>S541+S545+S547</f>
        <v>2785938.5700000003</v>
      </c>
      <c r="T540" s="46"/>
    </row>
    <row r="541" spans="1:20" ht="45">
      <c r="A541" s="3" t="s">
        <v>13</v>
      </c>
      <c r="B541" s="15">
        <v>99</v>
      </c>
      <c r="C541" s="15">
        <v>0</v>
      </c>
      <c r="D541" s="15">
        <v>902</v>
      </c>
      <c r="E541" s="15">
        <v>1004</v>
      </c>
      <c r="F541" s="16" t="s">
        <v>14</v>
      </c>
      <c r="G541" s="8">
        <f>G542</f>
        <v>1846355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8">
        <f>S542</f>
        <v>1853926</v>
      </c>
      <c r="T541" s="46"/>
    </row>
    <row r="542" spans="1:20" ht="22.5">
      <c r="A542" s="3" t="s">
        <v>15</v>
      </c>
      <c r="B542" s="15">
        <v>99</v>
      </c>
      <c r="C542" s="15">
        <v>0</v>
      </c>
      <c r="D542" s="15">
        <v>902</v>
      </c>
      <c r="E542" s="15">
        <v>1004</v>
      </c>
      <c r="F542" s="16" t="s">
        <v>16</v>
      </c>
      <c r="G542" s="8">
        <f>G543+G544</f>
        <v>1846355</v>
      </c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8">
        <f>S543+S544</f>
        <v>1853926</v>
      </c>
      <c r="T542" s="46"/>
    </row>
    <row r="543" spans="1:20" ht="33.75">
      <c r="A543" s="3" t="s">
        <v>84</v>
      </c>
      <c r="B543" s="15">
        <v>99</v>
      </c>
      <c r="C543" s="15">
        <v>0</v>
      </c>
      <c r="D543" s="15">
        <v>902</v>
      </c>
      <c r="E543" s="15">
        <v>1004</v>
      </c>
      <c r="F543" s="16">
        <v>121</v>
      </c>
      <c r="G543" s="8">
        <v>1792305</v>
      </c>
      <c r="H543" s="2">
        <v>242</v>
      </c>
      <c r="I543" s="2"/>
      <c r="J543" s="2"/>
      <c r="K543" s="2"/>
      <c r="L543" s="2"/>
      <c r="M543" s="2"/>
      <c r="N543" s="2"/>
      <c r="O543" s="2"/>
      <c r="P543" s="2"/>
      <c r="Q543" s="2">
        <v>0</v>
      </c>
      <c r="R543" s="2"/>
      <c r="S543" s="8">
        <f>G543+H543+I543+J543+K543+L543+M543+N543+O543+P543+Q543</f>
        <v>1792547</v>
      </c>
      <c r="T543" s="46"/>
    </row>
    <row r="544" spans="1:20" ht="22.5">
      <c r="A544" s="3" t="s">
        <v>68</v>
      </c>
      <c r="B544" s="15">
        <v>99</v>
      </c>
      <c r="C544" s="15">
        <v>0</v>
      </c>
      <c r="D544" s="15">
        <v>902</v>
      </c>
      <c r="E544" s="15">
        <v>1004</v>
      </c>
      <c r="F544" s="16">
        <v>122</v>
      </c>
      <c r="G544" s="8">
        <v>54050</v>
      </c>
      <c r="H544" s="2"/>
      <c r="I544" s="2"/>
      <c r="J544" s="2"/>
      <c r="K544" s="2"/>
      <c r="L544" s="2"/>
      <c r="M544" s="2"/>
      <c r="N544" s="2"/>
      <c r="O544" s="2">
        <v>3490</v>
      </c>
      <c r="P544" s="2"/>
      <c r="Q544" s="2">
        <v>3839</v>
      </c>
      <c r="R544" s="2"/>
      <c r="S544" s="8">
        <f>G544+H544+I544+J544+K544+L544+M544+N544+O544+P544+Q544</f>
        <v>61379</v>
      </c>
      <c r="T544" s="46"/>
    </row>
    <row r="545" spans="1:20" ht="22.5">
      <c r="A545" s="3" t="s">
        <v>17</v>
      </c>
      <c r="B545" s="15">
        <v>99</v>
      </c>
      <c r="C545" s="15">
        <v>0</v>
      </c>
      <c r="D545" s="15">
        <v>902</v>
      </c>
      <c r="E545" s="15">
        <v>1004</v>
      </c>
      <c r="F545" s="16">
        <v>200</v>
      </c>
      <c r="G545" s="8">
        <f>G546</f>
        <v>696778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8">
        <f>S546</f>
        <v>904512.5700000001</v>
      </c>
      <c r="T545" s="46"/>
    </row>
    <row r="546" spans="1:20" ht="22.5">
      <c r="A546" s="3" t="s">
        <v>19</v>
      </c>
      <c r="B546" s="15">
        <v>99</v>
      </c>
      <c r="C546" s="15">
        <v>0</v>
      </c>
      <c r="D546" s="15">
        <v>902</v>
      </c>
      <c r="E546" s="15">
        <v>1004</v>
      </c>
      <c r="F546" s="16">
        <v>240</v>
      </c>
      <c r="G546" s="8">
        <v>696778</v>
      </c>
      <c r="H546" s="2"/>
      <c r="I546" s="2"/>
      <c r="J546" s="2"/>
      <c r="K546" s="2"/>
      <c r="L546" s="2"/>
      <c r="M546" s="2">
        <v>25246</v>
      </c>
      <c r="N546" s="2"/>
      <c r="O546" s="2"/>
      <c r="P546" s="2">
        <v>134488.57</v>
      </c>
      <c r="Q546" s="2">
        <v>48000</v>
      </c>
      <c r="R546" s="2"/>
      <c r="S546" s="8">
        <f>G546+H546+I546+J546+K546+L546+M546+N546+O546+P546+Q546</f>
        <v>904512.5700000001</v>
      </c>
      <c r="T546" s="46"/>
    </row>
    <row r="547" spans="1:20" ht="11.25">
      <c r="A547" s="3" t="s">
        <v>21</v>
      </c>
      <c r="B547" s="15">
        <v>99</v>
      </c>
      <c r="C547" s="15">
        <v>0</v>
      </c>
      <c r="D547" s="15">
        <v>902</v>
      </c>
      <c r="E547" s="15">
        <v>1004</v>
      </c>
      <c r="F547" s="16" t="s">
        <v>22</v>
      </c>
      <c r="G547" s="8">
        <f>G548</f>
        <v>7000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8">
        <f>S548</f>
        <v>27500</v>
      </c>
      <c r="T547" s="46"/>
    </row>
    <row r="548" spans="1:20" ht="11.25">
      <c r="A548" s="3" t="s">
        <v>50</v>
      </c>
      <c r="B548" s="15">
        <v>99</v>
      </c>
      <c r="C548" s="15">
        <v>0</v>
      </c>
      <c r="D548" s="15">
        <v>902</v>
      </c>
      <c r="E548" s="15">
        <v>1004</v>
      </c>
      <c r="F548" s="16">
        <v>850</v>
      </c>
      <c r="G548" s="8">
        <f>G550</f>
        <v>7000</v>
      </c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8">
        <f>S550</f>
        <v>27500</v>
      </c>
      <c r="T548" s="46"/>
    </row>
    <row r="549" spans="1:20" ht="22.5" hidden="1">
      <c r="A549" s="3" t="s">
        <v>23</v>
      </c>
      <c r="B549" s="15">
        <v>99</v>
      </c>
      <c r="C549" s="15">
        <v>0</v>
      </c>
      <c r="D549" s="15">
        <v>902</v>
      </c>
      <c r="E549" s="15">
        <v>1004</v>
      </c>
      <c r="F549" s="16" t="s">
        <v>24</v>
      </c>
      <c r="G549" s="8">
        <v>0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8">
        <v>0</v>
      </c>
      <c r="T549" s="46"/>
    </row>
    <row r="550" spans="1:20" ht="11.25">
      <c r="A550" s="3" t="s">
        <v>25</v>
      </c>
      <c r="B550" s="15">
        <v>99</v>
      </c>
      <c r="C550" s="15">
        <v>0</v>
      </c>
      <c r="D550" s="15">
        <v>902</v>
      </c>
      <c r="E550" s="15">
        <v>1004</v>
      </c>
      <c r="F550" s="16" t="s">
        <v>26</v>
      </c>
      <c r="G550" s="8">
        <v>7000</v>
      </c>
      <c r="H550" s="2"/>
      <c r="I550" s="2"/>
      <c r="J550" s="2"/>
      <c r="K550" s="2"/>
      <c r="L550" s="2"/>
      <c r="M550" s="2"/>
      <c r="N550" s="2"/>
      <c r="O550" s="2"/>
      <c r="P550" s="2">
        <v>20500</v>
      </c>
      <c r="Q550" s="2"/>
      <c r="R550" s="2"/>
      <c r="S550" s="8">
        <f>G550+H550+I550+J550+K550+L550+M550+N550+O550+P550+Q550</f>
        <v>27500</v>
      </c>
      <c r="T550" s="46"/>
    </row>
    <row r="551" spans="1:20" ht="22.5">
      <c r="A551" s="3" t="s">
        <v>48</v>
      </c>
      <c r="B551" s="15">
        <v>99</v>
      </c>
      <c r="C551" s="15">
        <v>0</v>
      </c>
      <c r="D551" s="15">
        <v>902</v>
      </c>
      <c r="E551" s="15">
        <v>1005</v>
      </c>
      <c r="F551" s="25" t="s">
        <v>0</v>
      </c>
      <c r="G551" s="8">
        <f>G552</f>
        <v>1656553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8">
        <f>S552</f>
        <v>1658136</v>
      </c>
      <c r="T551" s="46"/>
    </row>
    <row r="552" spans="1:20" ht="45">
      <c r="A552" s="3" t="s">
        <v>13</v>
      </c>
      <c r="B552" s="15">
        <v>99</v>
      </c>
      <c r="C552" s="15">
        <v>0</v>
      </c>
      <c r="D552" s="15">
        <v>902</v>
      </c>
      <c r="E552" s="15">
        <v>1005</v>
      </c>
      <c r="F552" s="16" t="s">
        <v>14</v>
      </c>
      <c r="G552" s="8">
        <f>G553</f>
        <v>1656553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8">
        <f>S553</f>
        <v>1658136</v>
      </c>
      <c r="T552" s="46"/>
    </row>
    <row r="553" spans="1:20" ht="22.5">
      <c r="A553" s="3" t="s">
        <v>15</v>
      </c>
      <c r="B553" s="15">
        <v>99</v>
      </c>
      <c r="C553" s="15">
        <v>0</v>
      </c>
      <c r="D553" s="15">
        <v>902</v>
      </c>
      <c r="E553" s="15">
        <v>1005</v>
      </c>
      <c r="F553" s="16" t="s">
        <v>16</v>
      </c>
      <c r="G553" s="8">
        <f>G554+G555</f>
        <v>1656553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8">
        <f>S554+S555</f>
        <v>1658136</v>
      </c>
      <c r="T553" s="46"/>
    </row>
    <row r="554" spans="1:20" ht="33.75">
      <c r="A554" s="3" t="s">
        <v>84</v>
      </c>
      <c r="B554" s="15">
        <v>99</v>
      </c>
      <c r="C554" s="15">
        <v>0</v>
      </c>
      <c r="D554" s="15">
        <v>902</v>
      </c>
      <c r="E554" s="15">
        <v>1005</v>
      </c>
      <c r="F554" s="16">
        <v>121</v>
      </c>
      <c r="G554" s="8">
        <v>1599298</v>
      </c>
      <c r="H554" s="2">
        <v>1583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8">
        <f>G554+H554+I554+J554+K554+L554+M554+N554+O554+P554+Q554</f>
        <v>1600881</v>
      </c>
      <c r="T554" s="46"/>
    </row>
    <row r="555" spans="1:20" ht="22.5">
      <c r="A555" s="3" t="s">
        <v>68</v>
      </c>
      <c r="B555" s="15">
        <v>99</v>
      </c>
      <c r="C555" s="15">
        <v>0</v>
      </c>
      <c r="D555" s="15">
        <v>902</v>
      </c>
      <c r="E555" s="15">
        <v>1005</v>
      </c>
      <c r="F555" s="16">
        <v>122</v>
      </c>
      <c r="G555" s="8">
        <v>57255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8">
        <f>G555+H555+I555+J555+K555+L555+M555+N555+O555+P555+Q555</f>
        <v>57255</v>
      </c>
      <c r="T555" s="46"/>
    </row>
    <row r="556" spans="1:20" ht="11.25" hidden="1">
      <c r="A556" s="3"/>
      <c r="B556" s="15">
        <v>99</v>
      </c>
      <c r="C556" s="15">
        <v>0</v>
      </c>
      <c r="D556" s="15">
        <v>902</v>
      </c>
      <c r="E556" s="15">
        <v>1006</v>
      </c>
      <c r="F556" s="16"/>
      <c r="G556" s="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8"/>
      <c r="T556" s="46"/>
    </row>
    <row r="557" spans="1:20" ht="45">
      <c r="A557" s="3" t="s">
        <v>13</v>
      </c>
      <c r="B557" s="15">
        <v>99</v>
      </c>
      <c r="C557" s="15">
        <v>0</v>
      </c>
      <c r="D557" s="15">
        <v>902</v>
      </c>
      <c r="E557" s="15">
        <v>1006</v>
      </c>
      <c r="F557" s="16">
        <v>100</v>
      </c>
      <c r="G557" s="8">
        <f>G558</f>
        <v>1519137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8">
        <f>S558</f>
        <v>1595241</v>
      </c>
      <c r="T557" s="46"/>
    </row>
    <row r="558" spans="1:20" ht="22.5">
      <c r="A558" s="3" t="s">
        <v>15</v>
      </c>
      <c r="B558" s="15">
        <v>99</v>
      </c>
      <c r="C558" s="15">
        <v>0</v>
      </c>
      <c r="D558" s="15">
        <v>902</v>
      </c>
      <c r="E558" s="15">
        <v>1006</v>
      </c>
      <c r="F558" s="16" t="s">
        <v>16</v>
      </c>
      <c r="G558" s="8">
        <f>G559+G560</f>
        <v>1519137</v>
      </c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8">
        <f>S559+S560</f>
        <v>1595241</v>
      </c>
      <c r="T558" s="46"/>
    </row>
    <row r="559" spans="1:20" ht="33.75">
      <c r="A559" s="3" t="s">
        <v>84</v>
      </c>
      <c r="B559" s="15">
        <v>99</v>
      </c>
      <c r="C559" s="15">
        <v>0</v>
      </c>
      <c r="D559" s="15">
        <v>902</v>
      </c>
      <c r="E559" s="15">
        <v>1006</v>
      </c>
      <c r="F559" s="16">
        <v>121</v>
      </c>
      <c r="G559" s="8">
        <v>1493112</v>
      </c>
      <c r="H559" s="2">
        <v>74359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8">
        <f>G559+H559+I559+J559+K559+L559+M559+N559+O559+P559+Q559</f>
        <v>1567471</v>
      </c>
      <c r="T559" s="46"/>
    </row>
    <row r="560" spans="1:20" ht="22.5">
      <c r="A560" s="3" t="s">
        <v>68</v>
      </c>
      <c r="B560" s="15">
        <v>99</v>
      </c>
      <c r="C560" s="15">
        <v>0</v>
      </c>
      <c r="D560" s="15">
        <v>902</v>
      </c>
      <c r="E560" s="15">
        <v>1006</v>
      </c>
      <c r="F560" s="16">
        <v>122</v>
      </c>
      <c r="G560" s="8">
        <v>26025</v>
      </c>
      <c r="H560" s="2"/>
      <c r="I560" s="2"/>
      <c r="J560" s="2"/>
      <c r="K560" s="2"/>
      <c r="L560" s="2"/>
      <c r="M560" s="2"/>
      <c r="N560" s="2"/>
      <c r="O560" s="2">
        <v>1745</v>
      </c>
      <c r="P560" s="2"/>
      <c r="Q560" s="2"/>
      <c r="R560" s="2"/>
      <c r="S560" s="8">
        <f>G560+H560+I560+J560+K560+L560+M560+N560+O560+P560+Q560</f>
        <v>27770</v>
      </c>
      <c r="T560" s="46"/>
    </row>
    <row r="561" spans="1:20" ht="11.25" hidden="1">
      <c r="A561" s="3"/>
      <c r="B561" s="15"/>
      <c r="C561" s="15"/>
      <c r="D561" s="15"/>
      <c r="E561" s="15"/>
      <c r="F561" s="16"/>
      <c r="G561" s="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8"/>
      <c r="T561" s="46"/>
    </row>
    <row r="562" spans="1:20" ht="11.25" hidden="1">
      <c r="A562" s="3"/>
      <c r="B562" s="15"/>
      <c r="C562" s="15"/>
      <c r="D562" s="15"/>
      <c r="E562" s="15"/>
      <c r="F562" s="16"/>
      <c r="G562" s="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8"/>
      <c r="T562" s="46"/>
    </row>
    <row r="563" spans="1:20" ht="11.25" hidden="1">
      <c r="A563" s="3"/>
      <c r="B563" s="15"/>
      <c r="C563" s="15"/>
      <c r="D563" s="15"/>
      <c r="E563" s="15"/>
      <c r="F563" s="16"/>
      <c r="G563" s="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8"/>
      <c r="T563" s="46"/>
    </row>
    <row r="564" spans="1:20" ht="22.5">
      <c r="A564" s="26" t="s">
        <v>71</v>
      </c>
      <c r="B564" s="15">
        <v>99</v>
      </c>
      <c r="C564" s="15">
        <v>0</v>
      </c>
      <c r="D564" s="15">
        <v>902</v>
      </c>
      <c r="E564" s="15">
        <v>1007</v>
      </c>
      <c r="F564" s="25"/>
      <c r="G564" s="8">
        <f>G565+G569</f>
        <v>674106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8">
        <f>S565+S569</f>
        <v>675153</v>
      </c>
      <c r="T564" s="46"/>
    </row>
    <row r="565" spans="1:20" ht="45">
      <c r="A565" s="3" t="s">
        <v>13</v>
      </c>
      <c r="B565" s="15">
        <v>99</v>
      </c>
      <c r="C565" s="15">
        <v>0</v>
      </c>
      <c r="D565" s="15">
        <v>902</v>
      </c>
      <c r="E565" s="15">
        <v>1007</v>
      </c>
      <c r="F565" s="16" t="s">
        <v>14</v>
      </c>
      <c r="G565" s="8">
        <f>G566</f>
        <v>436783</v>
      </c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8">
        <f>S566</f>
        <v>437830</v>
      </c>
      <c r="T565" s="46"/>
    </row>
    <row r="566" spans="1:20" ht="22.5">
      <c r="A566" s="3" t="s">
        <v>15</v>
      </c>
      <c r="B566" s="15">
        <v>99</v>
      </c>
      <c r="C566" s="15">
        <v>0</v>
      </c>
      <c r="D566" s="15">
        <v>902</v>
      </c>
      <c r="E566" s="15">
        <v>1007</v>
      </c>
      <c r="F566" s="16">
        <v>120</v>
      </c>
      <c r="G566" s="8">
        <f>G567+G568</f>
        <v>436783</v>
      </c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8">
        <f>S567+S568</f>
        <v>437830</v>
      </c>
      <c r="T566" s="46"/>
    </row>
    <row r="567" spans="1:20" ht="33.75">
      <c r="A567" s="3" t="s">
        <v>84</v>
      </c>
      <c r="B567" s="15">
        <v>99</v>
      </c>
      <c r="C567" s="15">
        <v>0</v>
      </c>
      <c r="D567" s="15">
        <v>902</v>
      </c>
      <c r="E567" s="15">
        <v>1007</v>
      </c>
      <c r="F567" s="16">
        <v>121</v>
      </c>
      <c r="G567" s="8">
        <v>413168</v>
      </c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8">
        <f>G567+H567+I567+J567+K567+L567+M567+N567+O567+P567+Q567</f>
        <v>413168</v>
      </c>
      <c r="T567" s="46"/>
    </row>
    <row r="568" spans="1:20" ht="22.5">
      <c r="A568" s="3" t="s">
        <v>68</v>
      </c>
      <c r="B568" s="15">
        <v>99</v>
      </c>
      <c r="C568" s="15">
        <v>0</v>
      </c>
      <c r="D568" s="15">
        <v>902</v>
      </c>
      <c r="E568" s="15">
        <v>1007</v>
      </c>
      <c r="F568" s="16">
        <v>122</v>
      </c>
      <c r="G568" s="8">
        <v>23615</v>
      </c>
      <c r="H568" s="2"/>
      <c r="I568" s="2"/>
      <c r="J568" s="2"/>
      <c r="K568" s="2"/>
      <c r="L568" s="2"/>
      <c r="M568" s="2"/>
      <c r="N568" s="2"/>
      <c r="O568" s="2"/>
      <c r="P568" s="2"/>
      <c r="Q568" s="2">
        <v>1047</v>
      </c>
      <c r="R568" s="2"/>
      <c r="S568" s="8">
        <f>G568+H568+I568+J568+K568+L568+M568+N568+O568+P568+Q568</f>
        <v>24662</v>
      </c>
      <c r="T568" s="46"/>
    </row>
    <row r="569" spans="1:20" ht="22.5">
      <c r="A569" s="3" t="s">
        <v>17</v>
      </c>
      <c r="B569" s="15">
        <v>99</v>
      </c>
      <c r="C569" s="15">
        <v>0</v>
      </c>
      <c r="D569" s="15">
        <v>902</v>
      </c>
      <c r="E569" s="15">
        <v>1007</v>
      </c>
      <c r="F569" s="16" t="s">
        <v>18</v>
      </c>
      <c r="G569" s="8">
        <f>G570</f>
        <v>237323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8">
        <f>S570</f>
        <v>237323</v>
      </c>
      <c r="T569" s="46"/>
    </row>
    <row r="570" spans="1:20" ht="22.5">
      <c r="A570" s="3" t="s">
        <v>19</v>
      </c>
      <c r="B570" s="15">
        <v>99</v>
      </c>
      <c r="C570" s="15">
        <v>0</v>
      </c>
      <c r="D570" s="15">
        <v>902</v>
      </c>
      <c r="E570" s="15">
        <v>1007</v>
      </c>
      <c r="F570" s="16" t="s">
        <v>20</v>
      </c>
      <c r="G570" s="8">
        <v>237323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8">
        <f>G570+H570+I570+J570+K570+L570+M570+N570+O570+P570+Q570</f>
        <v>237323</v>
      </c>
      <c r="T570" s="46"/>
    </row>
    <row r="571" spans="1:20" ht="22.5" hidden="1">
      <c r="A571" s="26" t="s">
        <v>70</v>
      </c>
      <c r="B571" s="15">
        <v>99</v>
      </c>
      <c r="C571" s="15">
        <v>0</v>
      </c>
      <c r="D571" s="15">
        <v>902</v>
      </c>
      <c r="E571" s="15">
        <v>1006</v>
      </c>
      <c r="F571" s="25" t="s">
        <v>0</v>
      </c>
      <c r="G571" s="8">
        <f>G572</f>
        <v>0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8">
        <f>S572</f>
        <v>0</v>
      </c>
      <c r="T571" s="46"/>
    </row>
    <row r="572" spans="1:20" ht="45" hidden="1">
      <c r="A572" s="3" t="s">
        <v>13</v>
      </c>
      <c r="B572" s="15">
        <v>99</v>
      </c>
      <c r="C572" s="15">
        <v>0</v>
      </c>
      <c r="D572" s="15">
        <v>902</v>
      </c>
      <c r="E572" s="15">
        <v>1006</v>
      </c>
      <c r="F572" s="16">
        <v>100</v>
      </c>
      <c r="G572" s="8">
        <f>G573</f>
        <v>0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8">
        <f>S573</f>
        <v>0</v>
      </c>
      <c r="T572" s="46"/>
    </row>
    <row r="573" spans="1:20" ht="22.5" hidden="1">
      <c r="A573" s="3" t="s">
        <v>15</v>
      </c>
      <c r="B573" s="15">
        <v>99</v>
      </c>
      <c r="C573" s="15">
        <v>0</v>
      </c>
      <c r="D573" s="15">
        <v>902</v>
      </c>
      <c r="E573" s="15">
        <v>1006</v>
      </c>
      <c r="F573" s="16" t="s">
        <v>16</v>
      </c>
      <c r="G573" s="8">
        <f>G574+G575</f>
        <v>0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8">
        <f>S574+S575</f>
        <v>0</v>
      </c>
      <c r="T573" s="46"/>
    </row>
    <row r="574" spans="1:20" ht="33.75" hidden="1">
      <c r="A574" s="3" t="s">
        <v>84</v>
      </c>
      <c r="B574" s="15">
        <v>99</v>
      </c>
      <c r="C574" s="15">
        <v>0</v>
      </c>
      <c r="D574" s="15">
        <v>902</v>
      </c>
      <c r="E574" s="15">
        <v>1006</v>
      </c>
      <c r="F574" s="16">
        <v>121</v>
      </c>
      <c r="G574" s="8">
        <v>0</v>
      </c>
      <c r="H574" s="2">
        <v>0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8">
        <f>G574+H574</f>
        <v>0</v>
      </c>
      <c r="T574" s="46"/>
    </row>
    <row r="575" spans="1:20" ht="22.5" hidden="1">
      <c r="A575" s="3" t="s">
        <v>68</v>
      </c>
      <c r="B575" s="15">
        <v>99</v>
      </c>
      <c r="C575" s="15">
        <v>0</v>
      </c>
      <c r="D575" s="15">
        <v>902</v>
      </c>
      <c r="E575" s="15">
        <v>1006</v>
      </c>
      <c r="F575" s="16">
        <v>122</v>
      </c>
      <c r="G575" s="8">
        <v>0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8">
        <v>0</v>
      </c>
      <c r="T575" s="46"/>
    </row>
    <row r="576" spans="1:20" ht="11.25">
      <c r="A576" s="3" t="s">
        <v>47</v>
      </c>
      <c r="B576" s="15">
        <v>99</v>
      </c>
      <c r="C576" s="15">
        <v>0</v>
      </c>
      <c r="D576" s="15">
        <v>902</v>
      </c>
      <c r="E576" s="15">
        <v>1011</v>
      </c>
      <c r="F576" s="25" t="s">
        <v>0</v>
      </c>
      <c r="G576" s="8">
        <f>G577</f>
        <v>146200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8">
        <f>S577</f>
        <v>146200</v>
      </c>
      <c r="T576" s="46"/>
    </row>
    <row r="577" spans="1:20" ht="22.5">
      <c r="A577" s="3" t="s">
        <v>17</v>
      </c>
      <c r="B577" s="15">
        <v>99</v>
      </c>
      <c r="C577" s="15">
        <v>0</v>
      </c>
      <c r="D577" s="15">
        <v>902</v>
      </c>
      <c r="E577" s="15">
        <v>1011</v>
      </c>
      <c r="F577" s="16" t="s">
        <v>18</v>
      </c>
      <c r="G577" s="8">
        <f>G578</f>
        <v>146200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8">
        <f>S578</f>
        <v>146200</v>
      </c>
      <c r="T577" s="46"/>
    </row>
    <row r="578" spans="1:20" ht="22.5">
      <c r="A578" s="3" t="s">
        <v>19</v>
      </c>
      <c r="B578" s="15">
        <v>99</v>
      </c>
      <c r="C578" s="15">
        <v>0</v>
      </c>
      <c r="D578" s="15">
        <v>902</v>
      </c>
      <c r="E578" s="15">
        <v>1011</v>
      </c>
      <c r="F578" s="16" t="s">
        <v>20</v>
      </c>
      <c r="G578" s="8">
        <v>146200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8">
        <f>G578+H578+I578+J578+K578+L578+M578+N578+O578+P578+Q578</f>
        <v>146200</v>
      </c>
      <c r="T578" s="46"/>
    </row>
    <row r="579" spans="1:20" ht="11.25">
      <c r="A579" s="3" t="s">
        <v>51</v>
      </c>
      <c r="B579" s="15">
        <v>99</v>
      </c>
      <c r="C579" s="15">
        <v>0</v>
      </c>
      <c r="D579" s="15">
        <v>902</v>
      </c>
      <c r="E579" s="15">
        <v>1012</v>
      </c>
      <c r="F579" s="16"/>
      <c r="G579" s="8">
        <f>G580</f>
        <v>7400000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8">
        <f>S580</f>
        <v>1809734.8200000003</v>
      </c>
      <c r="T579" s="46"/>
    </row>
    <row r="580" spans="1:20" ht="11.25">
      <c r="A580" s="3" t="s">
        <v>21</v>
      </c>
      <c r="B580" s="15">
        <v>99</v>
      </c>
      <c r="C580" s="15">
        <v>0</v>
      </c>
      <c r="D580" s="15">
        <v>902</v>
      </c>
      <c r="E580" s="15">
        <v>1012</v>
      </c>
      <c r="F580" s="16">
        <v>800</v>
      </c>
      <c r="G580" s="8">
        <f>G581</f>
        <v>7400000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8">
        <f>S581</f>
        <v>1809734.8200000003</v>
      </c>
      <c r="T580" s="46"/>
    </row>
    <row r="581" spans="1:20" ht="11.25">
      <c r="A581" s="3" t="s">
        <v>33</v>
      </c>
      <c r="B581" s="15">
        <v>99</v>
      </c>
      <c r="C581" s="15">
        <v>0</v>
      </c>
      <c r="D581" s="15">
        <v>902</v>
      </c>
      <c r="E581" s="15">
        <v>1012</v>
      </c>
      <c r="F581" s="16">
        <v>870</v>
      </c>
      <c r="G581" s="8">
        <v>7400000</v>
      </c>
      <c r="H581" s="2"/>
      <c r="I581" s="2">
        <v>-124370</v>
      </c>
      <c r="J581" s="2"/>
      <c r="K581" s="2">
        <v>-1331370</v>
      </c>
      <c r="L581" s="2">
        <v>-265298</v>
      </c>
      <c r="M581" s="2">
        <v>-704769.43</v>
      </c>
      <c r="N581" s="2">
        <v>-421626.2</v>
      </c>
      <c r="O581" s="2">
        <v>-1259381.55</v>
      </c>
      <c r="P581" s="2">
        <v>-808816</v>
      </c>
      <c r="Q581" s="2">
        <v>-674634</v>
      </c>
      <c r="R581" s="2"/>
      <c r="S581" s="8">
        <f>G581+H581+I581+J581+K581+L581+M581+N581+O581+P581+Q581</f>
        <v>1809734.8200000003</v>
      </c>
      <c r="T581" s="46"/>
    </row>
    <row r="582" spans="1:20" ht="11.25">
      <c r="A582" s="18" t="s">
        <v>142</v>
      </c>
      <c r="B582" s="15"/>
      <c r="C582" s="15"/>
      <c r="D582" s="15"/>
      <c r="E582" s="15"/>
      <c r="F582" s="16"/>
      <c r="G582" s="21">
        <f>G9+G269+G303+G444+G463+G480+G488+G493+G498+G512+G522+G527+G532+G538</f>
        <v>654431488</v>
      </c>
      <c r="H582" s="2"/>
      <c r="I582" s="2"/>
      <c r="J582" s="2"/>
      <c r="K582" s="2">
        <f>SUM(K9:K581)</f>
        <v>9468160</v>
      </c>
      <c r="L582" s="2"/>
      <c r="M582" s="2"/>
      <c r="N582" s="2"/>
      <c r="O582" s="2"/>
      <c r="P582" s="2">
        <f>SUM(P9:P581)</f>
        <v>22167055.57</v>
      </c>
      <c r="Q582" s="2"/>
      <c r="R582" s="2"/>
      <c r="S582" s="21">
        <f>S9+S269+S303+S444+S463+S480+S488+S493+S498+S512+S522+S527+S532+S538</f>
        <v>915727350.74</v>
      </c>
      <c r="T582" s="45"/>
    </row>
    <row r="583" spans="1:18" ht="11.25">
      <c r="A583" s="51"/>
      <c r="B583" s="43"/>
      <c r="C583" s="43"/>
      <c r="D583" s="43"/>
      <c r="E583" s="43"/>
      <c r="F583" s="42"/>
      <c r="G583" s="45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</row>
    <row r="584" spans="1:18" ht="11.25">
      <c r="A584" s="51"/>
      <c r="B584" s="43"/>
      <c r="C584" s="43"/>
      <c r="D584" s="43"/>
      <c r="E584" s="43"/>
      <c r="F584" s="42"/>
      <c r="G584" s="45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</row>
    <row r="586" spans="1:19" ht="11.25">
      <c r="A586" s="41" t="s">
        <v>144</v>
      </c>
      <c r="B586" s="52"/>
      <c r="C586" s="52"/>
      <c r="D586" s="52"/>
      <c r="E586" s="52"/>
      <c r="G586" s="52" t="s">
        <v>145</v>
      </c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52" t="s">
        <v>203</v>
      </c>
    </row>
  </sheetData>
  <sheetProtection/>
  <autoFilter ref="A8:G582"/>
  <mergeCells count="8">
    <mergeCell ref="B3:S4"/>
    <mergeCell ref="U496:W496"/>
    <mergeCell ref="U517:V517"/>
    <mergeCell ref="A5:G5"/>
    <mergeCell ref="A6:G6"/>
    <mergeCell ref="U136:W136"/>
    <mergeCell ref="U167:W167"/>
    <mergeCell ref="U487:W487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  <colBreaks count="1" manualBreakCount="1">
    <brk id="19" max="5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2014-09-18T05:41:22Z</dcterms:modified>
  <cp:category/>
  <cp:version/>
  <cp:contentType/>
  <cp:contentStatus/>
</cp:coreProperties>
</file>