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1"/>
  </bookViews>
  <sheets>
    <sheet name="Приложение_6" sheetId="1" r:id="rId1"/>
    <sheet name="Приложение_7" sheetId="2" r:id="rId2"/>
  </sheets>
  <definedNames>
    <definedName name="_xlnm._FilterDatabase" localSheetId="0" hidden="1">'Приложение_6'!$A$6:$G$574</definedName>
    <definedName name="_xlnm._FilterDatabase" localSheetId="1" hidden="1">'Приложение_7'!$A$6:$F$402</definedName>
    <definedName name="_xlnm.Print_Titles" localSheetId="0">'Приложение_6'!$5:$5</definedName>
    <definedName name="_xlnm.Print_Titles" localSheetId="1">'Приложение_7'!$5:$5</definedName>
    <definedName name="_xlnm.Print_Area" localSheetId="0">'Приложение_6'!$A$1:$N$580</definedName>
    <definedName name="_xlnm.Print_Area" localSheetId="1">'Приложение_7'!$A$1:$O$408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<sst xmlns="http://schemas.openxmlformats.org/spreadsheetml/2006/main" count="3994" uniqueCount="321">
  <si>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</si>
  <si>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</si>
  <si>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</si>
  <si>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</si>
  <si>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</si>
  <si>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</si>
  <si>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</si>
  <si>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</si>
  <si>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</si>
  <si>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</si>
  <si>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</si>
  <si>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</si>
  <si>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</si>
  <si>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</si>
  <si>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</si>
  <si>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</si>
  <si>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</si>
  <si>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</si>
  <si>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</si>
  <si>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</si>
  <si>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</si>
  <si>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</si>
  <si>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</si>
  <si>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</si>
  <si>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</si>
  <si>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</si>
  <si>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</si>
  <si>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</si>
  <si>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</si>
  <si>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</si>
  <si>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</si>
  <si>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</si>
  <si>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</si>
  <si>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</si>
  <si>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</si>
  <si>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</si>
  <si>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</si>
  <si>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</si>
  <si>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</si>
  <si>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</si>
  <si>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</si>
  <si>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</si>
  <si>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</si>
  <si>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</si>
  <si>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</si>
  <si>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</si>
  <si>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</si>
  <si>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</si>
  <si>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</si>
  <si>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</si>
  <si>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</si>
  <si>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</si>
  <si>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</si>
  <si>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</si>
  <si>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</si>
  <si>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</si>
  <si>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</si>
  <si>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</si>
  <si>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</si>
  <si>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</si>
  <si>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</si>
  <si>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</si>
  <si>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</si>
  <si>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</si>
  <si>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</si>
  <si>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</si>
  <si>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</si>
  <si>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</si>
  <si>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</si>
  <si>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</si>
  <si>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</si>
  <si>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</si>
  <si>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</si>
  <si>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</si>
  <si>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</si>
  <si>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</si>
  <si>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</si>
  <si>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</si>
  <si>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</si>
  <si>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</si>
  <si>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</si>
  <si>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</si>
  <si>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</si>
  <si>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</si>
  <si>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</si>
  <si>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</si>
  <si>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</si>
  <si>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</si>
  <si>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</si>
  <si>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</si>
  <si>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</si>
  <si>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</si>
  <si>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</si>
  <si>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</si>
  <si>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</si>
  <si>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</si>
  <si>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</si>
  <si>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</si>
  <si>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</si>
  <si>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</si>
  <si>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</si>
  <si>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</si>
  <si>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</si>
  <si>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</si>
  <si>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</si>
  <si>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</si>
  <si>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</si>
  <si>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</si>
  <si>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</si>
  <si>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</si>
  <si>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</si>
  <si>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</si>
  <si>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</si>
  <si>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</si>
  <si>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</si>
  <si>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</si>
  <si>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</si>
  <si>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</si>
  <si>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</si>
  <si>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</si>
  <si>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</si>
  <si>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</si>
  <si>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</si>
  <si>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</si>
  <si>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</si>
  <si>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</si>
  <si>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</si>
  <si>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</si>
  <si>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</si>
  <si>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</si>
  <si>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</si>
  <si>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</si>
  <si>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</si>
  <si>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</si>
  <si>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</si>
  <si>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</si>
  <si>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</si>
  <si>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</si>
  <si>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</si>
  <si>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</si>
  <si>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</si>
  <si>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</si>
  <si>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</si>
  <si>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</si>
  <si>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</si>
  <si>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</si>
  <si>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</si>
  <si>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</si>
  <si>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</si>
  <si>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</si>
  <si>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</si>
  <si>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</si>
  <si>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</si>
  <si>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</si>
  <si>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</si>
  <si>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</si>
  <si>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</si>
  <si>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</si>
  <si>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</si>
  <si>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</si>
  <si>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01 1 1240</t>
  </si>
  <si>
    <t>Осуществление мероприятий по капитальному ремонту многоквартирных домов за счет средств местного бюджета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</si>
  <si>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</si>
  <si>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</si>
  <si>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</si>
  <si>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</si>
  <si>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</si>
  <si>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</si>
  <si>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</si>
  <si>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</si>
  <si>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</si>
  <si>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</si>
  <si>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</si>
  <si>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</si>
  <si>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</si>
  <si>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</si>
  <si>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</si>
  <si>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</si>
  <si>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</si>
  <si>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</si>
  <si>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</si>
  <si>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</si>
  <si>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</si>
  <si>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</si>
  <si>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</si>
  <si>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</si>
  <si>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</si>
  <si>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</si>
  <si>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</si>
  <si>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</si>
  <si>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</si>
  <si>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</si>
  <si>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</si>
  <si>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</si>
  <si>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</si>
  <si>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</si>
  <si>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</si>
  <si>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</si>
  <si>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</si>
  <si>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</si>
  <si>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</si>
  <si>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</si>
  <si>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</si>
  <si>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</si>
  <si>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</si>
  <si>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</si>
  <si>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</si>
  <si>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</si>
  <si>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</si>
  <si>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</si>
  <si>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</si>
  <si>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</si>
  <si>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</si>
  <si>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</si>
  <si>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</si>
  <si>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</si>
  <si>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</si>
  <si>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</si>
  <si>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</si>
  <si>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</si>
  <si>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</si>
  <si>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</si>
  <si>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</si>
  <si>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</si>
  <si>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</si>
  <si>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</si>
  <si>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</si>
  <si>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</si>
  <si>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</si>
  <si>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</si>
  <si>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</si>
  <si>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</si>
  <si>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</si>
  <si>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</si>
  <si>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</si>
  <si>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</si>
  <si>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</si>
  <si>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04 0 1014</t>
  </si>
  <si>
    <t>Ведомственная структура расходов  бюджета городского округа "город Клинцы Брянской области" на плановый период 2015 и 2016 годов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</si>
  <si>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</si>
  <si>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</si>
  <si>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</si>
  <si>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</si>
  <si>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</si>
  <si>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</si>
  <si>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</si>
  <si>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</si>
  <si>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</si>
  <si>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</si>
  <si>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</si>
  <si>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</si>
  <si>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</si>
  <si>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</si>
  <si>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</si>
  <si>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</si>
  <si>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</si>
  <si>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</si>
  <si>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</si>
  <si>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</si>
  <si>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</si>
  <si>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</si>
  <si>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</si>
  <si>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</si>
  <si>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</si>
  <si>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</si>
  <si>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</si>
  <si>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</si>
  <si>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</si>
  <si>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</si>
  <si>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</si>
  <si>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</si>
  <si>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</si>
  <si>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</si>
  <si>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</si>
  <si>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</si>
  <si>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Изменение бюджетных ассигнований</t>
  </si>
  <si>
    <t>Сумма на 2014 год</t>
  </si>
  <si>
    <t>Сумма на 2015 год</t>
  </si>
  <si>
    <t>Сумма на 2016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</si>
  <si>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</si>
  <si>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</si>
  <si>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</si>
  <si>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</si>
  <si>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</si>
  <si>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</si>
  <si>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</si>
  <si>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</si>
  <si>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</si>
  <si>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</si>
  <si>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</si>
  <si>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</si>
  <si>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</si>
  <si>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</si>
  <si>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</si>
  <si>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</si>
  <si>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</si>
  <si>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</si>
  <si>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</si>
  <si>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</si>
  <si>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</si>
  <si>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</si>
  <si>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</si>
  <si>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</si>
  <si>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Изменение бюджетных ассигнований 16 04 2014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</si>
  <si>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</si>
  <si>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01 1 1288</t>
  </si>
  <si>
    <t xml:space="preserve">        Мероприятия по проведению оздоровительной компании детей</t>
  </si>
  <si>
    <t>03 2  1479</t>
  </si>
  <si>
    <t>01 1  1300</t>
  </si>
  <si>
    <t>03 1  1479</t>
  </si>
  <si>
    <t>08 0 1617</t>
  </si>
  <si>
    <t>Изменение бюджетных ассигнований 07 05 2014</t>
  </si>
  <si>
    <t xml:space="preserve">Изменение бюджетных ассигнований </t>
  </si>
  <si>
    <t>Многофункциональный центр</t>
  </si>
  <si>
    <t>01 2 1022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</si>
  <si>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</si>
  <si>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</si>
  <si>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Приложение 7 к решению Клинцовского городского Совета народных депутатов от  28.05.2014 г. № 5-987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</si>
  <si>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Приложение 6 к решению Клинцовского городского Совета народных депутатов от  28.05.2014г. № 5-987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</si>
  <si>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 xml:space="preserve">Ведомственная структура расходов  бюджета городского округа "город Клинцы Брянской области"                                                                          на 2014 год </t>
  </si>
  <si>
    <t>Беляй В.В.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</si>
</sst>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Arial Cyr"/>
      <family val="0"/>
    </font>
    <font>
      <sz val="10"/>
      <color theme="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1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26">
    <xf numFmtId="0" fontId="0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34" borderId="0" xfId="0" applyFont="1" applyFill="1" applyAlignment="1">
      <alignment horizontal="right" vertical="top" wrapText="1"/>
    </xf>
    <xf numFmtId="0" fontId="0" fillId="34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48" fillId="34" borderId="0" xfId="0" applyFont="1" applyFill="1" applyBorder="1" applyAlignment="1">
      <alignment horizontal="left" vertical="center" wrapText="1"/>
    </xf>
    <xf numFmtId="4" fontId="48" fillId="34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right" vertical="top" wrapText="1"/>
    </xf>
    <xf numFmtId="4" fontId="48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right" vertical="top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top" wrapText="1"/>
    </xf>
    <xf numFmtId="4" fontId="48" fillId="0" borderId="16" xfId="0" applyNumberFormat="1" applyFont="1" applyFill="1" applyBorder="1" applyAlignment="1">
      <alignment horizontal="right" vertical="center" wrapText="1"/>
    </xf>
    <xf numFmtId="4" fontId="48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48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4" fontId="48" fillId="0" borderId="25" xfId="0" applyNumberFormat="1" applyFont="1" applyFill="1" applyBorder="1" applyAlignment="1">
      <alignment horizontal="right" vertical="center" wrapText="1"/>
    </xf>
    <xf numFmtId="0" fontId="48" fillId="0" borderId="26" xfId="0" applyFont="1" applyFill="1" applyBorder="1" applyAlignment="1">
      <alignment horizontal="left" vertical="center" wrapText="1"/>
    </xf>
    <xf numFmtId="4" fontId="48" fillId="0" borderId="27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50" fillId="30" borderId="10" xfId="52" applyFont="1" applyFill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 wrapText="1"/>
    </xf>
    <xf numFmtId="4" fontId="48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5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30" borderId="10" xfId="52" applyFont="1" applyFill="1" applyBorder="1" applyAlignment="1">
      <alignment vertical="top" wrapText="1"/>
      <protection/>
    </xf>
    <xf numFmtId="0" fontId="6" fillId="30" borderId="10" xfId="52" applyFont="1" applyFill="1" applyBorder="1" applyAlignment="1">
      <alignment horizontal="left" vertical="center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0" fontId="5" fillId="30" borderId="10" xfId="53" applyFont="1" applyFill="1" applyBorder="1" applyAlignment="1">
      <alignment vertical="top" wrapText="1"/>
      <protection/>
    </xf>
    <xf numFmtId="0" fontId="7" fillId="3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vertical="top" wrapText="1"/>
    </xf>
    <xf numFmtId="0" fontId="6" fillId="30" borderId="10" xfId="53" applyFont="1" applyFill="1" applyBorder="1" applyAlignment="1">
      <alignment vertical="top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 horizontal="right" vertical="center" wrapText="1"/>
    </xf>
    <xf numFmtId="0" fontId="48" fillId="34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8"/>
  <sheetViews>
    <sheetView view="pageBreakPreview" zoomScale="130" zoomScaleNormal="70" zoomScaleSheetLayoutView="130" zoomScalePageLayoutView="0" workbookViewId="0" topLeftCell="M526">
      <selection activeCell="N579" sqref="N579"/>
    </sheetView>
  </sheetViews>
  <sheetFormatPr defaultColWidth="9.33203125" defaultRowHeight="12.75"/>
  <cols>
    <col min="1" max="1" width="52.5" style="3" customWidth="1"/>
    <col min="2" max="2" width="8.16015625" style="3" customWidth="1"/>
    <col min="3" max="3" width="6.5" style="3" customWidth="1"/>
    <col min="4" max="4" width="6.83203125" style="3" customWidth="1"/>
    <col min="5" max="5" width="12.83203125" style="3" customWidth="1"/>
    <col min="6" max="6" width="6.66015625" style="2" customWidth="1"/>
    <col min="7" max="7" width="15.33203125" style="2" hidden="1" customWidth="1"/>
    <col min="8" max="9" width="14.83203125" style="63" hidden="1" customWidth="1"/>
    <col min="10" max="10" width="14.5" style="63" hidden="1" customWidth="1"/>
    <col min="11" max="11" width="13.66015625" style="63" hidden="1" customWidth="1"/>
    <col min="12" max="12" width="14.16015625" style="63" hidden="1" customWidth="1"/>
    <col min="13" max="13" width="14.5" style="63" bestFit="1" customWidth="1"/>
    <col min="14" max="14" width="16.66015625" style="0" customWidth="1"/>
    <col min="15" max="15" width="17.16015625" style="0" customWidth="1"/>
  </cols>
  <sheetData>
    <row r="1" spans="5:14" ht="60.75" customHeight="1">
      <c r="E1" s="120" t="s">
        <v>318</v>
      </c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2.75">
      <c r="A2" s="3" t="s">
        <v>0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3" ht="37.5" customHeight="1">
      <c r="A3" s="121" t="s">
        <v>319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7" ht="18" customHeight="1">
      <c r="A4" s="118"/>
      <c r="B4" s="118"/>
      <c r="C4" s="118"/>
      <c r="D4" s="118"/>
      <c r="E4" s="118"/>
      <c r="F4" s="118"/>
      <c r="G4" s="118"/>
    </row>
    <row r="5" spans="1:14" ht="48" customHeight="1">
      <c r="A5" s="88" t="s">
        <v>2</v>
      </c>
      <c r="B5" s="88" t="s">
        <v>3</v>
      </c>
      <c r="C5" s="88" t="s">
        <v>4</v>
      </c>
      <c r="D5" s="88" t="s">
        <v>5</v>
      </c>
      <c r="E5" s="88" t="s">
        <v>6</v>
      </c>
      <c r="F5" s="89" t="s">
        <v>7</v>
      </c>
      <c r="G5" s="90" t="s">
        <v>8</v>
      </c>
      <c r="H5" s="91" t="s">
        <v>294</v>
      </c>
      <c r="I5" s="91" t="s">
        <v>295</v>
      </c>
      <c r="J5" s="91" t="s">
        <v>297</v>
      </c>
      <c r="K5" s="91" t="s">
        <v>303</v>
      </c>
      <c r="L5" s="91" t="s">
        <v>311</v>
      </c>
      <c r="M5" s="91" t="s">
        <v>312</v>
      </c>
      <c r="N5" s="92" t="s">
        <v>276</v>
      </c>
    </row>
    <row r="6" spans="1:14" ht="16.5" customHeight="1">
      <c r="A6" s="93" t="s">
        <v>9</v>
      </c>
      <c r="B6" s="93" t="s">
        <v>10</v>
      </c>
      <c r="C6" s="93" t="s">
        <v>11</v>
      </c>
      <c r="D6" s="93" t="s">
        <v>12</v>
      </c>
      <c r="E6" s="93" t="s">
        <v>13</v>
      </c>
      <c r="F6" s="93" t="s">
        <v>14</v>
      </c>
      <c r="G6" s="94" t="s">
        <v>15</v>
      </c>
      <c r="H6" s="91"/>
      <c r="I6" s="91"/>
      <c r="J6" s="91"/>
      <c r="K6" s="91"/>
      <c r="L6" s="91"/>
      <c r="M6" s="91"/>
      <c r="N6" s="92"/>
    </row>
    <row r="7" spans="1:15" ht="24" customHeight="1">
      <c r="A7" s="95" t="s">
        <v>101</v>
      </c>
      <c r="B7" s="96">
        <v>902</v>
      </c>
      <c r="C7" s="96"/>
      <c r="D7" s="96"/>
      <c r="E7" s="96"/>
      <c r="F7" s="97"/>
      <c r="G7" s="50">
        <f>G8+G110+G142+G177+G224+G229+G252+G286+G357</f>
        <v>175867002.47</v>
      </c>
      <c r="H7" s="12">
        <f>H8+H110+H142+H177+H224+H229+H252+H286+H357</f>
        <v>94068900.93</v>
      </c>
      <c r="I7" s="12">
        <f aca="true" t="shared" si="0" ref="I7:N7">I8+I110+I142+I177+I224+I229+I252+I286+I357+I277</f>
        <v>19878970</v>
      </c>
      <c r="J7" s="12">
        <f t="shared" si="0"/>
        <v>30338550</v>
      </c>
      <c r="K7" s="12">
        <f t="shared" si="0"/>
        <v>3679803</v>
      </c>
      <c r="L7" s="12">
        <f t="shared" si="0"/>
        <v>-286173.74</v>
      </c>
      <c r="M7" s="12">
        <f t="shared" si="0"/>
        <v>12147184.329999998</v>
      </c>
      <c r="N7" s="12">
        <f t="shared" si="0"/>
        <v>335785768.99000007</v>
      </c>
      <c r="O7" s="79"/>
    </row>
    <row r="8" spans="1:15" ht="12.75">
      <c r="A8" s="95" t="s">
        <v>16</v>
      </c>
      <c r="B8" s="96">
        <v>902</v>
      </c>
      <c r="C8" s="96" t="s">
        <v>17</v>
      </c>
      <c r="D8" s="98" t="s">
        <v>0</v>
      </c>
      <c r="E8" s="98" t="s">
        <v>0</v>
      </c>
      <c r="F8" s="99" t="s">
        <v>0</v>
      </c>
      <c r="G8" s="50">
        <f>G9+G26+G51+G69+G73+G77</f>
        <v>53821717</v>
      </c>
      <c r="H8" s="12">
        <f>H9+H26+H51+H69+H73+H77</f>
        <v>-16595</v>
      </c>
      <c r="I8" s="12">
        <f>I9+I26+I51+I69+I73+I77</f>
        <v>-124570.00000000001</v>
      </c>
      <c r="J8" s="12"/>
      <c r="K8" s="12">
        <f>K9+K26+K51+K69+K73+K77</f>
        <v>-1078397</v>
      </c>
      <c r="L8" s="12">
        <f>L9+L26+L51+L69+L73+L77</f>
        <v>-557498</v>
      </c>
      <c r="M8" s="12">
        <f>M9+M26+M51+M69+M73+M77</f>
        <v>-346113.50000000006</v>
      </c>
      <c r="N8" s="12">
        <f>N9+N26+N51+N69+N73+N77</f>
        <v>51775075.5</v>
      </c>
      <c r="O8" s="79"/>
    </row>
    <row r="9" spans="1:15" ht="51">
      <c r="A9" s="95" t="s">
        <v>18</v>
      </c>
      <c r="B9" s="96">
        <v>902</v>
      </c>
      <c r="C9" s="96" t="s">
        <v>17</v>
      </c>
      <c r="D9" s="96" t="s">
        <v>19</v>
      </c>
      <c r="E9" s="98" t="s">
        <v>0</v>
      </c>
      <c r="F9" s="99" t="s">
        <v>0</v>
      </c>
      <c r="G9" s="50">
        <f>G10+G21</f>
        <v>4206686</v>
      </c>
      <c r="H9" s="12">
        <f>H10+H21</f>
        <v>1825</v>
      </c>
      <c r="I9" s="12"/>
      <c r="J9" s="12"/>
      <c r="K9" s="12"/>
      <c r="L9" s="12"/>
      <c r="M9" s="12">
        <f>M10+M21</f>
        <v>25246</v>
      </c>
      <c r="N9" s="12">
        <f>N10+N21</f>
        <v>4233757</v>
      </c>
      <c r="O9" s="79"/>
    </row>
    <row r="10" spans="1:15" ht="31.5" customHeight="1">
      <c r="A10" s="10" t="s">
        <v>144</v>
      </c>
      <c r="B10" s="93">
        <v>902</v>
      </c>
      <c r="C10" s="93" t="s">
        <v>17</v>
      </c>
      <c r="D10" s="93" t="s">
        <v>19</v>
      </c>
      <c r="E10" s="93" t="s">
        <v>145</v>
      </c>
      <c r="F10" s="100" t="s">
        <v>0</v>
      </c>
      <c r="G10" s="101">
        <f>G11+G15+G17</f>
        <v>2550133</v>
      </c>
      <c r="H10" s="102">
        <f>H11+H15+H17</f>
        <v>242</v>
      </c>
      <c r="I10" s="102"/>
      <c r="J10" s="102"/>
      <c r="K10" s="102"/>
      <c r="L10" s="102"/>
      <c r="M10" s="102">
        <f>M11+M15+M17</f>
        <v>25246</v>
      </c>
      <c r="N10" s="102">
        <f>N11+N15+N17</f>
        <v>2575621</v>
      </c>
      <c r="O10" s="79"/>
    </row>
    <row r="11" spans="1:15" ht="75.75" customHeight="1">
      <c r="A11" s="10" t="s">
        <v>20</v>
      </c>
      <c r="B11" s="93">
        <v>902</v>
      </c>
      <c r="C11" s="93" t="s">
        <v>17</v>
      </c>
      <c r="D11" s="93" t="s">
        <v>19</v>
      </c>
      <c r="E11" s="93" t="s">
        <v>145</v>
      </c>
      <c r="F11" s="103" t="s">
        <v>21</v>
      </c>
      <c r="G11" s="101">
        <f>G12</f>
        <v>1846355</v>
      </c>
      <c r="H11" s="102">
        <f>H12</f>
        <v>242</v>
      </c>
      <c r="I11" s="102"/>
      <c r="J11" s="102"/>
      <c r="K11" s="102"/>
      <c r="L11" s="102"/>
      <c r="M11" s="102"/>
      <c r="N11" s="102">
        <f>N12</f>
        <v>1846597</v>
      </c>
      <c r="O11" s="79"/>
    </row>
    <row r="12" spans="1:15" ht="25.5">
      <c r="A12" s="10" t="s">
        <v>22</v>
      </c>
      <c r="B12" s="93">
        <v>902</v>
      </c>
      <c r="C12" s="93" t="s">
        <v>17</v>
      </c>
      <c r="D12" s="93" t="s">
        <v>19</v>
      </c>
      <c r="E12" s="93" t="s">
        <v>145</v>
      </c>
      <c r="F12" s="103" t="s">
        <v>23</v>
      </c>
      <c r="G12" s="101">
        <f>G13+G14</f>
        <v>1846355</v>
      </c>
      <c r="H12" s="102">
        <f>H13+H14</f>
        <v>242</v>
      </c>
      <c r="I12" s="102"/>
      <c r="J12" s="102"/>
      <c r="K12" s="102"/>
      <c r="L12" s="102"/>
      <c r="M12" s="102"/>
      <c r="N12" s="102">
        <f>N13+N14</f>
        <v>1846597</v>
      </c>
      <c r="O12" s="79"/>
    </row>
    <row r="13" spans="1:15" ht="38.25">
      <c r="A13" s="10" t="s">
        <v>233</v>
      </c>
      <c r="B13" s="93">
        <v>902</v>
      </c>
      <c r="C13" s="93" t="s">
        <v>17</v>
      </c>
      <c r="D13" s="93" t="s">
        <v>19</v>
      </c>
      <c r="E13" s="93" t="s">
        <v>145</v>
      </c>
      <c r="F13" s="103">
        <v>121</v>
      </c>
      <c r="G13" s="101">
        <v>1792305</v>
      </c>
      <c r="H13" s="91">
        <v>242</v>
      </c>
      <c r="I13" s="91"/>
      <c r="J13" s="91"/>
      <c r="K13" s="91"/>
      <c r="L13" s="91"/>
      <c r="M13" s="91"/>
      <c r="N13" s="102">
        <f>G13+H13</f>
        <v>1792547</v>
      </c>
      <c r="O13" s="79"/>
    </row>
    <row r="14" spans="1:15" ht="38.25">
      <c r="A14" s="10" t="s">
        <v>143</v>
      </c>
      <c r="B14" s="93">
        <v>902</v>
      </c>
      <c r="C14" s="93" t="s">
        <v>17</v>
      </c>
      <c r="D14" s="93" t="s">
        <v>19</v>
      </c>
      <c r="E14" s="93" t="s">
        <v>145</v>
      </c>
      <c r="F14" s="103">
        <v>122</v>
      </c>
      <c r="G14" s="101">
        <v>54050</v>
      </c>
      <c r="H14" s="91"/>
      <c r="I14" s="91"/>
      <c r="J14" s="91"/>
      <c r="K14" s="91"/>
      <c r="L14" s="91"/>
      <c r="M14" s="91"/>
      <c r="N14" s="102">
        <v>54050</v>
      </c>
      <c r="O14" s="79"/>
    </row>
    <row r="15" spans="1:15" ht="25.5">
      <c r="A15" s="10" t="s">
        <v>24</v>
      </c>
      <c r="B15" s="93">
        <v>902</v>
      </c>
      <c r="C15" s="93" t="s">
        <v>17</v>
      </c>
      <c r="D15" s="93" t="s">
        <v>19</v>
      </c>
      <c r="E15" s="93" t="s">
        <v>145</v>
      </c>
      <c r="F15" s="103">
        <v>200</v>
      </c>
      <c r="G15" s="101">
        <f>G16</f>
        <v>696778</v>
      </c>
      <c r="H15" s="91"/>
      <c r="I15" s="91"/>
      <c r="J15" s="91"/>
      <c r="K15" s="91"/>
      <c r="L15" s="91"/>
      <c r="M15" s="102">
        <f>M16</f>
        <v>25246</v>
      </c>
      <c r="N15" s="102">
        <f>N16</f>
        <v>722024</v>
      </c>
      <c r="O15" s="79"/>
    </row>
    <row r="16" spans="1:15" ht="38.25">
      <c r="A16" s="10" t="s">
        <v>26</v>
      </c>
      <c r="B16" s="93">
        <v>902</v>
      </c>
      <c r="C16" s="93" t="s">
        <v>17</v>
      </c>
      <c r="D16" s="93" t="s">
        <v>19</v>
      </c>
      <c r="E16" s="93" t="s">
        <v>145</v>
      </c>
      <c r="F16" s="103">
        <v>240</v>
      </c>
      <c r="G16" s="101">
        <v>696778</v>
      </c>
      <c r="H16" s="91"/>
      <c r="I16" s="91"/>
      <c r="J16" s="91"/>
      <c r="K16" s="91"/>
      <c r="L16" s="91"/>
      <c r="M16" s="91">
        <v>25246</v>
      </c>
      <c r="N16" s="102">
        <f>G16+H16+I16+J16+K16+L16+M16</f>
        <v>722024</v>
      </c>
      <c r="O16" s="79"/>
    </row>
    <row r="17" spans="1:15" ht="12.75">
      <c r="A17" s="10" t="s">
        <v>28</v>
      </c>
      <c r="B17" s="93">
        <v>902</v>
      </c>
      <c r="C17" s="93" t="s">
        <v>17</v>
      </c>
      <c r="D17" s="93" t="s">
        <v>19</v>
      </c>
      <c r="E17" s="93" t="s">
        <v>145</v>
      </c>
      <c r="F17" s="103" t="s">
        <v>29</v>
      </c>
      <c r="G17" s="101">
        <f>G18</f>
        <v>7000</v>
      </c>
      <c r="H17" s="91"/>
      <c r="I17" s="91"/>
      <c r="J17" s="91"/>
      <c r="K17" s="91"/>
      <c r="L17" s="91"/>
      <c r="M17" s="91"/>
      <c r="N17" s="102">
        <f>N18</f>
        <v>7000</v>
      </c>
      <c r="O17" s="79"/>
    </row>
    <row r="18" spans="1:15" ht="12.75">
      <c r="A18" s="10" t="s">
        <v>102</v>
      </c>
      <c r="B18" s="93">
        <v>902</v>
      </c>
      <c r="C18" s="93" t="s">
        <v>17</v>
      </c>
      <c r="D18" s="93" t="s">
        <v>19</v>
      </c>
      <c r="E18" s="93" t="s">
        <v>145</v>
      </c>
      <c r="F18" s="103">
        <v>850</v>
      </c>
      <c r="G18" s="101">
        <f>G20</f>
        <v>7000</v>
      </c>
      <c r="H18" s="91"/>
      <c r="I18" s="91"/>
      <c r="J18" s="91"/>
      <c r="K18" s="91"/>
      <c r="L18" s="91"/>
      <c r="M18" s="91"/>
      <c r="N18" s="102">
        <f>N20</f>
        <v>7000</v>
      </c>
      <c r="O18" s="79"/>
    </row>
    <row r="19" spans="1:15" ht="25.5" hidden="1">
      <c r="A19" s="10" t="s">
        <v>30</v>
      </c>
      <c r="B19" s="93">
        <v>902</v>
      </c>
      <c r="C19" s="93" t="s">
        <v>17</v>
      </c>
      <c r="D19" s="93" t="s">
        <v>19</v>
      </c>
      <c r="E19" s="93" t="s">
        <v>145</v>
      </c>
      <c r="F19" s="103" t="s">
        <v>31</v>
      </c>
      <c r="G19" s="101">
        <v>0</v>
      </c>
      <c r="H19" s="91"/>
      <c r="I19" s="91"/>
      <c r="J19" s="91"/>
      <c r="K19" s="91"/>
      <c r="L19" s="91"/>
      <c r="M19" s="91"/>
      <c r="N19" s="102">
        <v>0</v>
      </c>
      <c r="O19" s="79"/>
    </row>
    <row r="20" spans="1:15" ht="12.75">
      <c r="A20" s="10" t="s">
        <v>32</v>
      </c>
      <c r="B20" s="93">
        <v>902</v>
      </c>
      <c r="C20" s="93" t="s">
        <v>17</v>
      </c>
      <c r="D20" s="93" t="s">
        <v>19</v>
      </c>
      <c r="E20" s="93" t="s">
        <v>145</v>
      </c>
      <c r="F20" s="103" t="s">
        <v>33</v>
      </c>
      <c r="G20" s="101">
        <v>7000</v>
      </c>
      <c r="H20" s="91"/>
      <c r="I20" s="91"/>
      <c r="J20" s="91"/>
      <c r="K20" s="91"/>
      <c r="L20" s="91"/>
      <c r="M20" s="91"/>
      <c r="N20" s="102">
        <v>7000</v>
      </c>
      <c r="O20" s="79"/>
    </row>
    <row r="21" spans="1:15" ht="38.25">
      <c r="A21" s="10" t="s">
        <v>99</v>
      </c>
      <c r="B21" s="93">
        <v>902</v>
      </c>
      <c r="C21" s="93" t="s">
        <v>17</v>
      </c>
      <c r="D21" s="93" t="s">
        <v>19</v>
      </c>
      <c r="E21" s="93" t="s">
        <v>100</v>
      </c>
      <c r="F21" s="100" t="s">
        <v>0</v>
      </c>
      <c r="G21" s="101">
        <f>G22</f>
        <v>1656553</v>
      </c>
      <c r="H21" s="102">
        <f>H22</f>
        <v>1583</v>
      </c>
      <c r="I21" s="102"/>
      <c r="J21" s="102"/>
      <c r="K21" s="102"/>
      <c r="L21" s="102"/>
      <c r="M21" s="102"/>
      <c r="N21" s="102">
        <f>N22</f>
        <v>1658136</v>
      </c>
      <c r="O21" s="79"/>
    </row>
    <row r="22" spans="1:15" ht="63.75">
      <c r="A22" s="10" t="s">
        <v>20</v>
      </c>
      <c r="B22" s="93">
        <v>902</v>
      </c>
      <c r="C22" s="93" t="s">
        <v>17</v>
      </c>
      <c r="D22" s="93" t="s">
        <v>19</v>
      </c>
      <c r="E22" s="93" t="s">
        <v>100</v>
      </c>
      <c r="F22" s="103" t="s">
        <v>21</v>
      </c>
      <c r="G22" s="101">
        <f>G23</f>
        <v>1656553</v>
      </c>
      <c r="H22" s="102">
        <f>H23</f>
        <v>1583</v>
      </c>
      <c r="I22" s="102"/>
      <c r="J22" s="102"/>
      <c r="K22" s="102"/>
      <c r="L22" s="102"/>
      <c r="M22" s="102"/>
      <c r="N22" s="102">
        <f>N23</f>
        <v>1658136</v>
      </c>
      <c r="O22" s="79"/>
    </row>
    <row r="23" spans="1:15" ht="25.5">
      <c r="A23" s="10" t="s">
        <v>22</v>
      </c>
      <c r="B23" s="93">
        <v>902</v>
      </c>
      <c r="C23" s="93" t="s">
        <v>17</v>
      </c>
      <c r="D23" s="93" t="s">
        <v>19</v>
      </c>
      <c r="E23" s="93" t="s">
        <v>100</v>
      </c>
      <c r="F23" s="103" t="s">
        <v>23</v>
      </c>
      <c r="G23" s="101">
        <f>G24+G25</f>
        <v>1656553</v>
      </c>
      <c r="H23" s="102">
        <f>H24+H25</f>
        <v>1583</v>
      </c>
      <c r="I23" s="102"/>
      <c r="J23" s="102"/>
      <c r="K23" s="102"/>
      <c r="L23" s="102"/>
      <c r="M23" s="102"/>
      <c r="N23" s="102">
        <f>N24+N25</f>
        <v>1658136</v>
      </c>
      <c r="O23" s="79"/>
    </row>
    <row r="24" spans="1:15" ht="38.25">
      <c r="A24" s="10" t="s">
        <v>233</v>
      </c>
      <c r="B24" s="93">
        <v>902</v>
      </c>
      <c r="C24" s="93" t="s">
        <v>17</v>
      </c>
      <c r="D24" s="93" t="s">
        <v>19</v>
      </c>
      <c r="E24" s="93" t="s">
        <v>100</v>
      </c>
      <c r="F24" s="103">
        <v>121</v>
      </c>
      <c r="G24" s="101">
        <v>1599298</v>
      </c>
      <c r="H24" s="91">
        <v>1583</v>
      </c>
      <c r="I24" s="91"/>
      <c r="J24" s="91"/>
      <c r="K24" s="91"/>
      <c r="L24" s="91"/>
      <c r="M24" s="91"/>
      <c r="N24" s="102">
        <f>G24+H24</f>
        <v>1600881</v>
      </c>
      <c r="O24" s="79"/>
    </row>
    <row r="25" spans="1:15" ht="38.25">
      <c r="A25" s="10" t="s">
        <v>143</v>
      </c>
      <c r="B25" s="93">
        <v>902</v>
      </c>
      <c r="C25" s="93" t="s">
        <v>17</v>
      </c>
      <c r="D25" s="93" t="s">
        <v>19</v>
      </c>
      <c r="E25" s="93" t="s">
        <v>100</v>
      </c>
      <c r="F25" s="103">
        <v>122</v>
      </c>
      <c r="G25" s="101">
        <v>57255</v>
      </c>
      <c r="H25" s="91"/>
      <c r="I25" s="91"/>
      <c r="J25" s="91"/>
      <c r="K25" s="91"/>
      <c r="L25" s="91"/>
      <c r="M25" s="91"/>
      <c r="N25" s="102">
        <v>57255</v>
      </c>
      <c r="O25" s="79"/>
    </row>
    <row r="26" spans="1:15" ht="51">
      <c r="A26" s="95" t="s">
        <v>35</v>
      </c>
      <c r="B26" s="96">
        <v>902</v>
      </c>
      <c r="C26" s="96" t="s">
        <v>17</v>
      </c>
      <c r="D26" s="96" t="s">
        <v>36</v>
      </c>
      <c r="E26" s="98" t="s">
        <v>0</v>
      </c>
      <c r="F26" s="99" t="s">
        <v>0</v>
      </c>
      <c r="G26" s="50">
        <f>G32+G27</f>
        <v>39470057</v>
      </c>
      <c r="H26" s="12">
        <f>H32+H43</f>
        <v>-21857</v>
      </c>
      <c r="I26" s="12">
        <f>I32+I43+I48</f>
        <v>112408.42</v>
      </c>
      <c r="J26" s="12"/>
      <c r="K26" s="12">
        <f>K32+K48+K27</f>
        <v>10000</v>
      </c>
      <c r="L26" s="12"/>
      <c r="M26" s="12">
        <f>M32+M48+M27</f>
        <v>16600.5</v>
      </c>
      <c r="N26" s="12">
        <f>N32+N48+N27</f>
        <v>39589381.92</v>
      </c>
      <c r="O26" s="79"/>
    </row>
    <row r="27" spans="1:15" ht="25.5">
      <c r="A27" s="104" t="s">
        <v>147</v>
      </c>
      <c r="B27" s="93">
        <v>902</v>
      </c>
      <c r="C27" s="93" t="s">
        <v>17</v>
      </c>
      <c r="D27" s="93" t="s">
        <v>36</v>
      </c>
      <c r="E27" s="93" t="s">
        <v>103</v>
      </c>
      <c r="F27" s="103"/>
      <c r="G27" s="101">
        <f>G28</f>
        <v>1228146</v>
      </c>
      <c r="H27" s="102">
        <f>H28</f>
        <v>2173</v>
      </c>
      <c r="I27" s="102"/>
      <c r="J27" s="102"/>
      <c r="K27" s="102"/>
      <c r="L27" s="102"/>
      <c r="M27" s="102"/>
      <c r="N27" s="102">
        <f>N28</f>
        <v>1230319</v>
      </c>
      <c r="O27" s="79"/>
    </row>
    <row r="28" spans="1:15" ht="63.75">
      <c r="A28" s="10" t="s">
        <v>20</v>
      </c>
      <c r="B28" s="93">
        <v>902</v>
      </c>
      <c r="C28" s="93" t="s">
        <v>17</v>
      </c>
      <c r="D28" s="93" t="s">
        <v>36</v>
      </c>
      <c r="E28" s="93" t="s">
        <v>103</v>
      </c>
      <c r="F28" s="103">
        <v>100</v>
      </c>
      <c r="G28" s="101">
        <f>G29</f>
        <v>1228146</v>
      </c>
      <c r="H28" s="102">
        <f>H29</f>
        <v>2173</v>
      </c>
      <c r="I28" s="102"/>
      <c r="J28" s="102"/>
      <c r="K28" s="102"/>
      <c r="L28" s="102"/>
      <c r="M28" s="102"/>
      <c r="N28" s="102">
        <f>N29</f>
        <v>1230319</v>
      </c>
      <c r="O28" s="79"/>
    </row>
    <row r="29" spans="1:15" ht="25.5">
      <c r="A29" s="10" t="s">
        <v>22</v>
      </c>
      <c r="B29" s="93">
        <v>902</v>
      </c>
      <c r="C29" s="93" t="s">
        <v>17</v>
      </c>
      <c r="D29" s="93" t="s">
        <v>36</v>
      </c>
      <c r="E29" s="93" t="s">
        <v>103</v>
      </c>
      <c r="F29" s="103">
        <v>120</v>
      </c>
      <c r="G29" s="101">
        <f>G30+G31</f>
        <v>1228146</v>
      </c>
      <c r="H29" s="102">
        <f>H30+H31</f>
        <v>2173</v>
      </c>
      <c r="I29" s="102"/>
      <c r="J29" s="102"/>
      <c r="K29" s="102"/>
      <c r="L29" s="102"/>
      <c r="M29" s="102"/>
      <c r="N29" s="102">
        <f>N30+N31</f>
        <v>1230319</v>
      </c>
      <c r="O29" s="79"/>
    </row>
    <row r="30" spans="1:15" ht="38.25">
      <c r="A30" s="10" t="s">
        <v>233</v>
      </c>
      <c r="B30" s="93">
        <v>902</v>
      </c>
      <c r="C30" s="93" t="s">
        <v>17</v>
      </c>
      <c r="D30" s="93" t="s">
        <v>36</v>
      </c>
      <c r="E30" s="93" t="s">
        <v>103</v>
      </c>
      <c r="F30" s="103">
        <v>121</v>
      </c>
      <c r="G30" s="101">
        <v>1196916</v>
      </c>
      <c r="H30" s="91">
        <v>2173</v>
      </c>
      <c r="I30" s="91"/>
      <c r="J30" s="91"/>
      <c r="K30" s="91"/>
      <c r="L30" s="91"/>
      <c r="M30" s="91"/>
      <c r="N30" s="102">
        <f>G30+H30</f>
        <v>1199089</v>
      </c>
      <c r="O30" s="79"/>
    </row>
    <row r="31" spans="1:15" ht="38.25">
      <c r="A31" s="10" t="s">
        <v>143</v>
      </c>
      <c r="B31" s="93">
        <v>902</v>
      </c>
      <c r="C31" s="93" t="s">
        <v>17</v>
      </c>
      <c r="D31" s="93" t="s">
        <v>36</v>
      </c>
      <c r="E31" s="93" t="s">
        <v>103</v>
      </c>
      <c r="F31" s="103">
        <v>122</v>
      </c>
      <c r="G31" s="101">
        <v>31230</v>
      </c>
      <c r="H31" s="91"/>
      <c r="I31" s="91"/>
      <c r="J31" s="91"/>
      <c r="K31" s="91"/>
      <c r="L31" s="91"/>
      <c r="M31" s="91"/>
      <c r="N31" s="102">
        <v>31230</v>
      </c>
      <c r="O31" s="79"/>
    </row>
    <row r="32" spans="1:15" ht="25.5">
      <c r="A32" s="104" t="s">
        <v>144</v>
      </c>
      <c r="B32" s="93">
        <v>902</v>
      </c>
      <c r="C32" s="93" t="s">
        <v>17</v>
      </c>
      <c r="D32" s="93" t="s">
        <v>36</v>
      </c>
      <c r="E32" s="93" t="s">
        <v>146</v>
      </c>
      <c r="F32" s="100"/>
      <c r="G32" s="101">
        <f>G33+G37+G39</f>
        <v>38241911</v>
      </c>
      <c r="H32" s="102">
        <f>H33+H37+H39</f>
        <v>-21857</v>
      </c>
      <c r="I32" s="102">
        <f>I33+I37+I39</f>
        <v>4800</v>
      </c>
      <c r="J32" s="102"/>
      <c r="K32" s="102"/>
      <c r="L32" s="102"/>
      <c r="M32" s="102">
        <f>M33+M37+M39</f>
        <v>16600.5</v>
      </c>
      <c r="N32" s="102">
        <f>N33+N37+N39</f>
        <v>38241454.5</v>
      </c>
      <c r="O32" s="79"/>
    </row>
    <row r="33" spans="1:15" ht="63.75">
      <c r="A33" s="10" t="s">
        <v>20</v>
      </c>
      <c r="B33" s="93">
        <v>902</v>
      </c>
      <c r="C33" s="93" t="s">
        <v>17</v>
      </c>
      <c r="D33" s="93" t="s">
        <v>36</v>
      </c>
      <c r="E33" s="93" t="s">
        <v>146</v>
      </c>
      <c r="F33" s="103" t="s">
        <v>21</v>
      </c>
      <c r="G33" s="101">
        <f>G34</f>
        <v>30090565</v>
      </c>
      <c r="H33" s="102">
        <f>H34</f>
        <v>-21857</v>
      </c>
      <c r="I33" s="102"/>
      <c r="J33" s="102"/>
      <c r="K33" s="102"/>
      <c r="L33" s="102"/>
      <c r="M33" s="102">
        <f>M34</f>
        <v>16600.5</v>
      </c>
      <c r="N33" s="102">
        <f>N34</f>
        <v>30085308.5</v>
      </c>
      <c r="O33" s="79"/>
    </row>
    <row r="34" spans="1:15" ht="25.5">
      <c r="A34" s="10" t="s">
        <v>22</v>
      </c>
      <c r="B34" s="93">
        <v>902</v>
      </c>
      <c r="C34" s="93" t="s">
        <v>17</v>
      </c>
      <c r="D34" s="93" t="s">
        <v>36</v>
      </c>
      <c r="E34" s="93" t="s">
        <v>146</v>
      </c>
      <c r="F34" s="103" t="s">
        <v>23</v>
      </c>
      <c r="G34" s="101">
        <f>G35+G36</f>
        <v>30090565</v>
      </c>
      <c r="H34" s="102">
        <f>H35+H36</f>
        <v>-21857</v>
      </c>
      <c r="I34" s="102"/>
      <c r="J34" s="102"/>
      <c r="K34" s="102"/>
      <c r="L34" s="102"/>
      <c r="M34" s="102">
        <f>M35+M36</f>
        <v>16600.5</v>
      </c>
      <c r="N34" s="102">
        <f>N35+N36</f>
        <v>30085308.5</v>
      </c>
      <c r="O34" s="79"/>
    </row>
    <row r="35" spans="1:15" ht="38.25">
      <c r="A35" s="10" t="s">
        <v>233</v>
      </c>
      <c r="B35" s="93">
        <v>902</v>
      </c>
      <c r="C35" s="93" t="s">
        <v>17</v>
      </c>
      <c r="D35" s="93" t="s">
        <v>36</v>
      </c>
      <c r="E35" s="93" t="s">
        <v>146</v>
      </c>
      <c r="F35" s="103">
        <v>121</v>
      </c>
      <c r="G35" s="101">
        <v>29263790</v>
      </c>
      <c r="H35" s="105">
        <v>-21857</v>
      </c>
      <c r="I35" s="105"/>
      <c r="J35" s="105"/>
      <c r="K35" s="105"/>
      <c r="L35" s="105"/>
      <c r="M35" s="105">
        <v>16600.5</v>
      </c>
      <c r="N35" s="102">
        <f>G35+H35+I35+J35+K35+L35+M35</f>
        <v>29258533.5</v>
      </c>
      <c r="O35" s="79"/>
    </row>
    <row r="36" spans="1:15" ht="38.25">
      <c r="A36" s="10" t="s">
        <v>143</v>
      </c>
      <c r="B36" s="93">
        <v>902</v>
      </c>
      <c r="C36" s="93" t="s">
        <v>17</v>
      </c>
      <c r="D36" s="93" t="s">
        <v>36</v>
      </c>
      <c r="E36" s="93" t="s">
        <v>146</v>
      </c>
      <c r="F36" s="103">
        <v>122</v>
      </c>
      <c r="G36" s="101">
        <v>826775</v>
      </c>
      <c r="H36" s="91"/>
      <c r="I36" s="91"/>
      <c r="J36" s="91"/>
      <c r="K36" s="91"/>
      <c r="L36" s="91"/>
      <c r="M36" s="91"/>
      <c r="N36" s="102">
        <v>826775</v>
      </c>
      <c r="O36" s="79"/>
    </row>
    <row r="37" spans="1:15" ht="25.5">
      <c r="A37" s="10" t="s">
        <v>24</v>
      </c>
      <c r="B37" s="93">
        <v>902</v>
      </c>
      <c r="C37" s="93" t="s">
        <v>17</v>
      </c>
      <c r="D37" s="93" t="s">
        <v>36</v>
      </c>
      <c r="E37" s="93" t="s">
        <v>146</v>
      </c>
      <c r="F37" s="103">
        <v>200</v>
      </c>
      <c r="G37" s="101">
        <f>G38</f>
        <v>7536346</v>
      </c>
      <c r="H37" s="91"/>
      <c r="I37" s="102">
        <f>I38</f>
        <v>4800</v>
      </c>
      <c r="J37" s="102"/>
      <c r="K37" s="102"/>
      <c r="L37" s="102"/>
      <c r="M37" s="102"/>
      <c r="N37" s="102">
        <f>N38</f>
        <v>7541146</v>
      </c>
      <c r="O37" s="79"/>
    </row>
    <row r="38" spans="1:15" ht="38.25">
      <c r="A38" s="10" t="s">
        <v>26</v>
      </c>
      <c r="B38" s="93">
        <v>902</v>
      </c>
      <c r="C38" s="93" t="s">
        <v>17</v>
      </c>
      <c r="D38" s="93" t="s">
        <v>36</v>
      </c>
      <c r="E38" s="93" t="s">
        <v>146</v>
      </c>
      <c r="F38" s="103">
        <v>240</v>
      </c>
      <c r="G38" s="101">
        <v>7536346</v>
      </c>
      <c r="H38" s="91"/>
      <c r="I38" s="91">
        <v>4800</v>
      </c>
      <c r="J38" s="91"/>
      <c r="K38" s="91"/>
      <c r="L38" s="91"/>
      <c r="M38" s="91"/>
      <c r="N38" s="102">
        <f>G38+H38+I38</f>
        <v>7541146</v>
      </c>
      <c r="O38" s="79"/>
    </row>
    <row r="39" spans="1:15" ht="28.5" customHeight="1">
      <c r="A39" s="10" t="s">
        <v>28</v>
      </c>
      <c r="B39" s="93">
        <v>902</v>
      </c>
      <c r="C39" s="93" t="s">
        <v>17</v>
      </c>
      <c r="D39" s="93" t="s">
        <v>36</v>
      </c>
      <c r="E39" s="93" t="s">
        <v>146</v>
      </c>
      <c r="F39" s="103">
        <v>800</v>
      </c>
      <c r="G39" s="101">
        <f>G40</f>
        <v>615000</v>
      </c>
      <c r="H39" s="91"/>
      <c r="I39" s="91"/>
      <c r="J39" s="91"/>
      <c r="K39" s="91"/>
      <c r="L39" s="91"/>
      <c r="M39" s="91"/>
      <c r="N39" s="102">
        <f>N40</f>
        <v>615000</v>
      </c>
      <c r="O39" s="79"/>
    </row>
    <row r="40" spans="1:15" ht="12.75">
      <c r="A40" s="10" t="s">
        <v>102</v>
      </c>
      <c r="B40" s="93">
        <v>902</v>
      </c>
      <c r="C40" s="93" t="s">
        <v>17</v>
      </c>
      <c r="D40" s="93" t="s">
        <v>36</v>
      </c>
      <c r="E40" s="93" t="s">
        <v>146</v>
      </c>
      <c r="F40" s="103">
        <v>850</v>
      </c>
      <c r="G40" s="101">
        <f>G41+G42</f>
        <v>615000</v>
      </c>
      <c r="H40" s="91"/>
      <c r="I40" s="91"/>
      <c r="J40" s="91"/>
      <c r="K40" s="91"/>
      <c r="L40" s="91"/>
      <c r="M40" s="91"/>
      <c r="N40" s="102">
        <f>N41+N42</f>
        <v>615000</v>
      </c>
      <c r="O40" s="79"/>
    </row>
    <row r="41" spans="1:15" ht="25.5">
      <c r="A41" s="10" t="s">
        <v>30</v>
      </c>
      <c r="B41" s="93">
        <v>902</v>
      </c>
      <c r="C41" s="93" t="s">
        <v>17</v>
      </c>
      <c r="D41" s="93" t="s">
        <v>36</v>
      </c>
      <c r="E41" s="93" t="s">
        <v>146</v>
      </c>
      <c r="F41" s="103">
        <v>851</v>
      </c>
      <c r="G41" s="101">
        <v>510000</v>
      </c>
      <c r="H41" s="91"/>
      <c r="I41" s="91"/>
      <c r="J41" s="91"/>
      <c r="K41" s="91"/>
      <c r="L41" s="91"/>
      <c r="M41" s="91"/>
      <c r="N41" s="102">
        <v>510000</v>
      </c>
      <c r="O41" s="79"/>
    </row>
    <row r="42" spans="1:15" ht="42" customHeight="1">
      <c r="A42" s="10" t="s">
        <v>32</v>
      </c>
      <c r="B42" s="93">
        <v>902</v>
      </c>
      <c r="C42" s="93" t="s">
        <v>17</v>
      </c>
      <c r="D42" s="93" t="s">
        <v>36</v>
      </c>
      <c r="E42" s="93" t="s">
        <v>146</v>
      </c>
      <c r="F42" s="103">
        <v>852</v>
      </c>
      <c r="G42" s="101">
        <v>105000</v>
      </c>
      <c r="H42" s="91"/>
      <c r="I42" s="91"/>
      <c r="J42" s="91"/>
      <c r="K42" s="91"/>
      <c r="L42" s="91"/>
      <c r="M42" s="91"/>
      <c r="N42" s="102">
        <v>105000</v>
      </c>
      <c r="O42" s="79"/>
    </row>
    <row r="43" spans="1:15" ht="25.5" hidden="1">
      <c r="A43" s="104" t="s">
        <v>147</v>
      </c>
      <c r="B43" s="93">
        <v>902</v>
      </c>
      <c r="C43" s="93" t="s">
        <v>17</v>
      </c>
      <c r="D43" s="93" t="s">
        <v>36</v>
      </c>
      <c r="E43" s="93" t="s">
        <v>103</v>
      </c>
      <c r="F43" s="103"/>
      <c r="G43" s="101">
        <f>G44</f>
        <v>0</v>
      </c>
      <c r="H43" s="102">
        <f>H44</f>
        <v>0</v>
      </c>
      <c r="I43" s="102"/>
      <c r="J43" s="102"/>
      <c r="K43" s="102"/>
      <c r="L43" s="102"/>
      <c r="M43" s="102"/>
      <c r="N43" s="102">
        <f>N44</f>
        <v>0</v>
      </c>
      <c r="O43" s="79"/>
    </row>
    <row r="44" spans="1:15" ht="63.75" hidden="1">
      <c r="A44" s="10" t="s">
        <v>20</v>
      </c>
      <c r="B44" s="93">
        <v>902</v>
      </c>
      <c r="C44" s="93" t="s">
        <v>17</v>
      </c>
      <c r="D44" s="93" t="s">
        <v>36</v>
      </c>
      <c r="E44" s="93" t="s">
        <v>103</v>
      </c>
      <c r="F44" s="103">
        <v>100</v>
      </c>
      <c r="G44" s="101">
        <f>G45</f>
        <v>0</v>
      </c>
      <c r="H44" s="102">
        <f>H45</f>
        <v>0</v>
      </c>
      <c r="I44" s="102"/>
      <c r="J44" s="102"/>
      <c r="K44" s="102"/>
      <c r="L44" s="102"/>
      <c r="M44" s="102"/>
      <c r="N44" s="102">
        <f>N45</f>
        <v>0</v>
      </c>
      <c r="O44" s="79"/>
    </row>
    <row r="45" spans="1:15" ht="25.5" hidden="1">
      <c r="A45" s="10" t="s">
        <v>22</v>
      </c>
      <c r="B45" s="93">
        <v>902</v>
      </c>
      <c r="C45" s="93" t="s">
        <v>17</v>
      </c>
      <c r="D45" s="93" t="s">
        <v>36</v>
      </c>
      <c r="E45" s="93" t="s">
        <v>103</v>
      </c>
      <c r="F45" s="103">
        <v>120</v>
      </c>
      <c r="G45" s="101">
        <f>G46+G47</f>
        <v>0</v>
      </c>
      <c r="H45" s="102">
        <f>H46+H47</f>
        <v>0</v>
      </c>
      <c r="I45" s="102"/>
      <c r="J45" s="102"/>
      <c r="K45" s="102"/>
      <c r="L45" s="102"/>
      <c r="M45" s="102"/>
      <c r="N45" s="102">
        <f>N46+N47</f>
        <v>0</v>
      </c>
      <c r="O45" s="79"/>
    </row>
    <row r="46" spans="1:15" ht="38.25" hidden="1">
      <c r="A46" s="10" t="s">
        <v>233</v>
      </c>
      <c r="B46" s="93">
        <v>902</v>
      </c>
      <c r="C46" s="93" t="s">
        <v>17</v>
      </c>
      <c r="D46" s="93" t="s">
        <v>36</v>
      </c>
      <c r="E46" s="93" t="s">
        <v>103</v>
      </c>
      <c r="F46" s="103">
        <v>121</v>
      </c>
      <c r="G46" s="101">
        <v>0</v>
      </c>
      <c r="H46" s="91">
        <v>0</v>
      </c>
      <c r="I46" s="91"/>
      <c r="J46" s="91"/>
      <c r="K46" s="91"/>
      <c r="L46" s="91"/>
      <c r="M46" s="91"/>
      <c r="N46" s="102">
        <f>G46+H46</f>
        <v>0</v>
      </c>
      <c r="O46" s="79"/>
    </row>
    <row r="47" spans="1:15" ht="38.25" hidden="1">
      <c r="A47" s="10" t="s">
        <v>143</v>
      </c>
      <c r="B47" s="93">
        <v>902</v>
      </c>
      <c r="C47" s="93" t="s">
        <v>17</v>
      </c>
      <c r="D47" s="93" t="s">
        <v>36</v>
      </c>
      <c r="E47" s="93" t="s">
        <v>103</v>
      </c>
      <c r="F47" s="103">
        <v>122</v>
      </c>
      <c r="G47" s="101">
        <v>0</v>
      </c>
      <c r="H47" s="91"/>
      <c r="I47" s="91"/>
      <c r="J47" s="91"/>
      <c r="K47" s="91"/>
      <c r="L47" s="91"/>
      <c r="M47" s="91"/>
      <c r="N47" s="102">
        <v>0</v>
      </c>
      <c r="O47" s="79"/>
    </row>
    <row r="48" spans="1:15" ht="12.75">
      <c r="A48" s="10" t="s">
        <v>106</v>
      </c>
      <c r="B48" s="93">
        <v>902</v>
      </c>
      <c r="C48" s="93" t="s">
        <v>17</v>
      </c>
      <c r="D48" s="93" t="s">
        <v>36</v>
      </c>
      <c r="E48" s="93" t="s">
        <v>107</v>
      </c>
      <c r="F48" s="103"/>
      <c r="G48" s="101"/>
      <c r="H48" s="91"/>
      <c r="I48" s="102">
        <f>I49</f>
        <v>107608.42</v>
      </c>
      <c r="J48" s="102"/>
      <c r="K48" s="102">
        <f>K49</f>
        <v>10000</v>
      </c>
      <c r="L48" s="102"/>
      <c r="M48" s="102"/>
      <c r="N48" s="102">
        <f>N49</f>
        <v>117608.42</v>
      </c>
      <c r="O48" s="79"/>
    </row>
    <row r="49" spans="1:15" ht="12.75">
      <c r="A49" s="10" t="s">
        <v>28</v>
      </c>
      <c r="B49" s="93">
        <v>902</v>
      </c>
      <c r="C49" s="93" t="s">
        <v>17</v>
      </c>
      <c r="D49" s="93" t="s">
        <v>36</v>
      </c>
      <c r="E49" s="93" t="s">
        <v>107</v>
      </c>
      <c r="F49" s="103">
        <v>800</v>
      </c>
      <c r="G49" s="101"/>
      <c r="H49" s="91"/>
      <c r="I49" s="102">
        <f>I50</f>
        <v>107608.42</v>
      </c>
      <c r="J49" s="102"/>
      <c r="K49" s="102">
        <f>K50</f>
        <v>10000</v>
      </c>
      <c r="L49" s="102"/>
      <c r="M49" s="102"/>
      <c r="N49" s="102">
        <f>N50</f>
        <v>117608.42</v>
      </c>
      <c r="O49" s="79"/>
    </row>
    <row r="50" spans="1:15" ht="12.75">
      <c r="A50" s="10" t="s">
        <v>60</v>
      </c>
      <c r="B50" s="93">
        <v>902</v>
      </c>
      <c r="C50" s="93" t="s">
        <v>17</v>
      </c>
      <c r="D50" s="93" t="s">
        <v>36</v>
      </c>
      <c r="E50" s="93" t="s">
        <v>107</v>
      </c>
      <c r="F50" s="103">
        <v>870</v>
      </c>
      <c r="G50" s="101"/>
      <c r="H50" s="91"/>
      <c r="I50" s="91">
        <v>107608.42</v>
      </c>
      <c r="J50" s="91"/>
      <c r="K50" s="91">
        <v>10000</v>
      </c>
      <c r="L50" s="91"/>
      <c r="M50" s="91"/>
      <c r="N50" s="102">
        <f>G50+H50+I50+J50+K50</f>
        <v>117608.42</v>
      </c>
      <c r="O50" s="79"/>
    </row>
    <row r="51" spans="1:15" ht="38.25">
      <c r="A51" s="95" t="s">
        <v>82</v>
      </c>
      <c r="B51" s="96">
        <v>902</v>
      </c>
      <c r="C51" s="96" t="s">
        <v>17</v>
      </c>
      <c r="D51" s="96" t="s">
        <v>58</v>
      </c>
      <c r="E51" s="98" t="s">
        <v>0</v>
      </c>
      <c r="F51" s="99" t="s">
        <v>0</v>
      </c>
      <c r="G51" s="50">
        <f>G57+G52</f>
        <v>2193243</v>
      </c>
      <c r="H51" s="12">
        <f>H57+H64</f>
        <v>0</v>
      </c>
      <c r="I51" s="12"/>
      <c r="J51" s="12"/>
      <c r="K51" s="12"/>
      <c r="L51" s="12"/>
      <c r="M51" s="12"/>
      <c r="N51" s="12">
        <f>N57+N52</f>
        <v>2267602</v>
      </c>
      <c r="O51" s="79"/>
    </row>
    <row r="52" spans="1:15" ht="38.25">
      <c r="A52" s="106" t="s">
        <v>148</v>
      </c>
      <c r="B52" s="96">
        <v>902</v>
      </c>
      <c r="C52" s="96" t="s">
        <v>17</v>
      </c>
      <c r="D52" s="96" t="s">
        <v>58</v>
      </c>
      <c r="E52" s="96" t="s">
        <v>150</v>
      </c>
      <c r="F52" s="99" t="s">
        <v>0</v>
      </c>
      <c r="G52" s="50">
        <f>G53</f>
        <v>1519137</v>
      </c>
      <c r="H52" s="12">
        <f>H53</f>
        <v>74359</v>
      </c>
      <c r="I52" s="12"/>
      <c r="J52" s="12"/>
      <c r="K52" s="12"/>
      <c r="L52" s="12"/>
      <c r="M52" s="12"/>
      <c r="N52" s="12">
        <f>N53</f>
        <v>1593496</v>
      </c>
      <c r="O52" s="79"/>
    </row>
    <row r="53" spans="1:15" ht="63.75">
      <c r="A53" s="10" t="s">
        <v>20</v>
      </c>
      <c r="B53" s="93">
        <v>902</v>
      </c>
      <c r="C53" s="93" t="s">
        <v>17</v>
      </c>
      <c r="D53" s="93" t="s">
        <v>58</v>
      </c>
      <c r="E53" s="93" t="s">
        <v>150</v>
      </c>
      <c r="F53" s="103">
        <v>100</v>
      </c>
      <c r="G53" s="101">
        <f>G54</f>
        <v>1519137</v>
      </c>
      <c r="H53" s="102">
        <f>H54</f>
        <v>74359</v>
      </c>
      <c r="I53" s="102"/>
      <c r="J53" s="102"/>
      <c r="K53" s="102"/>
      <c r="L53" s="102"/>
      <c r="M53" s="102"/>
      <c r="N53" s="102">
        <f>N54</f>
        <v>1593496</v>
      </c>
      <c r="O53" s="79"/>
    </row>
    <row r="54" spans="1:15" ht="25.5">
      <c r="A54" s="10" t="s">
        <v>22</v>
      </c>
      <c r="B54" s="93">
        <v>902</v>
      </c>
      <c r="C54" s="93" t="s">
        <v>17</v>
      </c>
      <c r="D54" s="93" t="s">
        <v>58</v>
      </c>
      <c r="E54" s="93" t="s">
        <v>150</v>
      </c>
      <c r="F54" s="103" t="s">
        <v>23</v>
      </c>
      <c r="G54" s="101">
        <f>G55+G56</f>
        <v>1519137</v>
      </c>
      <c r="H54" s="102">
        <f>H55+H56</f>
        <v>74359</v>
      </c>
      <c r="I54" s="102"/>
      <c r="J54" s="102"/>
      <c r="K54" s="102"/>
      <c r="L54" s="102"/>
      <c r="M54" s="102"/>
      <c r="N54" s="102">
        <f>N55+N56</f>
        <v>1593496</v>
      </c>
      <c r="O54" s="79"/>
    </row>
    <row r="55" spans="1:15" ht="38.25">
      <c r="A55" s="10" t="s">
        <v>233</v>
      </c>
      <c r="B55" s="93">
        <v>902</v>
      </c>
      <c r="C55" s="93" t="s">
        <v>17</v>
      </c>
      <c r="D55" s="93" t="s">
        <v>58</v>
      </c>
      <c r="E55" s="93" t="s">
        <v>150</v>
      </c>
      <c r="F55" s="103">
        <v>121</v>
      </c>
      <c r="G55" s="101">
        <v>1493112</v>
      </c>
      <c r="H55" s="91">
        <v>74359</v>
      </c>
      <c r="I55" s="91"/>
      <c r="J55" s="91"/>
      <c r="K55" s="91"/>
      <c r="L55" s="91"/>
      <c r="M55" s="91"/>
      <c r="N55" s="102">
        <f>G55+H55</f>
        <v>1567471</v>
      </c>
      <c r="O55" s="79"/>
    </row>
    <row r="56" spans="1:15" ht="38.25">
      <c r="A56" s="10" t="s">
        <v>143</v>
      </c>
      <c r="B56" s="93">
        <v>902</v>
      </c>
      <c r="C56" s="93" t="s">
        <v>17</v>
      </c>
      <c r="D56" s="93" t="s">
        <v>58</v>
      </c>
      <c r="E56" s="93" t="s">
        <v>150</v>
      </c>
      <c r="F56" s="103">
        <v>122</v>
      </c>
      <c r="G56" s="101">
        <v>26025</v>
      </c>
      <c r="H56" s="91"/>
      <c r="I56" s="91"/>
      <c r="J56" s="91"/>
      <c r="K56" s="91"/>
      <c r="L56" s="91"/>
      <c r="M56" s="91"/>
      <c r="N56" s="102">
        <v>26025</v>
      </c>
      <c r="O56" s="79"/>
    </row>
    <row r="57" spans="1:15" ht="52.5" customHeight="1">
      <c r="A57" s="104" t="s">
        <v>149</v>
      </c>
      <c r="B57" s="93">
        <v>902</v>
      </c>
      <c r="C57" s="93" t="s">
        <v>17</v>
      </c>
      <c r="D57" s="93" t="s">
        <v>58</v>
      </c>
      <c r="E57" s="93" t="s">
        <v>104</v>
      </c>
      <c r="F57" s="100"/>
      <c r="G57" s="101">
        <f>G58+G62</f>
        <v>674106</v>
      </c>
      <c r="H57" s="91"/>
      <c r="I57" s="91"/>
      <c r="J57" s="91"/>
      <c r="K57" s="91"/>
      <c r="L57" s="91"/>
      <c r="M57" s="91"/>
      <c r="N57" s="102">
        <f>N58+N62</f>
        <v>674106</v>
      </c>
      <c r="O57" s="79"/>
    </row>
    <row r="58" spans="1:15" ht="63.75">
      <c r="A58" s="10" t="s">
        <v>20</v>
      </c>
      <c r="B58" s="93">
        <v>902</v>
      </c>
      <c r="C58" s="93" t="s">
        <v>17</v>
      </c>
      <c r="D58" s="93" t="s">
        <v>58</v>
      </c>
      <c r="E58" s="93" t="s">
        <v>104</v>
      </c>
      <c r="F58" s="103" t="s">
        <v>21</v>
      </c>
      <c r="G58" s="101">
        <f>G59</f>
        <v>436783</v>
      </c>
      <c r="H58" s="91"/>
      <c r="I58" s="91"/>
      <c r="J58" s="91"/>
      <c r="K58" s="91"/>
      <c r="L58" s="91"/>
      <c r="M58" s="91"/>
      <c r="N58" s="102">
        <f>N59</f>
        <v>436783</v>
      </c>
      <c r="O58" s="79"/>
    </row>
    <row r="59" spans="1:15" ht="25.5">
      <c r="A59" s="10" t="s">
        <v>22</v>
      </c>
      <c r="B59" s="93">
        <v>902</v>
      </c>
      <c r="C59" s="93" t="s">
        <v>17</v>
      </c>
      <c r="D59" s="93" t="s">
        <v>58</v>
      </c>
      <c r="E59" s="93" t="s">
        <v>104</v>
      </c>
      <c r="F59" s="103">
        <v>120</v>
      </c>
      <c r="G59" s="101">
        <f>G60+G61</f>
        <v>436783</v>
      </c>
      <c r="H59" s="91"/>
      <c r="I59" s="91"/>
      <c r="J59" s="91"/>
      <c r="K59" s="91"/>
      <c r="L59" s="91"/>
      <c r="M59" s="91"/>
      <c r="N59" s="102">
        <f>N60+N61</f>
        <v>436783</v>
      </c>
      <c r="O59" s="79"/>
    </row>
    <row r="60" spans="1:15" ht="38.25">
      <c r="A60" s="10" t="s">
        <v>233</v>
      </c>
      <c r="B60" s="93">
        <v>902</v>
      </c>
      <c r="C60" s="93" t="s">
        <v>17</v>
      </c>
      <c r="D60" s="93" t="s">
        <v>58</v>
      </c>
      <c r="E60" s="93" t="s">
        <v>104</v>
      </c>
      <c r="F60" s="103">
        <v>121</v>
      </c>
      <c r="G60" s="101">
        <v>413168</v>
      </c>
      <c r="H60" s="91"/>
      <c r="I60" s="91"/>
      <c r="J60" s="91"/>
      <c r="K60" s="91"/>
      <c r="L60" s="91"/>
      <c r="M60" s="91"/>
      <c r="N60" s="102">
        <v>413168</v>
      </c>
      <c r="O60" s="79"/>
    </row>
    <row r="61" spans="1:15" ht="38.25">
      <c r="A61" s="10" t="s">
        <v>143</v>
      </c>
      <c r="B61" s="93">
        <v>902</v>
      </c>
      <c r="C61" s="93" t="s">
        <v>17</v>
      </c>
      <c r="D61" s="93" t="s">
        <v>58</v>
      </c>
      <c r="E61" s="93" t="s">
        <v>104</v>
      </c>
      <c r="F61" s="103">
        <v>122</v>
      </c>
      <c r="G61" s="101">
        <v>23615</v>
      </c>
      <c r="H61" s="91"/>
      <c r="I61" s="91"/>
      <c r="J61" s="91"/>
      <c r="K61" s="91"/>
      <c r="L61" s="91"/>
      <c r="M61" s="91"/>
      <c r="N61" s="102">
        <v>23615</v>
      </c>
      <c r="O61" s="79"/>
    </row>
    <row r="62" spans="1:15" ht="25.5">
      <c r="A62" s="10" t="s">
        <v>24</v>
      </c>
      <c r="B62" s="93">
        <v>902</v>
      </c>
      <c r="C62" s="93" t="s">
        <v>17</v>
      </c>
      <c r="D62" s="93" t="s">
        <v>58</v>
      </c>
      <c r="E62" s="93" t="s">
        <v>104</v>
      </c>
      <c r="F62" s="103" t="s">
        <v>25</v>
      </c>
      <c r="G62" s="101">
        <f>G63</f>
        <v>237323</v>
      </c>
      <c r="H62" s="91"/>
      <c r="I62" s="91"/>
      <c r="J62" s="91"/>
      <c r="K62" s="91"/>
      <c r="L62" s="91"/>
      <c r="M62" s="91"/>
      <c r="N62" s="102">
        <f>N63</f>
        <v>237323</v>
      </c>
      <c r="O62" s="79"/>
    </row>
    <row r="63" spans="1:15" ht="38.25">
      <c r="A63" s="10" t="s">
        <v>26</v>
      </c>
      <c r="B63" s="93">
        <v>902</v>
      </c>
      <c r="C63" s="93" t="s">
        <v>17</v>
      </c>
      <c r="D63" s="93" t="s">
        <v>58</v>
      </c>
      <c r="E63" s="93" t="s">
        <v>104</v>
      </c>
      <c r="F63" s="103" t="s">
        <v>27</v>
      </c>
      <c r="G63" s="101">
        <v>237323</v>
      </c>
      <c r="H63" s="91"/>
      <c r="I63" s="91"/>
      <c r="J63" s="91"/>
      <c r="K63" s="91"/>
      <c r="L63" s="91"/>
      <c r="M63" s="91"/>
      <c r="N63" s="102">
        <v>237323</v>
      </c>
      <c r="O63" s="79"/>
    </row>
    <row r="64" spans="1:15" ht="38.25" hidden="1">
      <c r="A64" s="106" t="s">
        <v>148</v>
      </c>
      <c r="B64" s="96">
        <v>902</v>
      </c>
      <c r="C64" s="96" t="s">
        <v>17</v>
      </c>
      <c r="D64" s="96" t="s">
        <v>58</v>
      </c>
      <c r="E64" s="96" t="s">
        <v>150</v>
      </c>
      <c r="F64" s="99" t="s">
        <v>0</v>
      </c>
      <c r="G64" s="50">
        <f>G65</f>
        <v>0</v>
      </c>
      <c r="H64" s="12">
        <f>H65</f>
        <v>0</v>
      </c>
      <c r="I64" s="12"/>
      <c r="J64" s="12"/>
      <c r="K64" s="12"/>
      <c r="L64" s="12"/>
      <c r="M64" s="12"/>
      <c r="N64" s="12">
        <f>N65</f>
        <v>0</v>
      </c>
      <c r="O64" s="79"/>
    </row>
    <row r="65" spans="1:15" ht="63.75" hidden="1">
      <c r="A65" s="10" t="s">
        <v>20</v>
      </c>
      <c r="B65" s="93">
        <v>902</v>
      </c>
      <c r="C65" s="93" t="s">
        <v>17</v>
      </c>
      <c r="D65" s="93" t="s">
        <v>58</v>
      </c>
      <c r="E65" s="93" t="s">
        <v>150</v>
      </c>
      <c r="F65" s="103">
        <v>100</v>
      </c>
      <c r="G65" s="101">
        <f>G66</f>
        <v>0</v>
      </c>
      <c r="H65" s="102">
        <f>H66</f>
        <v>0</v>
      </c>
      <c r="I65" s="102"/>
      <c r="J65" s="102"/>
      <c r="K65" s="102"/>
      <c r="L65" s="102"/>
      <c r="M65" s="102"/>
      <c r="N65" s="102">
        <f>N66</f>
        <v>0</v>
      </c>
      <c r="O65" s="79"/>
    </row>
    <row r="66" spans="1:15" ht="25.5" hidden="1">
      <c r="A66" s="10" t="s">
        <v>22</v>
      </c>
      <c r="B66" s="93">
        <v>902</v>
      </c>
      <c r="C66" s="93" t="s">
        <v>17</v>
      </c>
      <c r="D66" s="93" t="s">
        <v>58</v>
      </c>
      <c r="E66" s="93" t="s">
        <v>150</v>
      </c>
      <c r="F66" s="103" t="s">
        <v>23</v>
      </c>
      <c r="G66" s="101">
        <f>G67+G68</f>
        <v>0</v>
      </c>
      <c r="H66" s="102">
        <f>H67+H68</f>
        <v>0</v>
      </c>
      <c r="I66" s="102"/>
      <c r="J66" s="102"/>
      <c r="K66" s="102"/>
      <c r="L66" s="102"/>
      <c r="M66" s="102"/>
      <c r="N66" s="102">
        <f>N67+N68</f>
        <v>0</v>
      </c>
      <c r="O66" s="79"/>
    </row>
    <row r="67" spans="1:15" ht="38.25" hidden="1">
      <c r="A67" s="10" t="s">
        <v>233</v>
      </c>
      <c r="B67" s="93">
        <v>902</v>
      </c>
      <c r="C67" s="93" t="s">
        <v>17</v>
      </c>
      <c r="D67" s="93" t="s">
        <v>58</v>
      </c>
      <c r="E67" s="93" t="s">
        <v>150</v>
      </c>
      <c r="F67" s="103">
        <v>121</v>
      </c>
      <c r="G67" s="101">
        <v>0</v>
      </c>
      <c r="H67" s="91">
        <v>0</v>
      </c>
      <c r="I67" s="91"/>
      <c r="J67" s="91"/>
      <c r="K67" s="91"/>
      <c r="L67" s="91"/>
      <c r="M67" s="91"/>
      <c r="N67" s="102">
        <f>G67+H67</f>
        <v>0</v>
      </c>
      <c r="O67" s="79"/>
    </row>
    <row r="68" spans="1:15" ht="38.25" hidden="1">
      <c r="A68" s="10" t="s">
        <v>143</v>
      </c>
      <c r="B68" s="93">
        <v>902</v>
      </c>
      <c r="C68" s="93" t="s">
        <v>17</v>
      </c>
      <c r="D68" s="93" t="s">
        <v>58</v>
      </c>
      <c r="E68" s="93" t="s">
        <v>150</v>
      </c>
      <c r="F68" s="103">
        <v>122</v>
      </c>
      <c r="G68" s="101">
        <v>0</v>
      </c>
      <c r="H68" s="91"/>
      <c r="I68" s="91"/>
      <c r="J68" s="91"/>
      <c r="K68" s="91"/>
      <c r="L68" s="91"/>
      <c r="M68" s="91"/>
      <c r="N68" s="102">
        <v>0</v>
      </c>
      <c r="O68" s="79"/>
    </row>
    <row r="69" spans="1:15" ht="12.75">
      <c r="A69" s="95" t="s">
        <v>96</v>
      </c>
      <c r="B69" s="96">
        <v>902</v>
      </c>
      <c r="C69" s="96" t="s">
        <v>17</v>
      </c>
      <c r="D69" s="96" t="s">
        <v>53</v>
      </c>
      <c r="E69" s="98" t="s">
        <v>0</v>
      </c>
      <c r="F69" s="99" t="s">
        <v>0</v>
      </c>
      <c r="G69" s="50">
        <f>G70</f>
        <v>146200</v>
      </c>
      <c r="H69" s="91"/>
      <c r="I69" s="91"/>
      <c r="J69" s="91"/>
      <c r="K69" s="91"/>
      <c r="L69" s="91"/>
      <c r="M69" s="91"/>
      <c r="N69" s="12">
        <f>N70</f>
        <v>146200</v>
      </c>
      <c r="O69" s="79"/>
    </row>
    <row r="70" spans="1:15" ht="12.75">
      <c r="A70" s="10" t="s">
        <v>97</v>
      </c>
      <c r="B70" s="93">
        <v>902</v>
      </c>
      <c r="C70" s="93" t="s">
        <v>17</v>
      </c>
      <c r="D70" s="93" t="s">
        <v>53</v>
      </c>
      <c r="E70" s="93" t="s">
        <v>105</v>
      </c>
      <c r="F70" s="100" t="s">
        <v>0</v>
      </c>
      <c r="G70" s="101">
        <f>G71</f>
        <v>146200</v>
      </c>
      <c r="H70" s="91"/>
      <c r="I70" s="91"/>
      <c r="J70" s="91"/>
      <c r="K70" s="91"/>
      <c r="L70" s="91"/>
      <c r="M70" s="91"/>
      <c r="N70" s="102">
        <f>N71</f>
        <v>146200</v>
      </c>
      <c r="O70" s="79"/>
    </row>
    <row r="71" spans="1:15" ht="25.5">
      <c r="A71" s="10" t="s">
        <v>24</v>
      </c>
      <c r="B71" s="93">
        <v>902</v>
      </c>
      <c r="C71" s="93" t="s">
        <v>17</v>
      </c>
      <c r="D71" s="93" t="s">
        <v>53</v>
      </c>
      <c r="E71" s="93" t="s">
        <v>105</v>
      </c>
      <c r="F71" s="103" t="s">
        <v>25</v>
      </c>
      <c r="G71" s="101">
        <f>G72</f>
        <v>146200</v>
      </c>
      <c r="H71" s="91"/>
      <c r="I71" s="91"/>
      <c r="J71" s="91"/>
      <c r="K71" s="91"/>
      <c r="L71" s="91"/>
      <c r="M71" s="91"/>
      <c r="N71" s="102">
        <f>N72</f>
        <v>146200</v>
      </c>
      <c r="O71" s="79"/>
    </row>
    <row r="72" spans="1:15" ht="38.25">
      <c r="A72" s="10" t="s">
        <v>26</v>
      </c>
      <c r="B72" s="93">
        <v>902</v>
      </c>
      <c r="C72" s="93" t="s">
        <v>17</v>
      </c>
      <c r="D72" s="93" t="s">
        <v>53</v>
      </c>
      <c r="E72" s="93" t="s">
        <v>105</v>
      </c>
      <c r="F72" s="103" t="s">
        <v>27</v>
      </c>
      <c r="G72" s="101">
        <v>146200</v>
      </c>
      <c r="H72" s="91"/>
      <c r="I72" s="91"/>
      <c r="J72" s="91"/>
      <c r="K72" s="91"/>
      <c r="L72" s="91"/>
      <c r="M72" s="91"/>
      <c r="N72" s="102">
        <v>146200</v>
      </c>
      <c r="O72" s="79"/>
    </row>
    <row r="73" spans="1:15" s="1" customFormat="1" ht="12.75">
      <c r="A73" s="95" t="s">
        <v>83</v>
      </c>
      <c r="B73" s="96">
        <v>902</v>
      </c>
      <c r="C73" s="96" t="s">
        <v>17</v>
      </c>
      <c r="D73" s="96">
        <v>11</v>
      </c>
      <c r="E73" s="96"/>
      <c r="F73" s="97"/>
      <c r="G73" s="50">
        <f>G74</f>
        <v>7400000</v>
      </c>
      <c r="H73" s="107"/>
      <c r="I73" s="12">
        <f aca="true" t="shared" si="1" ref="I73:N75">I74</f>
        <v>-236978.42</v>
      </c>
      <c r="J73" s="12"/>
      <c r="K73" s="12">
        <f t="shared" si="1"/>
        <v>-1361370</v>
      </c>
      <c r="L73" s="12">
        <f t="shared" si="1"/>
        <v>-610498</v>
      </c>
      <c r="M73" s="12">
        <f t="shared" si="1"/>
        <v>-781139.43</v>
      </c>
      <c r="N73" s="12">
        <f t="shared" si="1"/>
        <v>4410014.15</v>
      </c>
      <c r="O73" s="80"/>
    </row>
    <row r="74" spans="1:15" ht="12.75">
      <c r="A74" s="10" t="s">
        <v>106</v>
      </c>
      <c r="B74" s="93">
        <v>902</v>
      </c>
      <c r="C74" s="93" t="s">
        <v>17</v>
      </c>
      <c r="D74" s="93">
        <v>11</v>
      </c>
      <c r="E74" s="93" t="s">
        <v>107</v>
      </c>
      <c r="F74" s="103"/>
      <c r="G74" s="101">
        <f>G75</f>
        <v>7400000</v>
      </c>
      <c r="H74" s="91"/>
      <c r="I74" s="102">
        <f t="shared" si="1"/>
        <v>-236978.42</v>
      </c>
      <c r="J74" s="102"/>
      <c r="K74" s="102">
        <f t="shared" si="1"/>
        <v>-1361370</v>
      </c>
      <c r="L74" s="102">
        <f t="shared" si="1"/>
        <v>-610498</v>
      </c>
      <c r="M74" s="102">
        <f t="shared" si="1"/>
        <v>-781139.43</v>
      </c>
      <c r="N74" s="102">
        <f t="shared" si="1"/>
        <v>4410014.15</v>
      </c>
      <c r="O74" s="79"/>
    </row>
    <row r="75" spans="1:15" ht="30" customHeight="1">
      <c r="A75" s="10" t="s">
        <v>28</v>
      </c>
      <c r="B75" s="93">
        <v>902</v>
      </c>
      <c r="C75" s="93" t="s">
        <v>17</v>
      </c>
      <c r="D75" s="93">
        <v>11</v>
      </c>
      <c r="E75" s="93" t="s">
        <v>107</v>
      </c>
      <c r="F75" s="103">
        <v>800</v>
      </c>
      <c r="G75" s="101">
        <f>G76</f>
        <v>7400000</v>
      </c>
      <c r="H75" s="91"/>
      <c r="I75" s="102">
        <f t="shared" si="1"/>
        <v>-236978.42</v>
      </c>
      <c r="J75" s="102"/>
      <c r="K75" s="102">
        <f t="shared" si="1"/>
        <v>-1361370</v>
      </c>
      <c r="L75" s="102">
        <f t="shared" si="1"/>
        <v>-610498</v>
      </c>
      <c r="M75" s="102">
        <f t="shared" si="1"/>
        <v>-781139.43</v>
      </c>
      <c r="N75" s="102">
        <f t="shared" si="1"/>
        <v>4410014.15</v>
      </c>
      <c r="O75" s="79"/>
    </row>
    <row r="76" spans="1:15" ht="32.25" customHeight="1">
      <c r="A76" s="10" t="s">
        <v>60</v>
      </c>
      <c r="B76" s="93">
        <v>902</v>
      </c>
      <c r="C76" s="93" t="s">
        <v>17</v>
      </c>
      <c r="D76" s="93">
        <v>11</v>
      </c>
      <c r="E76" s="93" t="s">
        <v>107</v>
      </c>
      <c r="F76" s="103">
        <v>870</v>
      </c>
      <c r="G76" s="101">
        <v>7400000</v>
      </c>
      <c r="H76" s="91"/>
      <c r="I76" s="91">
        <v>-236978.42</v>
      </c>
      <c r="J76" s="91"/>
      <c r="K76" s="91">
        <v>-1361370</v>
      </c>
      <c r="L76" s="91">
        <v>-610498</v>
      </c>
      <c r="M76" s="91">
        <v>-781139.43</v>
      </c>
      <c r="N76" s="102">
        <f>G76+H76+I76+J76+K76+L76+M76</f>
        <v>4410014.15</v>
      </c>
      <c r="O76" s="79"/>
    </row>
    <row r="77" spans="1:15" s="1" customFormat="1" ht="32.25" customHeight="1">
      <c r="A77" s="95" t="s">
        <v>37</v>
      </c>
      <c r="B77" s="96">
        <v>902</v>
      </c>
      <c r="C77" s="96" t="s">
        <v>17</v>
      </c>
      <c r="D77" s="96" t="s">
        <v>38</v>
      </c>
      <c r="E77" s="96"/>
      <c r="F77" s="97"/>
      <c r="G77" s="50">
        <f>G78+G86+G104+G83</f>
        <v>405531</v>
      </c>
      <c r="H77" s="12">
        <f>H78+H86+H104+H107</f>
        <v>3437</v>
      </c>
      <c r="I77" s="12"/>
      <c r="J77" s="12"/>
      <c r="K77" s="12">
        <f>K78+K86+K104+K101+K83</f>
        <v>272973</v>
      </c>
      <c r="L77" s="12">
        <f>L78+L86+L104+L101+L83+L95</f>
        <v>53000</v>
      </c>
      <c r="M77" s="12">
        <f>M78+M86+M104+M101+M83+M95+M98</f>
        <v>393179.43</v>
      </c>
      <c r="N77" s="12">
        <f>N78+N86+N104+N101+N83+N95+N98</f>
        <v>1128120.43</v>
      </c>
      <c r="O77" s="80"/>
    </row>
    <row r="78" spans="1:15" ht="25.5">
      <c r="A78" s="10" t="s">
        <v>144</v>
      </c>
      <c r="B78" s="93">
        <v>902</v>
      </c>
      <c r="C78" s="93" t="s">
        <v>17</v>
      </c>
      <c r="D78" s="93" t="s">
        <v>38</v>
      </c>
      <c r="E78" s="93" t="s">
        <v>146</v>
      </c>
      <c r="F78" s="103"/>
      <c r="G78" s="101">
        <f>G79</f>
        <v>20331</v>
      </c>
      <c r="H78" s="102">
        <f>H79</f>
        <v>3437</v>
      </c>
      <c r="I78" s="102"/>
      <c r="J78" s="102"/>
      <c r="K78" s="102"/>
      <c r="L78" s="102"/>
      <c r="M78" s="102"/>
      <c r="N78" s="102">
        <f>N79</f>
        <v>23768</v>
      </c>
      <c r="O78" s="79"/>
    </row>
    <row r="79" spans="1:15" ht="63.75">
      <c r="A79" s="10" t="s">
        <v>20</v>
      </c>
      <c r="B79" s="93">
        <v>902</v>
      </c>
      <c r="C79" s="93" t="s">
        <v>17</v>
      </c>
      <c r="D79" s="93" t="s">
        <v>38</v>
      </c>
      <c r="E79" s="93" t="s">
        <v>146</v>
      </c>
      <c r="F79" s="103">
        <v>100</v>
      </c>
      <c r="G79" s="101">
        <f>G80</f>
        <v>20331</v>
      </c>
      <c r="H79" s="102">
        <f>H80</f>
        <v>3437</v>
      </c>
      <c r="I79" s="102"/>
      <c r="J79" s="102"/>
      <c r="K79" s="102"/>
      <c r="L79" s="102"/>
      <c r="M79" s="102"/>
      <c r="N79" s="102">
        <f>N80</f>
        <v>23768</v>
      </c>
      <c r="O79" s="79"/>
    </row>
    <row r="80" spans="1:15" ht="25.5">
      <c r="A80" s="10" t="s">
        <v>22</v>
      </c>
      <c r="B80" s="93">
        <v>902</v>
      </c>
      <c r="C80" s="93" t="s">
        <v>17</v>
      </c>
      <c r="D80" s="93" t="s">
        <v>38</v>
      </c>
      <c r="E80" s="93" t="s">
        <v>146</v>
      </c>
      <c r="F80" s="103">
        <v>120</v>
      </c>
      <c r="G80" s="101">
        <f>G81+G82</f>
        <v>20331</v>
      </c>
      <c r="H80" s="102">
        <f>H81+H82</f>
        <v>3437</v>
      </c>
      <c r="I80" s="102"/>
      <c r="J80" s="102"/>
      <c r="K80" s="102"/>
      <c r="L80" s="102"/>
      <c r="M80" s="102"/>
      <c r="N80" s="102">
        <f>N81+N82</f>
        <v>23768</v>
      </c>
      <c r="O80" s="79"/>
    </row>
    <row r="81" spans="1:15" ht="38.25">
      <c r="A81" s="10" t="s">
        <v>233</v>
      </c>
      <c r="B81" s="93">
        <v>902</v>
      </c>
      <c r="C81" s="93" t="s">
        <v>17</v>
      </c>
      <c r="D81" s="93" t="s">
        <v>38</v>
      </c>
      <c r="E81" s="93" t="s">
        <v>146</v>
      </c>
      <c r="F81" s="103">
        <v>121</v>
      </c>
      <c r="G81" s="101">
        <v>4716</v>
      </c>
      <c r="H81" s="91">
        <v>3437</v>
      </c>
      <c r="I81" s="91"/>
      <c r="J81" s="91"/>
      <c r="K81" s="91"/>
      <c r="L81" s="91"/>
      <c r="M81" s="91"/>
      <c r="N81" s="102">
        <f>G81+H81</f>
        <v>8153</v>
      </c>
      <c r="O81" s="79"/>
    </row>
    <row r="82" spans="1:15" ht="38.25">
      <c r="A82" s="10" t="s">
        <v>143</v>
      </c>
      <c r="B82" s="93">
        <v>902</v>
      </c>
      <c r="C82" s="93" t="s">
        <v>17</v>
      </c>
      <c r="D82" s="93" t="s">
        <v>38</v>
      </c>
      <c r="E82" s="93" t="s">
        <v>146</v>
      </c>
      <c r="F82" s="103">
        <v>122</v>
      </c>
      <c r="G82" s="101">
        <v>15615</v>
      </c>
      <c r="H82" s="91"/>
      <c r="I82" s="91"/>
      <c r="J82" s="91"/>
      <c r="K82" s="91"/>
      <c r="L82" s="91"/>
      <c r="M82" s="91"/>
      <c r="N82" s="102">
        <v>15615</v>
      </c>
      <c r="O82" s="79"/>
    </row>
    <row r="83" spans="1:15" ht="63.75" hidden="1">
      <c r="A83" s="10" t="s">
        <v>272</v>
      </c>
      <c r="B83" s="93">
        <v>902</v>
      </c>
      <c r="C83" s="93" t="s">
        <v>17</v>
      </c>
      <c r="D83" s="93">
        <v>13</v>
      </c>
      <c r="E83" s="93" t="s">
        <v>271</v>
      </c>
      <c r="F83" s="103"/>
      <c r="G83" s="101">
        <v>41000</v>
      </c>
      <c r="H83" s="91"/>
      <c r="I83" s="91"/>
      <c r="J83" s="91"/>
      <c r="K83" s="102">
        <f aca="true" t="shared" si="2" ref="K83:N84">K84</f>
        <v>23000</v>
      </c>
      <c r="L83" s="102">
        <f t="shared" si="2"/>
        <v>-64000</v>
      </c>
      <c r="M83" s="102"/>
      <c r="N83" s="102">
        <f t="shared" si="2"/>
        <v>0</v>
      </c>
      <c r="O83" s="79"/>
    </row>
    <row r="84" spans="1:15" ht="25.5" hidden="1">
      <c r="A84" s="10" t="s">
        <v>24</v>
      </c>
      <c r="B84" s="93">
        <v>902</v>
      </c>
      <c r="C84" s="93" t="s">
        <v>17</v>
      </c>
      <c r="D84" s="93">
        <v>13</v>
      </c>
      <c r="E84" s="93" t="s">
        <v>271</v>
      </c>
      <c r="F84" s="103">
        <v>200</v>
      </c>
      <c r="G84" s="101">
        <v>41000</v>
      </c>
      <c r="H84" s="91"/>
      <c r="I84" s="91"/>
      <c r="J84" s="91"/>
      <c r="K84" s="102">
        <f t="shared" si="2"/>
        <v>23000</v>
      </c>
      <c r="L84" s="102">
        <f t="shared" si="2"/>
        <v>-64000</v>
      </c>
      <c r="M84" s="102"/>
      <c r="N84" s="102">
        <f t="shared" si="2"/>
        <v>0</v>
      </c>
      <c r="O84" s="79"/>
    </row>
    <row r="85" spans="1:15" ht="38.25" hidden="1">
      <c r="A85" s="10" t="s">
        <v>26</v>
      </c>
      <c r="B85" s="93">
        <v>902</v>
      </c>
      <c r="C85" s="93" t="s">
        <v>17</v>
      </c>
      <c r="D85" s="93">
        <v>13</v>
      </c>
      <c r="E85" s="93" t="s">
        <v>271</v>
      </c>
      <c r="F85" s="103">
        <v>240</v>
      </c>
      <c r="G85" s="101">
        <v>41000</v>
      </c>
      <c r="H85" s="91"/>
      <c r="I85" s="91"/>
      <c r="J85" s="91"/>
      <c r="K85" s="91">
        <v>23000</v>
      </c>
      <c r="L85" s="91">
        <v>-64000</v>
      </c>
      <c r="M85" s="91"/>
      <c r="N85" s="102">
        <f>G85+H85+I85+J85+K85+L85</f>
        <v>0</v>
      </c>
      <c r="O85" s="79"/>
    </row>
    <row r="86" spans="1:15" ht="76.5">
      <c r="A86" s="43" t="s">
        <v>279</v>
      </c>
      <c r="B86" s="93">
        <v>902</v>
      </c>
      <c r="C86" s="93" t="s">
        <v>17</v>
      </c>
      <c r="D86" s="93">
        <v>13</v>
      </c>
      <c r="E86" s="93" t="s">
        <v>126</v>
      </c>
      <c r="F86" s="103"/>
      <c r="G86" s="101">
        <f>G88+G90</f>
        <v>329200</v>
      </c>
      <c r="H86" s="91"/>
      <c r="I86" s="91"/>
      <c r="J86" s="91"/>
      <c r="K86" s="91"/>
      <c r="L86" s="91"/>
      <c r="M86" s="91"/>
      <c r="N86" s="102">
        <f>N87+N90</f>
        <v>329200</v>
      </c>
      <c r="O86" s="79"/>
    </row>
    <row r="87" spans="1:15" ht="63.75">
      <c r="A87" s="10" t="s">
        <v>20</v>
      </c>
      <c r="B87" s="93">
        <v>902</v>
      </c>
      <c r="C87" s="93" t="s">
        <v>17</v>
      </c>
      <c r="D87" s="93" t="s">
        <v>38</v>
      </c>
      <c r="E87" s="93" t="s">
        <v>126</v>
      </c>
      <c r="F87" s="103">
        <v>100</v>
      </c>
      <c r="G87" s="101"/>
      <c r="H87" s="91"/>
      <c r="I87" s="91"/>
      <c r="J87" s="91"/>
      <c r="K87" s="91"/>
      <c r="L87" s="91"/>
      <c r="M87" s="91"/>
      <c r="N87" s="102">
        <f>N88</f>
        <v>329000</v>
      </c>
      <c r="O87" s="79"/>
    </row>
    <row r="88" spans="1:15" ht="25.5">
      <c r="A88" s="10" t="s">
        <v>22</v>
      </c>
      <c r="B88" s="93">
        <v>902</v>
      </c>
      <c r="C88" s="93" t="s">
        <v>17</v>
      </c>
      <c r="D88" s="93" t="s">
        <v>38</v>
      </c>
      <c r="E88" s="93" t="s">
        <v>126</v>
      </c>
      <c r="F88" s="103">
        <v>120</v>
      </c>
      <c r="G88" s="101">
        <v>329000</v>
      </c>
      <c r="H88" s="91"/>
      <c r="I88" s="91"/>
      <c r="J88" s="91"/>
      <c r="K88" s="91"/>
      <c r="L88" s="91"/>
      <c r="M88" s="91"/>
      <c r="N88" s="102">
        <v>329000</v>
      </c>
      <c r="O88" s="79"/>
    </row>
    <row r="89" spans="1:15" ht="38.25">
      <c r="A89" s="10" t="s">
        <v>233</v>
      </c>
      <c r="B89" s="93">
        <v>902</v>
      </c>
      <c r="C89" s="93" t="s">
        <v>17</v>
      </c>
      <c r="D89" s="93" t="s">
        <v>38</v>
      </c>
      <c r="E89" s="93" t="s">
        <v>126</v>
      </c>
      <c r="F89" s="103">
        <v>121</v>
      </c>
      <c r="G89" s="101">
        <v>329000</v>
      </c>
      <c r="H89" s="91"/>
      <c r="I89" s="91"/>
      <c r="J89" s="91"/>
      <c r="K89" s="91"/>
      <c r="L89" s="91"/>
      <c r="M89" s="91"/>
      <c r="N89" s="102">
        <v>329000</v>
      </c>
      <c r="O89" s="79"/>
    </row>
    <row r="90" spans="1:15" ht="25.5">
      <c r="A90" s="10" t="s">
        <v>24</v>
      </c>
      <c r="B90" s="93">
        <v>902</v>
      </c>
      <c r="C90" s="93" t="s">
        <v>17</v>
      </c>
      <c r="D90" s="93">
        <v>13</v>
      </c>
      <c r="E90" s="93" t="s">
        <v>126</v>
      </c>
      <c r="F90" s="103" t="s">
        <v>25</v>
      </c>
      <c r="G90" s="101">
        <f>G91</f>
        <v>200</v>
      </c>
      <c r="H90" s="91"/>
      <c r="I90" s="91"/>
      <c r="J90" s="91"/>
      <c r="K90" s="91"/>
      <c r="L90" s="91"/>
      <c r="M90" s="91"/>
      <c r="N90" s="102">
        <f>N91</f>
        <v>200</v>
      </c>
      <c r="O90" s="79"/>
    </row>
    <row r="91" spans="1:15" ht="38.25">
      <c r="A91" s="10" t="s">
        <v>26</v>
      </c>
      <c r="B91" s="93">
        <v>902</v>
      </c>
      <c r="C91" s="93" t="s">
        <v>17</v>
      </c>
      <c r="D91" s="93">
        <v>13</v>
      </c>
      <c r="E91" s="93" t="s">
        <v>126</v>
      </c>
      <c r="F91" s="103" t="s">
        <v>27</v>
      </c>
      <c r="G91" s="101">
        <v>200</v>
      </c>
      <c r="H91" s="91"/>
      <c r="I91" s="91"/>
      <c r="J91" s="91"/>
      <c r="K91" s="91"/>
      <c r="L91" s="91"/>
      <c r="M91" s="91"/>
      <c r="N91" s="102">
        <v>200</v>
      </c>
      <c r="O91" s="79"/>
    </row>
    <row r="92" spans="1:15" ht="63.75" hidden="1">
      <c r="A92" s="10" t="s">
        <v>272</v>
      </c>
      <c r="B92" s="93">
        <v>902</v>
      </c>
      <c r="C92" s="93" t="s">
        <v>17</v>
      </c>
      <c r="D92" s="93">
        <v>13</v>
      </c>
      <c r="E92" s="93" t="s">
        <v>271</v>
      </c>
      <c r="F92" s="103"/>
      <c r="G92" s="101">
        <v>0</v>
      </c>
      <c r="H92" s="91"/>
      <c r="I92" s="91"/>
      <c r="J92" s="91"/>
      <c r="K92" s="91"/>
      <c r="L92" s="91"/>
      <c r="M92" s="91"/>
      <c r="N92" s="102">
        <f>N93</f>
        <v>0</v>
      </c>
      <c r="O92" s="79"/>
    </row>
    <row r="93" spans="1:15" ht="25.5" hidden="1">
      <c r="A93" s="10" t="s">
        <v>24</v>
      </c>
      <c r="B93" s="93">
        <v>902</v>
      </c>
      <c r="C93" s="93" t="s">
        <v>17</v>
      </c>
      <c r="D93" s="93">
        <v>13</v>
      </c>
      <c r="E93" s="93" t="s">
        <v>271</v>
      </c>
      <c r="F93" s="103">
        <v>200</v>
      </c>
      <c r="G93" s="101">
        <v>0</v>
      </c>
      <c r="H93" s="91"/>
      <c r="I93" s="91"/>
      <c r="J93" s="91"/>
      <c r="K93" s="91"/>
      <c r="L93" s="91"/>
      <c r="M93" s="91"/>
      <c r="N93" s="102">
        <f>N94</f>
        <v>0</v>
      </c>
      <c r="O93" s="79"/>
    </row>
    <row r="94" spans="1:15" ht="38.25" hidden="1">
      <c r="A94" s="10" t="s">
        <v>26</v>
      </c>
      <c r="B94" s="93">
        <v>902</v>
      </c>
      <c r="C94" s="93" t="s">
        <v>17</v>
      </c>
      <c r="D94" s="93">
        <v>13</v>
      </c>
      <c r="E94" s="93" t="s">
        <v>271</v>
      </c>
      <c r="F94" s="103">
        <v>240</v>
      </c>
      <c r="G94" s="101">
        <v>0</v>
      </c>
      <c r="H94" s="91"/>
      <c r="I94" s="91"/>
      <c r="J94" s="91"/>
      <c r="K94" s="91">
        <v>0</v>
      </c>
      <c r="L94" s="91"/>
      <c r="M94" s="91"/>
      <c r="N94" s="102">
        <f>G94+H94+I94+J94+K94</f>
        <v>0</v>
      </c>
      <c r="O94" s="79"/>
    </row>
    <row r="95" spans="1:15" ht="38.25">
      <c r="A95" s="104" t="s">
        <v>189</v>
      </c>
      <c r="B95" s="93">
        <v>902</v>
      </c>
      <c r="C95" s="93" t="s">
        <v>17</v>
      </c>
      <c r="D95" s="93" t="s">
        <v>38</v>
      </c>
      <c r="E95" s="93" t="s">
        <v>308</v>
      </c>
      <c r="F95" s="103"/>
      <c r="G95" s="101"/>
      <c r="H95" s="91"/>
      <c r="I95" s="91"/>
      <c r="J95" s="91"/>
      <c r="K95" s="91"/>
      <c r="L95" s="102">
        <f aca="true" t="shared" si="3" ref="L95:N96">L96</f>
        <v>366973</v>
      </c>
      <c r="M95" s="102">
        <f t="shared" si="3"/>
        <v>193179.43</v>
      </c>
      <c r="N95" s="102">
        <f t="shared" si="3"/>
        <v>560152.4299999999</v>
      </c>
      <c r="O95" s="79"/>
    </row>
    <row r="96" spans="1:15" ht="25.5">
      <c r="A96" s="10" t="s">
        <v>24</v>
      </c>
      <c r="B96" s="93">
        <v>902</v>
      </c>
      <c r="C96" s="93" t="s">
        <v>17</v>
      </c>
      <c r="D96" s="93" t="s">
        <v>38</v>
      </c>
      <c r="E96" s="93" t="s">
        <v>308</v>
      </c>
      <c r="F96" s="103" t="s">
        <v>25</v>
      </c>
      <c r="G96" s="101"/>
      <c r="H96" s="91"/>
      <c r="I96" s="91"/>
      <c r="J96" s="91"/>
      <c r="K96" s="91"/>
      <c r="L96" s="102">
        <f t="shared" si="3"/>
        <v>366973</v>
      </c>
      <c r="M96" s="102">
        <f t="shared" si="3"/>
        <v>193179.43</v>
      </c>
      <c r="N96" s="102">
        <f t="shared" si="3"/>
        <v>560152.4299999999</v>
      </c>
      <c r="O96" s="79"/>
    </row>
    <row r="97" spans="1:15" ht="38.25">
      <c r="A97" s="10" t="s">
        <v>26</v>
      </c>
      <c r="B97" s="93">
        <v>902</v>
      </c>
      <c r="C97" s="93" t="s">
        <v>17</v>
      </c>
      <c r="D97" s="93" t="s">
        <v>38</v>
      </c>
      <c r="E97" s="93" t="s">
        <v>308</v>
      </c>
      <c r="F97" s="103" t="s">
        <v>27</v>
      </c>
      <c r="G97" s="101"/>
      <c r="H97" s="91"/>
      <c r="I97" s="91"/>
      <c r="J97" s="91"/>
      <c r="K97" s="91"/>
      <c r="L97" s="91">
        <v>366973</v>
      </c>
      <c r="M97" s="91">
        <v>193179.43</v>
      </c>
      <c r="N97" s="102">
        <f>L97+M97</f>
        <v>560152.4299999999</v>
      </c>
      <c r="O97" s="79"/>
    </row>
    <row r="98" spans="1:15" ht="12.75">
      <c r="A98" s="10" t="s">
        <v>313</v>
      </c>
      <c r="B98" s="93">
        <v>902</v>
      </c>
      <c r="C98" s="93" t="s">
        <v>17</v>
      </c>
      <c r="D98" s="93">
        <v>13</v>
      </c>
      <c r="E98" s="93" t="s">
        <v>314</v>
      </c>
      <c r="F98" s="103"/>
      <c r="G98" s="101"/>
      <c r="H98" s="91"/>
      <c r="I98" s="91"/>
      <c r="J98" s="91"/>
      <c r="K98" s="91"/>
      <c r="L98" s="91"/>
      <c r="M98" s="102">
        <f>M99</f>
        <v>200000</v>
      </c>
      <c r="N98" s="102">
        <f>N99</f>
        <v>200000</v>
      </c>
      <c r="O98" s="79"/>
    </row>
    <row r="99" spans="1:15" ht="25.5">
      <c r="A99" s="10" t="s">
        <v>24</v>
      </c>
      <c r="B99" s="93">
        <v>902</v>
      </c>
      <c r="C99" s="93" t="s">
        <v>17</v>
      </c>
      <c r="D99" s="93" t="s">
        <v>38</v>
      </c>
      <c r="E99" s="93" t="s">
        <v>314</v>
      </c>
      <c r="F99" s="103" t="s">
        <v>25</v>
      </c>
      <c r="G99" s="101"/>
      <c r="H99" s="91"/>
      <c r="I99" s="91"/>
      <c r="J99" s="91"/>
      <c r="K99" s="91"/>
      <c r="L99" s="91"/>
      <c r="M99" s="102">
        <f>M100</f>
        <v>200000</v>
      </c>
      <c r="N99" s="102">
        <f>N100</f>
        <v>200000</v>
      </c>
      <c r="O99" s="79"/>
    </row>
    <row r="100" spans="1:15" ht="38.25">
      <c r="A100" s="10" t="s">
        <v>26</v>
      </c>
      <c r="B100" s="93">
        <v>902</v>
      </c>
      <c r="C100" s="93" t="s">
        <v>17</v>
      </c>
      <c r="D100" s="93" t="s">
        <v>38</v>
      </c>
      <c r="E100" s="93" t="s">
        <v>314</v>
      </c>
      <c r="F100" s="103" t="s">
        <v>27</v>
      </c>
      <c r="G100" s="101"/>
      <c r="H100" s="91"/>
      <c r="I100" s="91"/>
      <c r="J100" s="91"/>
      <c r="K100" s="91"/>
      <c r="L100" s="91"/>
      <c r="M100" s="91">
        <v>200000</v>
      </c>
      <c r="N100" s="102">
        <f>G100+H100+I100+J100+K100+L100+M100</f>
        <v>200000</v>
      </c>
      <c r="O100" s="79"/>
    </row>
    <row r="101" spans="1:15" ht="38.25" hidden="1">
      <c r="A101" s="104" t="s">
        <v>189</v>
      </c>
      <c r="B101" s="93">
        <v>902</v>
      </c>
      <c r="C101" s="93" t="s">
        <v>17</v>
      </c>
      <c r="D101" s="93" t="s">
        <v>38</v>
      </c>
      <c r="E101" s="93" t="s">
        <v>188</v>
      </c>
      <c r="F101" s="100" t="s">
        <v>0</v>
      </c>
      <c r="G101" s="101">
        <f>G102</f>
        <v>0</v>
      </c>
      <c r="H101" s="91"/>
      <c r="I101" s="91"/>
      <c r="J101" s="91"/>
      <c r="K101" s="102">
        <f aca="true" t="shared" si="4" ref="K101:N102">K102</f>
        <v>249973</v>
      </c>
      <c r="L101" s="102">
        <f t="shared" si="4"/>
        <v>-249973</v>
      </c>
      <c r="M101" s="102"/>
      <c r="N101" s="102">
        <f t="shared" si="4"/>
        <v>0</v>
      </c>
      <c r="O101" s="79"/>
    </row>
    <row r="102" spans="1:15" ht="25.5" hidden="1">
      <c r="A102" s="10" t="s">
        <v>24</v>
      </c>
      <c r="B102" s="93">
        <v>902</v>
      </c>
      <c r="C102" s="93" t="s">
        <v>17</v>
      </c>
      <c r="D102" s="93" t="s">
        <v>38</v>
      </c>
      <c r="E102" s="93" t="s">
        <v>188</v>
      </c>
      <c r="F102" s="103" t="s">
        <v>25</v>
      </c>
      <c r="G102" s="101">
        <f>G103</f>
        <v>0</v>
      </c>
      <c r="H102" s="91"/>
      <c r="I102" s="91"/>
      <c r="J102" s="91"/>
      <c r="K102" s="102">
        <f t="shared" si="4"/>
        <v>249973</v>
      </c>
      <c r="L102" s="102">
        <f t="shared" si="4"/>
        <v>-249973</v>
      </c>
      <c r="M102" s="102"/>
      <c r="N102" s="102">
        <f t="shared" si="4"/>
        <v>0</v>
      </c>
      <c r="O102" s="79"/>
    </row>
    <row r="103" spans="1:15" ht="38.25" hidden="1">
      <c r="A103" s="10" t="s">
        <v>26</v>
      </c>
      <c r="B103" s="93">
        <v>902</v>
      </c>
      <c r="C103" s="93" t="s">
        <v>17</v>
      </c>
      <c r="D103" s="93" t="s">
        <v>38</v>
      </c>
      <c r="E103" s="93" t="s">
        <v>188</v>
      </c>
      <c r="F103" s="103" t="s">
        <v>27</v>
      </c>
      <c r="G103" s="101">
        <v>0</v>
      </c>
      <c r="H103" s="91"/>
      <c r="I103" s="91"/>
      <c r="J103" s="91"/>
      <c r="K103" s="91">
        <v>249973</v>
      </c>
      <c r="L103" s="91">
        <v>-249973</v>
      </c>
      <c r="M103" s="91"/>
      <c r="N103" s="102">
        <f>G103+H103+I103+J103+K103+L103</f>
        <v>0</v>
      </c>
      <c r="O103" s="79"/>
    </row>
    <row r="104" spans="1:15" ht="25.5">
      <c r="A104" s="10" t="s">
        <v>241</v>
      </c>
      <c r="B104" s="93">
        <v>902</v>
      </c>
      <c r="C104" s="93" t="s">
        <v>17</v>
      </c>
      <c r="D104" s="93">
        <v>13</v>
      </c>
      <c r="E104" s="93" t="s">
        <v>242</v>
      </c>
      <c r="F104" s="103"/>
      <c r="G104" s="101">
        <f>G105</f>
        <v>15000</v>
      </c>
      <c r="H104" s="91"/>
      <c r="I104" s="91"/>
      <c r="J104" s="91"/>
      <c r="K104" s="91"/>
      <c r="L104" s="91"/>
      <c r="M104" s="91"/>
      <c r="N104" s="102">
        <f>N105</f>
        <v>15000</v>
      </c>
      <c r="O104" s="79"/>
    </row>
    <row r="105" spans="1:15" ht="25.5">
      <c r="A105" s="10" t="s">
        <v>24</v>
      </c>
      <c r="B105" s="93">
        <v>902</v>
      </c>
      <c r="C105" s="93" t="s">
        <v>17</v>
      </c>
      <c r="D105" s="93">
        <v>13</v>
      </c>
      <c r="E105" s="93" t="s">
        <v>242</v>
      </c>
      <c r="F105" s="103">
        <v>200</v>
      </c>
      <c r="G105" s="101">
        <f>G106</f>
        <v>15000</v>
      </c>
      <c r="H105" s="91"/>
      <c r="I105" s="91"/>
      <c r="J105" s="91"/>
      <c r="K105" s="91"/>
      <c r="L105" s="91"/>
      <c r="M105" s="91"/>
      <c r="N105" s="102">
        <f>N106</f>
        <v>15000</v>
      </c>
      <c r="O105" s="79"/>
    </row>
    <row r="106" spans="1:15" ht="38.25">
      <c r="A106" s="10" t="s">
        <v>26</v>
      </c>
      <c r="B106" s="93">
        <v>902</v>
      </c>
      <c r="C106" s="93" t="s">
        <v>17</v>
      </c>
      <c r="D106" s="93">
        <v>13</v>
      </c>
      <c r="E106" s="93" t="s">
        <v>242</v>
      </c>
      <c r="F106" s="103">
        <v>240</v>
      </c>
      <c r="G106" s="101">
        <v>15000</v>
      </c>
      <c r="H106" s="91"/>
      <c r="I106" s="91"/>
      <c r="J106" s="91"/>
      <c r="K106" s="91"/>
      <c r="L106" s="91"/>
      <c r="M106" s="91"/>
      <c r="N106" s="102">
        <v>15000</v>
      </c>
      <c r="O106" s="79"/>
    </row>
    <row r="107" spans="1:15" ht="63.75" hidden="1">
      <c r="A107" s="10" t="s">
        <v>272</v>
      </c>
      <c r="B107" s="93">
        <v>902</v>
      </c>
      <c r="C107" s="93" t="s">
        <v>17</v>
      </c>
      <c r="D107" s="93">
        <v>13</v>
      </c>
      <c r="E107" s="93" t="s">
        <v>271</v>
      </c>
      <c r="F107" s="103"/>
      <c r="G107" s="101">
        <v>0</v>
      </c>
      <c r="H107" s="91"/>
      <c r="I107" s="91"/>
      <c r="J107" s="91"/>
      <c r="K107" s="91"/>
      <c r="L107" s="91"/>
      <c r="M107" s="91"/>
      <c r="N107" s="102">
        <v>0</v>
      </c>
      <c r="O107" s="79"/>
    </row>
    <row r="108" spans="1:15" ht="25.5" hidden="1">
      <c r="A108" s="10" t="s">
        <v>24</v>
      </c>
      <c r="B108" s="93">
        <v>902</v>
      </c>
      <c r="C108" s="93" t="s">
        <v>17</v>
      </c>
      <c r="D108" s="93">
        <v>13</v>
      </c>
      <c r="E108" s="93" t="s">
        <v>271</v>
      </c>
      <c r="F108" s="103">
        <v>200</v>
      </c>
      <c r="G108" s="101">
        <v>0</v>
      </c>
      <c r="H108" s="91"/>
      <c r="I108" s="91"/>
      <c r="J108" s="91"/>
      <c r="K108" s="91"/>
      <c r="L108" s="91"/>
      <c r="M108" s="91"/>
      <c r="N108" s="102">
        <v>0</v>
      </c>
      <c r="O108" s="79"/>
    </row>
    <row r="109" spans="1:15" ht="38.25" hidden="1">
      <c r="A109" s="10" t="s">
        <v>26</v>
      </c>
      <c r="B109" s="93">
        <v>902</v>
      </c>
      <c r="C109" s="93" t="s">
        <v>17</v>
      </c>
      <c r="D109" s="93">
        <v>13</v>
      </c>
      <c r="E109" s="93" t="s">
        <v>271</v>
      </c>
      <c r="F109" s="103">
        <v>240</v>
      </c>
      <c r="G109" s="101">
        <v>0</v>
      </c>
      <c r="H109" s="91"/>
      <c r="I109" s="91"/>
      <c r="J109" s="91"/>
      <c r="K109" s="91"/>
      <c r="L109" s="91"/>
      <c r="M109" s="91"/>
      <c r="N109" s="102">
        <v>0</v>
      </c>
      <c r="O109" s="79"/>
    </row>
    <row r="110" spans="1:15" ht="25.5">
      <c r="A110" s="95" t="s">
        <v>45</v>
      </c>
      <c r="B110" s="96">
        <v>902</v>
      </c>
      <c r="C110" s="96" t="s">
        <v>19</v>
      </c>
      <c r="D110" s="98" t="s">
        <v>0</v>
      </c>
      <c r="E110" s="98" t="s">
        <v>0</v>
      </c>
      <c r="F110" s="97"/>
      <c r="G110" s="50">
        <f>G111+G134+G138</f>
        <v>9380760</v>
      </c>
      <c r="H110" s="12">
        <f>H111+H134+H138</f>
        <v>235071</v>
      </c>
      <c r="I110" s="12"/>
      <c r="J110" s="12"/>
      <c r="K110" s="12"/>
      <c r="L110" s="12">
        <f>L111+L134+L138</f>
        <v>8700</v>
      </c>
      <c r="M110" s="12">
        <f>M111+M134+M138</f>
        <v>20000</v>
      </c>
      <c r="N110" s="12">
        <f>N111+N134+N138</f>
        <v>9644531</v>
      </c>
      <c r="O110" s="79"/>
    </row>
    <row r="111" spans="1:15" ht="38.25">
      <c r="A111" s="95" t="s">
        <v>236</v>
      </c>
      <c r="B111" s="96">
        <v>902</v>
      </c>
      <c r="C111" s="96" t="s">
        <v>19</v>
      </c>
      <c r="D111" s="96" t="s">
        <v>46</v>
      </c>
      <c r="E111" s="98"/>
      <c r="F111" s="97"/>
      <c r="G111" s="50">
        <f>G115+G112+G128</f>
        <v>9334560</v>
      </c>
      <c r="H111" s="12">
        <f>H115+H125+H128</f>
        <v>235071</v>
      </c>
      <c r="I111" s="12"/>
      <c r="J111" s="12"/>
      <c r="K111" s="12"/>
      <c r="L111" s="50">
        <f>L115+L112+L128+L131</f>
        <v>8700</v>
      </c>
      <c r="M111" s="50">
        <f>M115+M112+M128+M131</f>
        <v>20000</v>
      </c>
      <c r="N111" s="50">
        <f>N115+N112+N128+N131</f>
        <v>9598331</v>
      </c>
      <c r="O111" s="79"/>
    </row>
    <row r="112" spans="1:15" ht="51">
      <c r="A112" s="10" t="s">
        <v>273</v>
      </c>
      <c r="B112" s="93">
        <v>902</v>
      </c>
      <c r="C112" s="93" t="s">
        <v>19</v>
      </c>
      <c r="D112" s="93" t="s">
        <v>46</v>
      </c>
      <c r="E112" s="93" t="s">
        <v>243</v>
      </c>
      <c r="F112" s="103"/>
      <c r="G112" s="101">
        <f>G113</f>
        <v>100000</v>
      </c>
      <c r="H112" s="91"/>
      <c r="I112" s="91"/>
      <c r="J112" s="91"/>
      <c r="K112" s="91"/>
      <c r="L112" s="91"/>
      <c r="M112" s="102">
        <f>M113</f>
        <v>20000</v>
      </c>
      <c r="N112" s="102">
        <f>N113</f>
        <v>120000</v>
      </c>
      <c r="O112" s="79"/>
    </row>
    <row r="113" spans="1:15" ht="25.5">
      <c r="A113" s="10" t="s">
        <v>24</v>
      </c>
      <c r="B113" s="93">
        <v>902</v>
      </c>
      <c r="C113" s="93" t="s">
        <v>19</v>
      </c>
      <c r="D113" s="93" t="s">
        <v>46</v>
      </c>
      <c r="E113" s="93" t="s">
        <v>243</v>
      </c>
      <c r="F113" s="103">
        <v>200</v>
      </c>
      <c r="G113" s="101">
        <f>G114</f>
        <v>100000</v>
      </c>
      <c r="H113" s="91"/>
      <c r="I113" s="91"/>
      <c r="J113" s="91"/>
      <c r="K113" s="91"/>
      <c r="L113" s="91"/>
      <c r="M113" s="102">
        <f>M114</f>
        <v>20000</v>
      </c>
      <c r="N113" s="102">
        <f>N114</f>
        <v>120000</v>
      </c>
      <c r="O113" s="79"/>
    </row>
    <row r="114" spans="1:15" ht="38.25">
      <c r="A114" s="10" t="s">
        <v>26</v>
      </c>
      <c r="B114" s="93">
        <v>902</v>
      </c>
      <c r="C114" s="93" t="s">
        <v>19</v>
      </c>
      <c r="D114" s="93" t="s">
        <v>46</v>
      </c>
      <c r="E114" s="93" t="s">
        <v>243</v>
      </c>
      <c r="F114" s="103">
        <v>240</v>
      </c>
      <c r="G114" s="101">
        <v>100000</v>
      </c>
      <c r="H114" s="91"/>
      <c r="I114" s="91"/>
      <c r="J114" s="91"/>
      <c r="K114" s="91"/>
      <c r="L114" s="91"/>
      <c r="M114" s="91">
        <v>20000</v>
      </c>
      <c r="N114" s="102">
        <f>G114+H114+I114+J114+K114+L114+M114</f>
        <v>120000</v>
      </c>
      <c r="O114" s="79"/>
    </row>
    <row r="115" spans="1:15" ht="63.75">
      <c r="A115" s="10" t="s">
        <v>47</v>
      </c>
      <c r="B115" s="93">
        <v>902</v>
      </c>
      <c r="C115" s="93" t="s">
        <v>19</v>
      </c>
      <c r="D115" s="93" t="s">
        <v>46</v>
      </c>
      <c r="E115" s="93" t="s">
        <v>151</v>
      </c>
      <c r="F115" s="100" t="s">
        <v>0</v>
      </c>
      <c r="G115" s="101">
        <f>G116+G119+G121</f>
        <v>9184560</v>
      </c>
      <c r="H115" s="91"/>
      <c r="I115" s="91"/>
      <c r="J115" s="91"/>
      <c r="K115" s="91"/>
      <c r="L115" s="91"/>
      <c r="M115" s="91"/>
      <c r="N115" s="102">
        <f>N116+N119+N121</f>
        <v>9184560</v>
      </c>
      <c r="O115" s="79"/>
    </row>
    <row r="116" spans="1:15" ht="63.75">
      <c r="A116" s="10" t="s">
        <v>20</v>
      </c>
      <c r="B116" s="93">
        <v>902</v>
      </c>
      <c r="C116" s="93" t="s">
        <v>19</v>
      </c>
      <c r="D116" s="93" t="s">
        <v>46</v>
      </c>
      <c r="E116" s="93" t="s">
        <v>151</v>
      </c>
      <c r="F116" s="103" t="s">
        <v>21</v>
      </c>
      <c r="G116" s="101">
        <f>G117</f>
        <v>7769048</v>
      </c>
      <c r="H116" s="91"/>
      <c r="I116" s="91"/>
      <c r="J116" s="91"/>
      <c r="K116" s="91"/>
      <c r="L116" s="91"/>
      <c r="M116" s="91"/>
      <c r="N116" s="102">
        <f>N117</f>
        <v>7769048</v>
      </c>
      <c r="O116" s="79"/>
    </row>
    <row r="117" spans="1:15" ht="25.5">
      <c r="A117" s="11" t="s">
        <v>42</v>
      </c>
      <c r="B117" s="93">
        <v>902</v>
      </c>
      <c r="C117" s="93" t="s">
        <v>19</v>
      </c>
      <c r="D117" s="93" t="s">
        <v>46</v>
      </c>
      <c r="E117" s="93" t="s">
        <v>151</v>
      </c>
      <c r="F117" s="103" t="s">
        <v>43</v>
      </c>
      <c r="G117" s="101">
        <f>G118</f>
        <v>7769048</v>
      </c>
      <c r="H117" s="91"/>
      <c r="I117" s="91"/>
      <c r="J117" s="91"/>
      <c r="K117" s="91"/>
      <c r="L117" s="91"/>
      <c r="M117" s="91"/>
      <c r="N117" s="102">
        <f>N118</f>
        <v>7769048</v>
      </c>
      <c r="O117" s="79"/>
    </row>
    <row r="118" spans="1:15" ht="25.5">
      <c r="A118" s="10" t="s">
        <v>234</v>
      </c>
      <c r="B118" s="93">
        <v>902</v>
      </c>
      <c r="C118" s="93" t="s">
        <v>19</v>
      </c>
      <c r="D118" s="93" t="s">
        <v>46</v>
      </c>
      <c r="E118" s="93" t="s">
        <v>151</v>
      </c>
      <c r="F118" s="103">
        <v>111</v>
      </c>
      <c r="G118" s="101">
        <v>7769048</v>
      </c>
      <c r="H118" s="91"/>
      <c r="I118" s="91"/>
      <c r="J118" s="91"/>
      <c r="K118" s="91"/>
      <c r="L118" s="91"/>
      <c r="M118" s="91"/>
      <c r="N118" s="102">
        <v>7769048</v>
      </c>
      <c r="O118" s="79"/>
    </row>
    <row r="119" spans="1:15" ht="25.5">
      <c r="A119" s="10" t="s">
        <v>24</v>
      </c>
      <c r="B119" s="93">
        <v>902</v>
      </c>
      <c r="C119" s="93" t="s">
        <v>19</v>
      </c>
      <c r="D119" s="93" t="s">
        <v>46</v>
      </c>
      <c r="E119" s="93" t="s">
        <v>151</v>
      </c>
      <c r="F119" s="103" t="s">
        <v>25</v>
      </c>
      <c r="G119" s="101">
        <f>G120</f>
        <v>1380812</v>
      </c>
      <c r="H119" s="91"/>
      <c r="I119" s="91"/>
      <c r="J119" s="91"/>
      <c r="K119" s="91"/>
      <c r="L119" s="91"/>
      <c r="M119" s="91"/>
      <c r="N119" s="102">
        <f>N120</f>
        <v>1380812</v>
      </c>
      <c r="O119" s="79"/>
    </row>
    <row r="120" spans="1:15" ht="38.25">
      <c r="A120" s="10" t="s">
        <v>26</v>
      </c>
      <c r="B120" s="93">
        <v>902</v>
      </c>
      <c r="C120" s="93" t="s">
        <v>19</v>
      </c>
      <c r="D120" s="93" t="s">
        <v>46</v>
      </c>
      <c r="E120" s="93" t="s">
        <v>151</v>
      </c>
      <c r="F120" s="103" t="s">
        <v>27</v>
      </c>
      <c r="G120" s="101">
        <v>1380812</v>
      </c>
      <c r="H120" s="91"/>
      <c r="I120" s="91"/>
      <c r="J120" s="91"/>
      <c r="K120" s="91"/>
      <c r="L120" s="91"/>
      <c r="M120" s="91"/>
      <c r="N120" s="102">
        <v>1380812</v>
      </c>
      <c r="O120" s="79"/>
    </row>
    <row r="121" spans="1:15" ht="34.5" customHeight="1">
      <c r="A121" s="10" t="s">
        <v>28</v>
      </c>
      <c r="B121" s="93">
        <v>902</v>
      </c>
      <c r="C121" s="93" t="s">
        <v>19</v>
      </c>
      <c r="D121" s="93" t="s">
        <v>46</v>
      </c>
      <c r="E121" s="93" t="s">
        <v>151</v>
      </c>
      <c r="F121" s="103" t="s">
        <v>29</v>
      </c>
      <c r="G121" s="101">
        <f>G122</f>
        <v>34700</v>
      </c>
      <c r="H121" s="91"/>
      <c r="I121" s="91"/>
      <c r="J121" s="91"/>
      <c r="K121" s="91"/>
      <c r="L121" s="91"/>
      <c r="M121" s="91"/>
      <c r="N121" s="102">
        <f>N122</f>
        <v>34700</v>
      </c>
      <c r="O121" s="79"/>
    </row>
    <row r="122" spans="1:15" ht="34.5" customHeight="1">
      <c r="A122" s="10" t="s">
        <v>102</v>
      </c>
      <c r="B122" s="93">
        <v>902</v>
      </c>
      <c r="C122" s="93" t="s">
        <v>19</v>
      </c>
      <c r="D122" s="93" t="s">
        <v>46</v>
      </c>
      <c r="E122" s="93" t="s">
        <v>151</v>
      </c>
      <c r="F122" s="103">
        <v>850</v>
      </c>
      <c r="G122" s="101">
        <f>G123+G124</f>
        <v>34700</v>
      </c>
      <c r="H122" s="91"/>
      <c r="I122" s="91"/>
      <c r="J122" s="91"/>
      <c r="K122" s="91"/>
      <c r="L122" s="91"/>
      <c r="M122" s="91"/>
      <c r="N122" s="102">
        <f>N123+N124</f>
        <v>34700</v>
      </c>
      <c r="O122" s="79"/>
    </row>
    <row r="123" spans="1:15" ht="25.5">
      <c r="A123" s="10" t="s">
        <v>30</v>
      </c>
      <c r="B123" s="93">
        <v>902</v>
      </c>
      <c r="C123" s="93" t="s">
        <v>19</v>
      </c>
      <c r="D123" s="93" t="s">
        <v>46</v>
      </c>
      <c r="E123" s="93" t="s">
        <v>151</v>
      </c>
      <c r="F123" s="103" t="s">
        <v>31</v>
      </c>
      <c r="G123" s="101">
        <v>16000</v>
      </c>
      <c r="H123" s="91"/>
      <c r="I123" s="91"/>
      <c r="J123" s="91"/>
      <c r="K123" s="91"/>
      <c r="L123" s="91"/>
      <c r="M123" s="91"/>
      <c r="N123" s="102">
        <v>16000</v>
      </c>
      <c r="O123" s="79"/>
    </row>
    <row r="124" spans="1:15" ht="12.75">
      <c r="A124" s="10" t="s">
        <v>32</v>
      </c>
      <c r="B124" s="93">
        <v>902</v>
      </c>
      <c r="C124" s="93" t="s">
        <v>19</v>
      </c>
      <c r="D124" s="93" t="s">
        <v>46</v>
      </c>
      <c r="E124" s="93" t="s">
        <v>151</v>
      </c>
      <c r="F124" s="103" t="s">
        <v>33</v>
      </c>
      <c r="G124" s="101">
        <v>18700</v>
      </c>
      <c r="H124" s="91"/>
      <c r="I124" s="91"/>
      <c r="J124" s="91"/>
      <c r="K124" s="91"/>
      <c r="L124" s="91"/>
      <c r="M124" s="91"/>
      <c r="N124" s="102">
        <v>18700</v>
      </c>
      <c r="O124" s="79"/>
    </row>
    <row r="125" spans="1:15" ht="78" customHeight="1" hidden="1">
      <c r="A125" s="10" t="s">
        <v>273</v>
      </c>
      <c r="B125" s="93">
        <v>902</v>
      </c>
      <c r="C125" s="93" t="s">
        <v>19</v>
      </c>
      <c r="D125" s="93" t="s">
        <v>46</v>
      </c>
      <c r="E125" s="93" t="s">
        <v>243</v>
      </c>
      <c r="F125" s="103"/>
      <c r="G125" s="101">
        <f>G126</f>
        <v>0</v>
      </c>
      <c r="H125" s="91"/>
      <c r="I125" s="91"/>
      <c r="J125" s="91"/>
      <c r="K125" s="91"/>
      <c r="L125" s="91"/>
      <c r="M125" s="91"/>
      <c r="N125" s="102">
        <f>N126</f>
        <v>100000</v>
      </c>
      <c r="O125" s="79"/>
    </row>
    <row r="126" spans="1:15" ht="25.5" hidden="1">
      <c r="A126" s="10" t="s">
        <v>24</v>
      </c>
      <c r="B126" s="93">
        <v>902</v>
      </c>
      <c r="C126" s="93" t="s">
        <v>19</v>
      </c>
      <c r="D126" s="93" t="s">
        <v>46</v>
      </c>
      <c r="E126" s="93" t="s">
        <v>243</v>
      </c>
      <c r="F126" s="103">
        <v>200</v>
      </c>
      <c r="G126" s="101">
        <f>G127</f>
        <v>0</v>
      </c>
      <c r="H126" s="91"/>
      <c r="I126" s="91"/>
      <c r="J126" s="91"/>
      <c r="K126" s="91"/>
      <c r="L126" s="91"/>
      <c r="M126" s="91"/>
      <c r="N126" s="102">
        <f>N127</f>
        <v>100000</v>
      </c>
      <c r="O126" s="79"/>
    </row>
    <row r="127" spans="1:15" ht="38.25" hidden="1">
      <c r="A127" s="10" t="s">
        <v>26</v>
      </c>
      <c r="B127" s="93">
        <v>902</v>
      </c>
      <c r="C127" s="93" t="s">
        <v>19</v>
      </c>
      <c r="D127" s="93" t="s">
        <v>46</v>
      </c>
      <c r="E127" s="93" t="s">
        <v>243</v>
      </c>
      <c r="F127" s="103">
        <v>240</v>
      </c>
      <c r="G127" s="101">
        <v>0</v>
      </c>
      <c r="H127" s="91"/>
      <c r="I127" s="91"/>
      <c r="J127" s="91"/>
      <c r="K127" s="91"/>
      <c r="L127" s="91"/>
      <c r="M127" s="91"/>
      <c r="N127" s="102">
        <v>100000</v>
      </c>
      <c r="O127" s="79"/>
    </row>
    <row r="128" spans="1:15" ht="82.5" customHeight="1">
      <c r="A128" s="10" t="s">
        <v>274</v>
      </c>
      <c r="B128" s="93">
        <v>902</v>
      </c>
      <c r="C128" s="93" t="s">
        <v>19</v>
      </c>
      <c r="D128" s="93" t="s">
        <v>46</v>
      </c>
      <c r="E128" s="93" t="s">
        <v>244</v>
      </c>
      <c r="F128" s="103"/>
      <c r="G128" s="101">
        <f>G129</f>
        <v>50000</v>
      </c>
      <c r="H128" s="102">
        <f>H129</f>
        <v>235071</v>
      </c>
      <c r="I128" s="102"/>
      <c r="J128" s="102"/>
      <c r="K128" s="102"/>
      <c r="L128" s="102"/>
      <c r="M128" s="102"/>
      <c r="N128" s="102">
        <f>N129</f>
        <v>285071</v>
      </c>
      <c r="O128" s="79"/>
    </row>
    <row r="129" spans="1:15" ht="25.5">
      <c r="A129" s="10" t="s">
        <v>24</v>
      </c>
      <c r="B129" s="93">
        <v>902</v>
      </c>
      <c r="C129" s="93" t="s">
        <v>19</v>
      </c>
      <c r="D129" s="93" t="s">
        <v>46</v>
      </c>
      <c r="E129" s="93" t="s">
        <v>244</v>
      </c>
      <c r="F129" s="103">
        <v>200</v>
      </c>
      <c r="G129" s="101">
        <f>G130</f>
        <v>50000</v>
      </c>
      <c r="H129" s="102">
        <f>H130</f>
        <v>235071</v>
      </c>
      <c r="I129" s="102"/>
      <c r="J129" s="102"/>
      <c r="K129" s="102"/>
      <c r="L129" s="102"/>
      <c r="M129" s="102"/>
      <c r="N129" s="102">
        <f>N130</f>
        <v>285071</v>
      </c>
      <c r="O129" s="79"/>
    </row>
    <row r="130" spans="1:15" ht="38.25">
      <c r="A130" s="10" t="s">
        <v>26</v>
      </c>
      <c r="B130" s="93">
        <v>902</v>
      </c>
      <c r="C130" s="93" t="s">
        <v>19</v>
      </c>
      <c r="D130" s="93" t="s">
        <v>46</v>
      </c>
      <c r="E130" s="93" t="s">
        <v>244</v>
      </c>
      <c r="F130" s="103">
        <v>240</v>
      </c>
      <c r="G130" s="101">
        <v>50000</v>
      </c>
      <c r="H130" s="91">
        <v>235071</v>
      </c>
      <c r="I130" s="91"/>
      <c r="J130" s="91"/>
      <c r="K130" s="91"/>
      <c r="L130" s="91"/>
      <c r="M130" s="91"/>
      <c r="N130" s="102">
        <f>G130+H130</f>
        <v>285071</v>
      </c>
      <c r="O130" s="79"/>
    </row>
    <row r="131" spans="1:15" ht="12.75">
      <c r="A131" s="10" t="s">
        <v>106</v>
      </c>
      <c r="B131" s="93">
        <v>902</v>
      </c>
      <c r="C131" s="93" t="s">
        <v>19</v>
      </c>
      <c r="D131" s="93" t="s">
        <v>46</v>
      </c>
      <c r="E131" s="93" t="s">
        <v>107</v>
      </c>
      <c r="F131" s="103"/>
      <c r="G131" s="101"/>
      <c r="H131" s="91"/>
      <c r="I131" s="91"/>
      <c r="J131" s="91"/>
      <c r="K131" s="91"/>
      <c r="L131" s="102">
        <f>L132</f>
        <v>8700</v>
      </c>
      <c r="M131" s="102"/>
      <c r="N131" s="102">
        <f>N132</f>
        <v>8700</v>
      </c>
      <c r="O131" s="79"/>
    </row>
    <row r="132" spans="1:15" ht="12.75">
      <c r="A132" s="10" t="s">
        <v>28</v>
      </c>
      <c r="B132" s="93">
        <v>902</v>
      </c>
      <c r="C132" s="93" t="s">
        <v>19</v>
      </c>
      <c r="D132" s="93" t="s">
        <v>46</v>
      </c>
      <c r="E132" s="93" t="s">
        <v>107</v>
      </c>
      <c r="F132" s="103">
        <v>800</v>
      </c>
      <c r="G132" s="101"/>
      <c r="H132" s="91"/>
      <c r="I132" s="91"/>
      <c r="J132" s="91"/>
      <c r="K132" s="91"/>
      <c r="L132" s="102">
        <f>L133</f>
        <v>8700</v>
      </c>
      <c r="M132" s="102"/>
      <c r="N132" s="102">
        <f>N133</f>
        <v>8700</v>
      </c>
      <c r="O132" s="79"/>
    </row>
    <row r="133" spans="1:15" ht="12.75">
      <c r="A133" s="10" t="s">
        <v>60</v>
      </c>
      <c r="B133" s="93">
        <v>902</v>
      </c>
      <c r="C133" s="93" t="s">
        <v>19</v>
      </c>
      <c r="D133" s="93" t="s">
        <v>46</v>
      </c>
      <c r="E133" s="93" t="s">
        <v>107</v>
      </c>
      <c r="F133" s="103">
        <v>870</v>
      </c>
      <c r="G133" s="101"/>
      <c r="H133" s="91"/>
      <c r="I133" s="91"/>
      <c r="J133" s="91"/>
      <c r="K133" s="91"/>
      <c r="L133" s="91">
        <v>8700</v>
      </c>
      <c r="M133" s="91"/>
      <c r="N133" s="102">
        <f>L133</f>
        <v>8700</v>
      </c>
      <c r="O133" s="79"/>
    </row>
    <row r="134" spans="1:15" ht="12.75">
      <c r="A134" s="95" t="s">
        <v>245</v>
      </c>
      <c r="B134" s="96">
        <v>902</v>
      </c>
      <c r="C134" s="96" t="s">
        <v>19</v>
      </c>
      <c r="D134" s="96">
        <v>10</v>
      </c>
      <c r="E134" s="96"/>
      <c r="F134" s="97"/>
      <c r="G134" s="50">
        <f>G135</f>
        <v>6000</v>
      </c>
      <c r="H134" s="91"/>
      <c r="I134" s="91"/>
      <c r="J134" s="91"/>
      <c r="K134" s="91"/>
      <c r="L134" s="91"/>
      <c r="M134" s="91"/>
      <c r="N134" s="12">
        <f>N135</f>
        <v>6000</v>
      </c>
      <c r="O134" s="79"/>
    </row>
    <row r="135" spans="1:15" ht="43.5" customHeight="1">
      <c r="A135" s="10" t="s">
        <v>246</v>
      </c>
      <c r="B135" s="93">
        <v>902</v>
      </c>
      <c r="C135" s="93" t="s">
        <v>19</v>
      </c>
      <c r="D135" s="93">
        <v>10</v>
      </c>
      <c r="E135" s="93" t="s">
        <v>247</v>
      </c>
      <c r="F135" s="103"/>
      <c r="G135" s="101">
        <f>G136</f>
        <v>6000</v>
      </c>
      <c r="H135" s="91"/>
      <c r="I135" s="91"/>
      <c r="J135" s="91"/>
      <c r="K135" s="91"/>
      <c r="L135" s="91"/>
      <c r="M135" s="91"/>
      <c r="N135" s="102">
        <f>N136</f>
        <v>6000</v>
      </c>
      <c r="O135" s="79"/>
    </row>
    <row r="136" spans="1:15" ht="25.5">
      <c r="A136" s="10" t="s">
        <v>24</v>
      </c>
      <c r="B136" s="93">
        <v>902</v>
      </c>
      <c r="C136" s="93" t="s">
        <v>19</v>
      </c>
      <c r="D136" s="93">
        <v>10</v>
      </c>
      <c r="E136" s="93" t="s">
        <v>247</v>
      </c>
      <c r="F136" s="103">
        <v>200</v>
      </c>
      <c r="G136" s="101">
        <f>G137</f>
        <v>6000</v>
      </c>
      <c r="H136" s="91"/>
      <c r="I136" s="91"/>
      <c r="J136" s="91"/>
      <c r="K136" s="91"/>
      <c r="L136" s="91"/>
      <c r="M136" s="91"/>
      <c r="N136" s="102">
        <f>N137</f>
        <v>6000</v>
      </c>
      <c r="O136" s="79"/>
    </row>
    <row r="137" spans="1:15" ht="38.25">
      <c r="A137" s="10" t="s">
        <v>26</v>
      </c>
      <c r="B137" s="93">
        <v>902</v>
      </c>
      <c r="C137" s="93" t="s">
        <v>19</v>
      </c>
      <c r="D137" s="93">
        <v>10</v>
      </c>
      <c r="E137" s="93" t="s">
        <v>247</v>
      </c>
      <c r="F137" s="103">
        <v>240</v>
      </c>
      <c r="G137" s="101">
        <v>6000</v>
      </c>
      <c r="H137" s="91"/>
      <c r="I137" s="91"/>
      <c r="J137" s="91"/>
      <c r="K137" s="91"/>
      <c r="L137" s="91"/>
      <c r="M137" s="91"/>
      <c r="N137" s="102">
        <v>6000</v>
      </c>
      <c r="O137" s="79"/>
    </row>
    <row r="138" spans="1:15" ht="25.5">
      <c r="A138" s="95" t="s">
        <v>108</v>
      </c>
      <c r="B138" s="96">
        <v>902</v>
      </c>
      <c r="C138" s="96" t="s">
        <v>19</v>
      </c>
      <c r="D138" s="96">
        <v>14</v>
      </c>
      <c r="E138" s="96"/>
      <c r="F138" s="97"/>
      <c r="G138" s="50">
        <f>G139</f>
        <v>40200</v>
      </c>
      <c r="H138" s="91"/>
      <c r="I138" s="91"/>
      <c r="J138" s="91"/>
      <c r="K138" s="91"/>
      <c r="L138" s="91"/>
      <c r="M138" s="91"/>
      <c r="N138" s="12">
        <f>N139</f>
        <v>40200</v>
      </c>
      <c r="O138" s="79"/>
    </row>
    <row r="139" spans="1:15" ht="64.5" customHeight="1">
      <c r="A139" s="10" t="s">
        <v>153</v>
      </c>
      <c r="B139" s="93">
        <v>902</v>
      </c>
      <c r="C139" s="93" t="s">
        <v>19</v>
      </c>
      <c r="D139" s="93">
        <v>14</v>
      </c>
      <c r="E139" s="93" t="s">
        <v>152</v>
      </c>
      <c r="F139" s="103"/>
      <c r="G139" s="101">
        <f>G140</f>
        <v>40200</v>
      </c>
      <c r="H139" s="91"/>
      <c r="I139" s="91"/>
      <c r="J139" s="91"/>
      <c r="K139" s="91"/>
      <c r="L139" s="91"/>
      <c r="M139" s="91"/>
      <c r="N139" s="102">
        <f>N140</f>
        <v>40200</v>
      </c>
      <c r="O139" s="79"/>
    </row>
    <row r="140" spans="1:15" ht="25.5">
      <c r="A140" s="10" t="s">
        <v>24</v>
      </c>
      <c r="B140" s="93">
        <v>902</v>
      </c>
      <c r="C140" s="93" t="s">
        <v>19</v>
      </c>
      <c r="D140" s="93">
        <v>14</v>
      </c>
      <c r="E140" s="93" t="s">
        <v>152</v>
      </c>
      <c r="F140" s="103">
        <v>200</v>
      </c>
      <c r="G140" s="101">
        <f>G141</f>
        <v>40200</v>
      </c>
      <c r="H140" s="91"/>
      <c r="I140" s="91"/>
      <c r="J140" s="91"/>
      <c r="K140" s="91"/>
      <c r="L140" s="91"/>
      <c r="M140" s="91"/>
      <c r="N140" s="102">
        <f>N141</f>
        <v>40200</v>
      </c>
      <c r="O140" s="79"/>
    </row>
    <row r="141" spans="1:15" ht="38.25">
      <c r="A141" s="10" t="s">
        <v>26</v>
      </c>
      <c r="B141" s="93">
        <v>902</v>
      </c>
      <c r="C141" s="93" t="s">
        <v>19</v>
      </c>
      <c r="D141" s="93">
        <v>14</v>
      </c>
      <c r="E141" s="93" t="s">
        <v>152</v>
      </c>
      <c r="F141" s="103">
        <v>240</v>
      </c>
      <c r="G141" s="101">
        <v>40200</v>
      </c>
      <c r="H141" s="91"/>
      <c r="I141" s="91"/>
      <c r="J141" s="91"/>
      <c r="K141" s="91"/>
      <c r="L141" s="91"/>
      <c r="M141" s="91"/>
      <c r="N141" s="102">
        <v>40200</v>
      </c>
      <c r="O141" s="79"/>
    </row>
    <row r="142" spans="1:15" ht="12.75">
      <c r="A142" s="95" t="s">
        <v>49</v>
      </c>
      <c r="B142" s="96">
        <v>902</v>
      </c>
      <c r="C142" s="96" t="s">
        <v>36</v>
      </c>
      <c r="D142" s="98" t="s">
        <v>0</v>
      </c>
      <c r="E142" s="98" t="s">
        <v>0</v>
      </c>
      <c r="F142" s="103"/>
      <c r="G142" s="50">
        <f aca="true" t="shared" si="5" ref="G142:N142">G143+G147+G157</f>
        <v>9825471</v>
      </c>
      <c r="H142" s="12">
        <f t="shared" si="5"/>
        <v>30234914.6</v>
      </c>
      <c r="I142" s="12">
        <f t="shared" si="5"/>
        <v>3919200</v>
      </c>
      <c r="J142" s="12">
        <f t="shared" si="5"/>
        <v>30338550</v>
      </c>
      <c r="K142" s="12">
        <f t="shared" si="5"/>
        <v>2820000</v>
      </c>
      <c r="L142" s="12">
        <f t="shared" si="5"/>
        <v>139382.48</v>
      </c>
      <c r="M142" s="12">
        <f t="shared" si="5"/>
        <v>9103816.95</v>
      </c>
      <c r="N142" s="12">
        <f t="shared" si="5"/>
        <v>86396335.03000002</v>
      </c>
      <c r="O142" s="79"/>
    </row>
    <row r="143" spans="1:15" ht="12.75">
      <c r="A143" s="95" t="s">
        <v>50</v>
      </c>
      <c r="B143" s="96">
        <v>902</v>
      </c>
      <c r="C143" s="96" t="s">
        <v>36</v>
      </c>
      <c r="D143" s="96" t="s">
        <v>51</v>
      </c>
      <c r="E143" s="93"/>
      <c r="F143" s="103"/>
      <c r="G143" s="50">
        <f>G144</f>
        <v>1761000</v>
      </c>
      <c r="H143" s="91"/>
      <c r="I143" s="91"/>
      <c r="J143" s="91"/>
      <c r="K143" s="91"/>
      <c r="L143" s="91"/>
      <c r="M143" s="91"/>
      <c r="N143" s="12">
        <f>N144</f>
        <v>1761000</v>
      </c>
      <c r="O143" s="79"/>
    </row>
    <row r="144" spans="1:15" ht="38.25">
      <c r="A144" s="104" t="s">
        <v>155</v>
      </c>
      <c r="B144" s="93">
        <v>902</v>
      </c>
      <c r="C144" s="93" t="s">
        <v>36</v>
      </c>
      <c r="D144" s="93" t="s">
        <v>51</v>
      </c>
      <c r="E144" s="93" t="s">
        <v>154</v>
      </c>
      <c r="F144" s="103"/>
      <c r="G144" s="101">
        <f>G145</f>
        <v>1761000</v>
      </c>
      <c r="H144" s="91"/>
      <c r="I144" s="91"/>
      <c r="J144" s="91"/>
      <c r="K144" s="91"/>
      <c r="L144" s="91"/>
      <c r="M144" s="91"/>
      <c r="N144" s="102">
        <f>N145</f>
        <v>1761000</v>
      </c>
      <c r="O144" s="79"/>
    </row>
    <row r="145" spans="1:15" ht="44.25" customHeight="1">
      <c r="A145" s="10" t="s">
        <v>28</v>
      </c>
      <c r="B145" s="93">
        <v>902</v>
      </c>
      <c r="C145" s="93" t="s">
        <v>36</v>
      </c>
      <c r="D145" s="93" t="s">
        <v>51</v>
      </c>
      <c r="E145" s="93" t="s">
        <v>154</v>
      </c>
      <c r="F145" s="103">
        <v>800</v>
      </c>
      <c r="G145" s="101">
        <f>G146</f>
        <v>1761000</v>
      </c>
      <c r="H145" s="91"/>
      <c r="I145" s="91"/>
      <c r="J145" s="91"/>
      <c r="K145" s="91"/>
      <c r="L145" s="91"/>
      <c r="M145" s="91"/>
      <c r="N145" s="102">
        <f>N146</f>
        <v>1761000</v>
      </c>
      <c r="O145" s="79"/>
    </row>
    <row r="146" spans="1:15" ht="38.25">
      <c r="A146" s="10" t="s">
        <v>109</v>
      </c>
      <c r="B146" s="93">
        <v>902</v>
      </c>
      <c r="C146" s="93" t="s">
        <v>36</v>
      </c>
      <c r="D146" s="93" t="s">
        <v>51</v>
      </c>
      <c r="E146" s="93" t="s">
        <v>154</v>
      </c>
      <c r="F146" s="103">
        <v>810</v>
      </c>
      <c r="G146" s="101">
        <v>1761000</v>
      </c>
      <c r="H146" s="91"/>
      <c r="I146" s="91"/>
      <c r="J146" s="91"/>
      <c r="K146" s="91"/>
      <c r="L146" s="91"/>
      <c r="M146" s="91"/>
      <c r="N146" s="102">
        <v>1761000</v>
      </c>
      <c r="O146" s="79"/>
    </row>
    <row r="147" spans="1:15" ht="12.75">
      <c r="A147" s="95" t="s">
        <v>89</v>
      </c>
      <c r="B147" s="96">
        <v>902</v>
      </c>
      <c r="C147" s="96" t="s">
        <v>36</v>
      </c>
      <c r="D147" s="96" t="s">
        <v>46</v>
      </c>
      <c r="E147" s="98" t="s">
        <v>0</v>
      </c>
      <c r="F147" s="99" t="s">
        <v>0</v>
      </c>
      <c r="G147" s="50">
        <f>G148+G154</f>
        <v>7725471</v>
      </c>
      <c r="H147" s="12">
        <f>H148+H154</f>
        <v>30232965.6</v>
      </c>
      <c r="I147" s="12">
        <f>I148+I154</f>
        <v>3919200</v>
      </c>
      <c r="J147" s="12">
        <f>J148+J154+J151</f>
        <v>30338550</v>
      </c>
      <c r="K147" s="12">
        <f>K148+K154+K151</f>
        <v>2820000</v>
      </c>
      <c r="L147" s="12"/>
      <c r="M147" s="12">
        <f>M148+M154+M151</f>
        <v>9102816.95</v>
      </c>
      <c r="N147" s="12">
        <f>N148+N154+N151</f>
        <v>84139003.55000001</v>
      </c>
      <c r="O147" s="79"/>
    </row>
    <row r="148" spans="1:15" ht="51">
      <c r="A148" s="104" t="s">
        <v>157</v>
      </c>
      <c r="B148" s="93">
        <v>902</v>
      </c>
      <c r="C148" s="93" t="s">
        <v>36</v>
      </c>
      <c r="D148" s="93" t="s">
        <v>46</v>
      </c>
      <c r="E148" s="93" t="s">
        <v>156</v>
      </c>
      <c r="F148" s="100"/>
      <c r="G148" s="101">
        <f aca="true" t="shared" si="6" ref="G148:N149">G149</f>
        <v>7007271</v>
      </c>
      <c r="H148" s="102">
        <f t="shared" si="6"/>
        <v>499321.6</v>
      </c>
      <c r="I148" s="102"/>
      <c r="J148" s="102"/>
      <c r="K148" s="102">
        <f t="shared" si="6"/>
        <v>2630000</v>
      </c>
      <c r="L148" s="102"/>
      <c r="M148" s="102"/>
      <c r="N148" s="102">
        <f t="shared" si="6"/>
        <v>10136592.6</v>
      </c>
      <c r="O148" s="79"/>
    </row>
    <row r="149" spans="1:15" ht="25.5">
      <c r="A149" s="10" t="s">
        <v>24</v>
      </c>
      <c r="B149" s="93">
        <v>902</v>
      </c>
      <c r="C149" s="93" t="s">
        <v>36</v>
      </c>
      <c r="D149" s="93" t="s">
        <v>46</v>
      </c>
      <c r="E149" s="93" t="s">
        <v>156</v>
      </c>
      <c r="F149" s="103">
        <v>200</v>
      </c>
      <c r="G149" s="101">
        <f t="shared" si="6"/>
        <v>7007271</v>
      </c>
      <c r="H149" s="102">
        <f t="shared" si="6"/>
        <v>499321.6</v>
      </c>
      <c r="I149" s="102"/>
      <c r="J149" s="102"/>
      <c r="K149" s="102">
        <f t="shared" si="6"/>
        <v>2630000</v>
      </c>
      <c r="L149" s="102"/>
      <c r="M149" s="102"/>
      <c r="N149" s="102">
        <f t="shared" si="6"/>
        <v>10136592.6</v>
      </c>
      <c r="O149" s="79"/>
    </row>
    <row r="150" spans="1:15" ht="38.25">
      <c r="A150" s="10" t="s">
        <v>26</v>
      </c>
      <c r="B150" s="93">
        <v>902</v>
      </c>
      <c r="C150" s="93" t="s">
        <v>36</v>
      </c>
      <c r="D150" s="93" t="s">
        <v>46</v>
      </c>
      <c r="E150" s="93" t="s">
        <v>156</v>
      </c>
      <c r="F150" s="103">
        <v>240</v>
      </c>
      <c r="G150" s="101">
        <v>7007271</v>
      </c>
      <c r="H150" s="91">
        <v>499321.6</v>
      </c>
      <c r="I150" s="91"/>
      <c r="J150" s="91"/>
      <c r="K150" s="91">
        <v>2630000</v>
      </c>
      <c r="L150" s="91"/>
      <c r="M150" s="91"/>
      <c r="N150" s="102">
        <f>G150+H150+K150</f>
        <v>10136592.6</v>
      </c>
      <c r="O150" s="79"/>
    </row>
    <row r="151" spans="1:15" ht="33.75">
      <c r="A151" s="108" t="s">
        <v>296</v>
      </c>
      <c r="B151" s="93">
        <v>902</v>
      </c>
      <c r="C151" s="93" t="s">
        <v>36</v>
      </c>
      <c r="D151" s="93" t="s">
        <v>46</v>
      </c>
      <c r="E151" s="93" t="s">
        <v>302</v>
      </c>
      <c r="F151" s="103"/>
      <c r="G151" s="101"/>
      <c r="H151" s="91"/>
      <c r="I151" s="91"/>
      <c r="J151" s="91">
        <f>J152</f>
        <v>29528550</v>
      </c>
      <c r="K151" s="91"/>
      <c r="L151" s="91"/>
      <c r="M151" s="91"/>
      <c r="N151" s="102">
        <f>N152</f>
        <v>29528550</v>
      </c>
      <c r="O151" s="79"/>
    </row>
    <row r="152" spans="1:15" ht="25.5">
      <c r="A152" s="10" t="s">
        <v>24</v>
      </c>
      <c r="B152" s="93">
        <v>902</v>
      </c>
      <c r="C152" s="93" t="s">
        <v>36</v>
      </c>
      <c r="D152" s="93" t="s">
        <v>46</v>
      </c>
      <c r="E152" s="93" t="s">
        <v>302</v>
      </c>
      <c r="F152" s="103">
        <v>200</v>
      </c>
      <c r="G152" s="101"/>
      <c r="H152" s="91"/>
      <c r="I152" s="91"/>
      <c r="J152" s="91">
        <f>J153</f>
        <v>29528550</v>
      </c>
      <c r="K152" s="91"/>
      <c r="L152" s="91"/>
      <c r="M152" s="91"/>
      <c r="N152" s="102">
        <f>N153</f>
        <v>29528550</v>
      </c>
      <c r="O152" s="79"/>
    </row>
    <row r="153" spans="1:15" ht="38.25">
      <c r="A153" s="10" t="s">
        <v>26</v>
      </c>
      <c r="B153" s="93">
        <v>902</v>
      </c>
      <c r="C153" s="93" t="s">
        <v>36</v>
      </c>
      <c r="D153" s="93" t="s">
        <v>46</v>
      </c>
      <c r="E153" s="93" t="s">
        <v>302</v>
      </c>
      <c r="F153" s="103">
        <v>240</v>
      </c>
      <c r="G153" s="101"/>
      <c r="H153" s="91"/>
      <c r="I153" s="91"/>
      <c r="J153" s="91">
        <v>29528550</v>
      </c>
      <c r="K153" s="91"/>
      <c r="L153" s="91"/>
      <c r="M153" s="91"/>
      <c r="N153" s="102">
        <f>G153+H153+I153+J153</f>
        <v>29528550</v>
      </c>
      <c r="O153" s="79"/>
    </row>
    <row r="154" spans="1:15" ht="25.5">
      <c r="A154" s="104" t="s">
        <v>159</v>
      </c>
      <c r="B154" s="93">
        <v>902</v>
      </c>
      <c r="C154" s="93" t="s">
        <v>36</v>
      </c>
      <c r="D154" s="93" t="s">
        <v>46</v>
      </c>
      <c r="E154" s="93" t="s">
        <v>158</v>
      </c>
      <c r="F154" s="100"/>
      <c r="G154" s="101">
        <f aca="true" t="shared" si="7" ref="G154:N155">G155</f>
        <v>718200</v>
      </c>
      <c r="H154" s="102">
        <f t="shared" si="7"/>
        <v>29733644</v>
      </c>
      <c r="I154" s="102">
        <f t="shared" si="7"/>
        <v>3919200</v>
      </c>
      <c r="J154" s="102">
        <f>J155</f>
        <v>810000</v>
      </c>
      <c r="K154" s="102">
        <f t="shared" si="7"/>
        <v>190000</v>
      </c>
      <c r="L154" s="102"/>
      <c r="M154" s="102">
        <f t="shared" si="7"/>
        <v>9102816.95</v>
      </c>
      <c r="N154" s="102">
        <f t="shared" si="7"/>
        <v>44473860.95</v>
      </c>
      <c r="O154" s="79"/>
    </row>
    <row r="155" spans="1:15" ht="25.5">
      <c r="A155" s="10" t="s">
        <v>24</v>
      </c>
      <c r="B155" s="93">
        <v>902</v>
      </c>
      <c r="C155" s="93" t="s">
        <v>36</v>
      </c>
      <c r="D155" s="93" t="s">
        <v>46</v>
      </c>
      <c r="E155" s="93" t="s">
        <v>158</v>
      </c>
      <c r="F155" s="103">
        <v>200</v>
      </c>
      <c r="G155" s="101">
        <f t="shared" si="7"/>
        <v>718200</v>
      </c>
      <c r="H155" s="102">
        <f t="shared" si="7"/>
        <v>29733644</v>
      </c>
      <c r="I155" s="102">
        <f t="shared" si="7"/>
        <v>3919200</v>
      </c>
      <c r="J155" s="102">
        <f>J156</f>
        <v>810000</v>
      </c>
      <c r="K155" s="102">
        <f t="shared" si="7"/>
        <v>190000</v>
      </c>
      <c r="L155" s="102"/>
      <c r="M155" s="102">
        <f t="shared" si="7"/>
        <v>9102816.95</v>
      </c>
      <c r="N155" s="102">
        <f t="shared" si="7"/>
        <v>44473860.95</v>
      </c>
      <c r="O155" s="79"/>
    </row>
    <row r="156" spans="1:15" ht="38.25">
      <c r="A156" s="10" t="s">
        <v>26</v>
      </c>
      <c r="B156" s="93">
        <v>902</v>
      </c>
      <c r="C156" s="93" t="s">
        <v>36</v>
      </c>
      <c r="D156" s="93" t="s">
        <v>46</v>
      </c>
      <c r="E156" s="93" t="s">
        <v>158</v>
      </c>
      <c r="F156" s="103">
        <v>240</v>
      </c>
      <c r="G156" s="101">
        <v>718200</v>
      </c>
      <c r="H156" s="91">
        <v>29733644</v>
      </c>
      <c r="I156" s="91">
        <v>3919200</v>
      </c>
      <c r="J156" s="91">
        <v>810000</v>
      </c>
      <c r="K156" s="91">
        <v>190000</v>
      </c>
      <c r="L156" s="91"/>
      <c r="M156" s="91">
        <v>9102816.95</v>
      </c>
      <c r="N156" s="102">
        <f>G156+H156+I156+J156+K156+L156+M156</f>
        <v>44473860.95</v>
      </c>
      <c r="O156" s="79"/>
    </row>
    <row r="157" spans="1:15" ht="12.75">
      <c r="A157" s="95" t="s">
        <v>56</v>
      </c>
      <c r="B157" s="96">
        <v>902</v>
      </c>
      <c r="C157" s="96" t="s">
        <v>36</v>
      </c>
      <c r="D157" s="96" t="s">
        <v>57</v>
      </c>
      <c r="E157" s="98"/>
      <c r="F157" s="99"/>
      <c r="G157" s="50">
        <f>G168+G165</f>
        <v>339000</v>
      </c>
      <c r="H157" s="12">
        <f>H168+H174+H158</f>
        <v>1949</v>
      </c>
      <c r="I157" s="12"/>
      <c r="J157" s="12"/>
      <c r="K157" s="12"/>
      <c r="L157" s="12">
        <f>L168+L165+L158+L162</f>
        <v>139382.48</v>
      </c>
      <c r="M157" s="12">
        <f>M168+M165+M158+M162</f>
        <v>1000</v>
      </c>
      <c r="N157" s="12">
        <f>N168+N165+N158+N162</f>
        <v>496331.48</v>
      </c>
      <c r="O157" s="79"/>
    </row>
    <row r="158" spans="1:15" ht="25.5">
      <c r="A158" s="104" t="s">
        <v>144</v>
      </c>
      <c r="B158" s="93">
        <v>902</v>
      </c>
      <c r="C158" s="93" t="s">
        <v>36</v>
      </c>
      <c r="D158" s="93" t="s">
        <v>57</v>
      </c>
      <c r="E158" s="93" t="s">
        <v>146</v>
      </c>
      <c r="F158" s="100"/>
      <c r="G158" s="50"/>
      <c r="H158" s="12">
        <f>H159</f>
        <v>1949</v>
      </c>
      <c r="I158" s="12"/>
      <c r="J158" s="12"/>
      <c r="K158" s="12"/>
      <c r="L158" s="12"/>
      <c r="M158" s="12"/>
      <c r="N158" s="12">
        <f>N159</f>
        <v>1949</v>
      </c>
      <c r="O158" s="79"/>
    </row>
    <row r="159" spans="1:15" ht="63.75">
      <c r="A159" s="10" t="s">
        <v>20</v>
      </c>
      <c r="B159" s="93">
        <v>902</v>
      </c>
      <c r="C159" s="93" t="s">
        <v>36</v>
      </c>
      <c r="D159" s="93" t="s">
        <v>57</v>
      </c>
      <c r="E159" s="93" t="s">
        <v>146</v>
      </c>
      <c r="F159" s="103" t="s">
        <v>21</v>
      </c>
      <c r="G159" s="50"/>
      <c r="H159" s="12">
        <f>H160</f>
        <v>1949</v>
      </c>
      <c r="I159" s="12"/>
      <c r="J159" s="12"/>
      <c r="K159" s="12"/>
      <c r="L159" s="12"/>
      <c r="M159" s="12"/>
      <c r="N159" s="12">
        <f>N160</f>
        <v>1949</v>
      </c>
      <c r="O159" s="79"/>
    </row>
    <row r="160" spans="1:15" ht="25.5">
      <c r="A160" s="10" t="s">
        <v>22</v>
      </c>
      <c r="B160" s="93">
        <v>902</v>
      </c>
      <c r="C160" s="93" t="s">
        <v>36</v>
      </c>
      <c r="D160" s="93" t="s">
        <v>57</v>
      </c>
      <c r="E160" s="93" t="s">
        <v>146</v>
      </c>
      <c r="F160" s="103" t="s">
        <v>23</v>
      </c>
      <c r="G160" s="50"/>
      <c r="H160" s="12">
        <f>H161</f>
        <v>1949</v>
      </c>
      <c r="I160" s="12"/>
      <c r="J160" s="12"/>
      <c r="K160" s="12"/>
      <c r="L160" s="12"/>
      <c r="M160" s="12"/>
      <c r="N160" s="12">
        <f>N161</f>
        <v>1949</v>
      </c>
      <c r="O160" s="79"/>
    </row>
    <row r="161" spans="1:15" ht="38.25">
      <c r="A161" s="10" t="s">
        <v>233</v>
      </c>
      <c r="B161" s="93">
        <v>902</v>
      </c>
      <c r="C161" s="93" t="s">
        <v>36</v>
      </c>
      <c r="D161" s="93" t="s">
        <v>57</v>
      </c>
      <c r="E161" s="93" t="s">
        <v>146</v>
      </c>
      <c r="F161" s="103">
        <v>121</v>
      </c>
      <c r="G161" s="50"/>
      <c r="H161" s="91">
        <v>1949</v>
      </c>
      <c r="I161" s="91"/>
      <c r="J161" s="91"/>
      <c r="K161" s="91"/>
      <c r="L161" s="91"/>
      <c r="M161" s="91"/>
      <c r="N161" s="102">
        <f>G161+H161</f>
        <v>1949</v>
      </c>
      <c r="O161" s="79"/>
    </row>
    <row r="162" spans="1:15" ht="63.75">
      <c r="A162" s="10" t="s">
        <v>272</v>
      </c>
      <c r="B162" s="93">
        <v>902</v>
      </c>
      <c r="C162" s="93" t="s">
        <v>36</v>
      </c>
      <c r="D162" s="93" t="s">
        <v>57</v>
      </c>
      <c r="E162" s="93" t="s">
        <v>271</v>
      </c>
      <c r="F162" s="103"/>
      <c r="G162" s="50"/>
      <c r="H162" s="91"/>
      <c r="I162" s="91"/>
      <c r="J162" s="91"/>
      <c r="K162" s="91"/>
      <c r="L162" s="102">
        <f aca="true" t="shared" si="8" ref="L162:N163">L163</f>
        <v>139382.48</v>
      </c>
      <c r="M162" s="102">
        <f t="shared" si="8"/>
        <v>1000</v>
      </c>
      <c r="N162" s="102">
        <f t="shared" si="8"/>
        <v>140382.48</v>
      </c>
      <c r="O162" s="79"/>
    </row>
    <row r="163" spans="1:15" ht="25.5">
      <c r="A163" s="10" t="s">
        <v>24</v>
      </c>
      <c r="B163" s="93">
        <v>902</v>
      </c>
      <c r="C163" s="93" t="s">
        <v>36</v>
      </c>
      <c r="D163" s="93" t="s">
        <v>57</v>
      </c>
      <c r="E163" s="93" t="s">
        <v>271</v>
      </c>
      <c r="F163" s="103">
        <v>200</v>
      </c>
      <c r="G163" s="50"/>
      <c r="H163" s="91"/>
      <c r="I163" s="91"/>
      <c r="J163" s="91"/>
      <c r="K163" s="91"/>
      <c r="L163" s="102">
        <f t="shared" si="8"/>
        <v>139382.48</v>
      </c>
      <c r="M163" s="102">
        <f t="shared" si="8"/>
        <v>1000</v>
      </c>
      <c r="N163" s="102">
        <f t="shared" si="8"/>
        <v>140382.48</v>
      </c>
      <c r="O163" s="79"/>
    </row>
    <row r="164" spans="1:15" ht="38.25">
      <c r="A164" s="10" t="s">
        <v>26</v>
      </c>
      <c r="B164" s="93">
        <v>902</v>
      </c>
      <c r="C164" s="93" t="s">
        <v>36</v>
      </c>
      <c r="D164" s="93" t="s">
        <v>57</v>
      </c>
      <c r="E164" s="93" t="s">
        <v>271</v>
      </c>
      <c r="F164" s="103">
        <v>240</v>
      </c>
      <c r="G164" s="50"/>
      <c r="H164" s="91"/>
      <c r="I164" s="91"/>
      <c r="J164" s="91"/>
      <c r="K164" s="91"/>
      <c r="L164" s="91">
        <v>139382.48</v>
      </c>
      <c r="M164" s="91">
        <v>1000</v>
      </c>
      <c r="N164" s="102">
        <f>G164+H164+I164+J164+K164+L164+M164</f>
        <v>140382.48</v>
      </c>
      <c r="O164" s="79"/>
    </row>
    <row r="165" spans="1:15" ht="38.25">
      <c r="A165" s="104" t="s">
        <v>280</v>
      </c>
      <c r="B165" s="93">
        <v>902</v>
      </c>
      <c r="C165" s="93" t="s">
        <v>36</v>
      </c>
      <c r="D165" s="93" t="s">
        <v>57</v>
      </c>
      <c r="E165" s="93" t="s">
        <v>248</v>
      </c>
      <c r="F165" s="103"/>
      <c r="G165" s="101">
        <f>G166</f>
        <v>10000</v>
      </c>
      <c r="H165" s="102">
        <f>H166</f>
        <v>15000</v>
      </c>
      <c r="I165" s="102"/>
      <c r="J165" s="102"/>
      <c r="K165" s="102"/>
      <c r="L165" s="102"/>
      <c r="M165" s="102"/>
      <c r="N165" s="102">
        <f>N166</f>
        <v>25000</v>
      </c>
      <c r="O165" s="79"/>
    </row>
    <row r="166" spans="1:15" ht="25.5">
      <c r="A166" s="10" t="s">
        <v>24</v>
      </c>
      <c r="B166" s="93">
        <v>902</v>
      </c>
      <c r="C166" s="93" t="s">
        <v>36</v>
      </c>
      <c r="D166" s="93" t="s">
        <v>57</v>
      </c>
      <c r="E166" s="93" t="s">
        <v>248</v>
      </c>
      <c r="F166" s="103">
        <v>200</v>
      </c>
      <c r="G166" s="101">
        <f>G167</f>
        <v>10000</v>
      </c>
      <c r="H166" s="102">
        <f>H167</f>
        <v>15000</v>
      </c>
      <c r="I166" s="102"/>
      <c r="J166" s="102"/>
      <c r="K166" s="102"/>
      <c r="L166" s="102"/>
      <c r="M166" s="102"/>
      <c r="N166" s="102">
        <f>N167</f>
        <v>25000</v>
      </c>
      <c r="O166" s="79"/>
    </row>
    <row r="167" spans="1:15" ht="38.25">
      <c r="A167" s="10" t="s">
        <v>26</v>
      </c>
      <c r="B167" s="93">
        <v>902</v>
      </c>
      <c r="C167" s="93" t="s">
        <v>36</v>
      </c>
      <c r="D167" s="93" t="s">
        <v>57</v>
      </c>
      <c r="E167" s="93" t="s">
        <v>248</v>
      </c>
      <c r="F167" s="103">
        <v>240</v>
      </c>
      <c r="G167" s="101">
        <v>10000</v>
      </c>
      <c r="H167" s="91">
        <v>15000</v>
      </c>
      <c r="I167" s="91"/>
      <c r="J167" s="91"/>
      <c r="K167" s="91"/>
      <c r="L167" s="91"/>
      <c r="M167" s="91"/>
      <c r="N167" s="102">
        <f>G167+H167</f>
        <v>25000</v>
      </c>
      <c r="O167" s="79"/>
    </row>
    <row r="168" spans="1:15" ht="51">
      <c r="A168" s="43" t="s">
        <v>281</v>
      </c>
      <c r="B168" s="93">
        <v>902</v>
      </c>
      <c r="C168" s="93" t="s">
        <v>36</v>
      </c>
      <c r="D168" s="93" t="s">
        <v>57</v>
      </c>
      <c r="E168" s="93" t="s">
        <v>110</v>
      </c>
      <c r="F168" s="103"/>
      <c r="G168" s="101">
        <f>G169+G172</f>
        <v>329000</v>
      </c>
      <c r="H168" s="91"/>
      <c r="I168" s="91"/>
      <c r="J168" s="91"/>
      <c r="K168" s="91"/>
      <c r="L168" s="91"/>
      <c r="M168" s="91"/>
      <c r="N168" s="102">
        <f>N169+N172</f>
        <v>329000</v>
      </c>
      <c r="O168" s="79"/>
    </row>
    <row r="169" spans="1:15" ht="63.75">
      <c r="A169" s="10" t="s">
        <v>20</v>
      </c>
      <c r="B169" s="93">
        <v>902</v>
      </c>
      <c r="C169" s="93" t="s">
        <v>36</v>
      </c>
      <c r="D169" s="93" t="s">
        <v>57</v>
      </c>
      <c r="E169" s="93" t="s">
        <v>110</v>
      </c>
      <c r="F169" s="103">
        <v>100</v>
      </c>
      <c r="G169" s="101">
        <f>G170</f>
        <v>205725</v>
      </c>
      <c r="H169" s="91"/>
      <c r="I169" s="91"/>
      <c r="J169" s="91"/>
      <c r="K169" s="91"/>
      <c r="L169" s="91"/>
      <c r="M169" s="91"/>
      <c r="N169" s="102">
        <f>N170</f>
        <v>205725</v>
      </c>
      <c r="O169" s="79"/>
    </row>
    <row r="170" spans="1:15" ht="25.5">
      <c r="A170" s="10" t="s">
        <v>22</v>
      </c>
      <c r="B170" s="93">
        <v>902</v>
      </c>
      <c r="C170" s="93" t="s">
        <v>36</v>
      </c>
      <c r="D170" s="93" t="s">
        <v>57</v>
      </c>
      <c r="E170" s="93" t="s">
        <v>110</v>
      </c>
      <c r="F170" s="103">
        <v>120</v>
      </c>
      <c r="G170" s="101">
        <f>G171</f>
        <v>205725</v>
      </c>
      <c r="H170" s="91"/>
      <c r="I170" s="91"/>
      <c r="J170" s="91"/>
      <c r="K170" s="91"/>
      <c r="L170" s="91"/>
      <c r="M170" s="91"/>
      <c r="N170" s="102">
        <f>N171</f>
        <v>205725</v>
      </c>
      <c r="O170" s="79"/>
    </row>
    <row r="171" spans="1:15" ht="38.25">
      <c r="A171" s="10" t="s">
        <v>233</v>
      </c>
      <c r="B171" s="93">
        <v>902</v>
      </c>
      <c r="C171" s="93" t="s">
        <v>36</v>
      </c>
      <c r="D171" s="93" t="s">
        <v>57</v>
      </c>
      <c r="E171" s="93" t="s">
        <v>110</v>
      </c>
      <c r="F171" s="103">
        <v>121</v>
      </c>
      <c r="G171" s="101">
        <v>205725</v>
      </c>
      <c r="H171" s="91"/>
      <c r="I171" s="91"/>
      <c r="J171" s="91"/>
      <c r="K171" s="91"/>
      <c r="L171" s="91"/>
      <c r="M171" s="91"/>
      <c r="N171" s="102">
        <v>205725</v>
      </c>
      <c r="O171" s="79"/>
    </row>
    <row r="172" spans="1:15" ht="25.5">
      <c r="A172" s="10" t="s">
        <v>24</v>
      </c>
      <c r="B172" s="93">
        <v>902</v>
      </c>
      <c r="C172" s="93" t="s">
        <v>36</v>
      </c>
      <c r="D172" s="93" t="s">
        <v>57</v>
      </c>
      <c r="E172" s="93" t="s">
        <v>110</v>
      </c>
      <c r="F172" s="103">
        <v>200</v>
      </c>
      <c r="G172" s="101">
        <f>G173</f>
        <v>123275</v>
      </c>
      <c r="H172" s="91"/>
      <c r="I172" s="91"/>
      <c r="J172" s="91"/>
      <c r="K172" s="91"/>
      <c r="L172" s="91"/>
      <c r="M172" s="91"/>
      <c r="N172" s="102">
        <f>N173</f>
        <v>123275</v>
      </c>
      <c r="O172" s="79"/>
    </row>
    <row r="173" spans="1:15" ht="38.25">
      <c r="A173" s="10" t="s">
        <v>26</v>
      </c>
      <c r="B173" s="93">
        <v>902</v>
      </c>
      <c r="C173" s="93" t="s">
        <v>36</v>
      </c>
      <c r="D173" s="93" t="s">
        <v>57</v>
      </c>
      <c r="E173" s="93" t="s">
        <v>110</v>
      </c>
      <c r="F173" s="103">
        <v>240</v>
      </c>
      <c r="G173" s="101">
        <v>123275</v>
      </c>
      <c r="H173" s="91"/>
      <c r="I173" s="91"/>
      <c r="J173" s="91"/>
      <c r="K173" s="91"/>
      <c r="L173" s="91"/>
      <c r="M173" s="91"/>
      <c r="N173" s="102">
        <v>123275</v>
      </c>
      <c r="O173" s="79"/>
    </row>
    <row r="174" spans="1:15" ht="32.25" customHeight="1" hidden="1">
      <c r="A174" s="104" t="s">
        <v>280</v>
      </c>
      <c r="B174" s="93">
        <v>902</v>
      </c>
      <c r="C174" s="93" t="s">
        <v>36</v>
      </c>
      <c r="D174" s="93" t="s">
        <v>57</v>
      </c>
      <c r="E174" s="93" t="s">
        <v>248</v>
      </c>
      <c r="F174" s="103"/>
      <c r="G174" s="101">
        <f>G175</f>
        <v>0</v>
      </c>
      <c r="H174" s="102">
        <f>H175</f>
        <v>0</v>
      </c>
      <c r="I174" s="102"/>
      <c r="J174" s="102"/>
      <c r="K174" s="102"/>
      <c r="L174" s="102"/>
      <c r="M174" s="102"/>
      <c r="N174" s="102">
        <f>N175</f>
        <v>0</v>
      </c>
      <c r="O174" s="79"/>
    </row>
    <row r="175" spans="1:15" ht="25.5" hidden="1">
      <c r="A175" s="10" t="s">
        <v>24</v>
      </c>
      <c r="B175" s="93">
        <v>902</v>
      </c>
      <c r="C175" s="93" t="s">
        <v>36</v>
      </c>
      <c r="D175" s="93" t="s">
        <v>57</v>
      </c>
      <c r="E175" s="93" t="s">
        <v>248</v>
      </c>
      <c r="F175" s="103">
        <v>200</v>
      </c>
      <c r="G175" s="101">
        <f>G176</f>
        <v>0</v>
      </c>
      <c r="H175" s="102">
        <f>H176</f>
        <v>0</v>
      </c>
      <c r="I175" s="102"/>
      <c r="J175" s="102"/>
      <c r="K175" s="102"/>
      <c r="L175" s="102"/>
      <c r="M175" s="102"/>
      <c r="N175" s="102">
        <f>N176</f>
        <v>0</v>
      </c>
      <c r="O175" s="79"/>
    </row>
    <row r="176" spans="1:15" ht="38.25" hidden="1">
      <c r="A176" s="10" t="s">
        <v>26</v>
      </c>
      <c r="B176" s="93">
        <v>902</v>
      </c>
      <c r="C176" s="93" t="s">
        <v>36</v>
      </c>
      <c r="D176" s="93" t="s">
        <v>57</v>
      </c>
      <c r="E176" s="93" t="s">
        <v>248</v>
      </c>
      <c r="F176" s="103">
        <v>240</v>
      </c>
      <c r="G176" s="101">
        <v>0</v>
      </c>
      <c r="H176" s="91">
        <v>0</v>
      </c>
      <c r="I176" s="91"/>
      <c r="J176" s="91"/>
      <c r="K176" s="91"/>
      <c r="L176" s="91"/>
      <c r="M176" s="91"/>
      <c r="N176" s="102">
        <f>G176+H176</f>
        <v>0</v>
      </c>
      <c r="O176" s="79"/>
    </row>
    <row r="177" spans="1:15" ht="12.75">
      <c r="A177" s="95" t="s">
        <v>55</v>
      </c>
      <c r="B177" s="96">
        <v>902</v>
      </c>
      <c r="C177" s="96" t="s">
        <v>54</v>
      </c>
      <c r="D177" s="96"/>
      <c r="E177" s="96"/>
      <c r="F177" s="97"/>
      <c r="G177" s="50">
        <f>G178+G190+G200</f>
        <v>35316102.47</v>
      </c>
      <c r="H177" s="12">
        <f>H178+H190+H200</f>
        <v>9054257.33</v>
      </c>
      <c r="I177" s="12">
        <f>I178+I190+I200</f>
        <v>0</v>
      </c>
      <c r="J177" s="12"/>
      <c r="K177" s="12">
        <f>K178+K190+K200</f>
        <v>150000</v>
      </c>
      <c r="L177" s="12">
        <f>L178+L190+L200</f>
        <v>-134258.21999999997</v>
      </c>
      <c r="M177" s="12">
        <f>M178+M190+M200</f>
        <v>-306678.4</v>
      </c>
      <c r="N177" s="12">
        <f>N178+N190+N200</f>
        <v>44079423.18</v>
      </c>
      <c r="O177" s="79"/>
    </row>
    <row r="178" spans="1:15" ht="12.75">
      <c r="A178" s="95" t="s">
        <v>59</v>
      </c>
      <c r="B178" s="96">
        <v>902</v>
      </c>
      <c r="C178" s="96" t="s">
        <v>54</v>
      </c>
      <c r="D178" s="96" t="s">
        <v>17</v>
      </c>
      <c r="E178" s="96"/>
      <c r="F178" s="97"/>
      <c r="G178" s="50">
        <f>G179+G182</f>
        <v>9062314.47</v>
      </c>
      <c r="H178" s="91"/>
      <c r="I178" s="91"/>
      <c r="J178" s="91"/>
      <c r="K178" s="91"/>
      <c r="L178" s="12">
        <f>L179+L182</f>
        <v>-343258.22</v>
      </c>
      <c r="M178" s="12">
        <f>M179+M182+M186</f>
        <v>-201000</v>
      </c>
      <c r="N178" s="12">
        <f>N179+N182+N186</f>
        <v>8518056.25</v>
      </c>
      <c r="O178" s="79"/>
    </row>
    <row r="179" spans="1:15" ht="31.5" customHeight="1">
      <c r="A179" s="10" t="s">
        <v>111</v>
      </c>
      <c r="B179" s="93">
        <v>902</v>
      </c>
      <c r="C179" s="93" t="s">
        <v>54</v>
      </c>
      <c r="D179" s="93" t="s">
        <v>17</v>
      </c>
      <c r="E179" s="93" t="s">
        <v>162</v>
      </c>
      <c r="F179" s="103"/>
      <c r="G179" s="101">
        <f>G180</f>
        <v>2212476.72</v>
      </c>
      <c r="H179" s="91"/>
      <c r="I179" s="91"/>
      <c r="J179" s="91"/>
      <c r="K179" s="91"/>
      <c r="L179" s="91"/>
      <c r="M179" s="91"/>
      <c r="N179" s="102">
        <f>N180</f>
        <v>2212476.72</v>
      </c>
      <c r="O179" s="79"/>
    </row>
    <row r="180" spans="1:15" ht="12.75">
      <c r="A180" s="10" t="s">
        <v>28</v>
      </c>
      <c r="B180" s="93">
        <v>902</v>
      </c>
      <c r="C180" s="93" t="s">
        <v>54</v>
      </c>
      <c r="D180" s="93" t="s">
        <v>17</v>
      </c>
      <c r="E180" s="93" t="s">
        <v>162</v>
      </c>
      <c r="F180" s="103">
        <v>800</v>
      </c>
      <c r="G180" s="101">
        <f>G181</f>
        <v>2212476.72</v>
      </c>
      <c r="H180" s="91"/>
      <c r="I180" s="91"/>
      <c r="J180" s="91"/>
      <c r="K180" s="91"/>
      <c r="L180" s="91"/>
      <c r="M180" s="91"/>
      <c r="N180" s="102">
        <f>N181</f>
        <v>2212476.72</v>
      </c>
      <c r="O180" s="79"/>
    </row>
    <row r="181" spans="1:15" ht="38.25">
      <c r="A181" s="10" t="s">
        <v>109</v>
      </c>
      <c r="B181" s="93">
        <v>902</v>
      </c>
      <c r="C181" s="93" t="s">
        <v>54</v>
      </c>
      <c r="D181" s="93" t="s">
        <v>17</v>
      </c>
      <c r="E181" s="93" t="s">
        <v>162</v>
      </c>
      <c r="F181" s="103">
        <v>810</v>
      </c>
      <c r="G181" s="101">
        <v>2212476.72</v>
      </c>
      <c r="H181" s="91"/>
      <c r="I181" s="91"/>
      <c r="J181" s="91"/>
      <c r="K181" s="91"/>
      <c r="L181" s="91"/>
      <c r="M181" s="91"/>
      <c r="N181" s="102">
        <v>2212476.72</v>
      </c>
      <c r="O181" s="79"/>
    </row>
    <row r="182" spans="1:15" ht="38.25">
      <c r="A182" s="104" t="s">
        <v>164</v>
      </c>
      <c r="B182" s="93">
        <v>902</v>
      </c>
      <c r="C182" s="93" t="s">
        <v>54</v>
      </c>
      <c r="D182" s="93" t="s">
        <v>17</v>
      </c>
      <c r="E182" s="93" t="s">
        <v>163</v>
      </c>
      <c r="F182" s="100"/>
      <c r="G182" s="101">
        <f>G184</f>
        <v>6849837.75</v>
      </c>
      <c r="H182" s="91"/>
      <c r="I182" s="91"/>
      <c r="J182" s="91"/>
      <c r="K182" s="91"/>
      <c r="L182" s="102">
        <f aca="true" t="shared" si="9" ref="L182:N184">L183</f>
        <v>-343258.22</v>
      </c>
      <c r="M182" s="102">
        <f t="shared" si="9"/>
        <v>-6506579.53</v>
      </c>
      <c r="N182" s="102">
        <f t="shared" si="9"/>
        <v>0</v>
      </c>
      <c r="O182" s="79"/>
    </row>
    <row r="183" spans="1:15" ht="38.25">
      <c r="A183" s="104" t="s">
        <v>283</v>
      </c>
      <c r="B183" s="93">
        <v>902</v>
      </c>
      <c r="C183" s="93" t="s">
        <v>54</v>
      </c>
      <c r="D183" s="93" t="s">
        <v>17</v>
      </c>
      <c r="E183" s="93" t="s">
        <v>163</v>
      </c>
      <c r="F183" s="100">
        <v>400</v>
      </c>
      <c r="G183" s="101"/>
      <c r="H183" s="91"/>
      <c r="I183" s="91"/>
      <c r="J183" s="91"/>
      <c r="K183" s="91"/>
      <c r="L183" s="102">
        <f t="shared" si="9"/>
        <v>-343258.22</v>
      </c>
      <c r="M183" s="102">
        <f t="shared" si="9"/>
        <v>-6506579.53</v>
      </c>
      <c r="N183" s="102">
        <f t="shared" si="9"/>
        <v>0</v>
      </c>
      <c r="O183" s="79"/>
    </row>
    <row r="184" spans="1:15" ht="12.75">
      <c r="A184" s="10" t="s">
        <v>112</v>
      </c>
      <c r="B184" s="93">
        <v>902</v>
      </c>
      <c r="C184" s="93" t="s">
        <v>54</v>
      </c>
      <c r="D184" s="93" t="s">
        <v>17</v>
      </c>
      <c r="E184" s="93" t="s">
        <v>163</v>
      </c>
      <c r="F184" s="100">
        <v>410</v>
      </c>
      <c r="G184" s="101">
        <f>G185</f>
        <v>6849837.75</v>
      </c>
      <c r="H184" s="91"/>
      <c r="I184" s="91"/>
      <c r="J184" s="91"/>
      <c r="K184" s="91"/>
      <c r="L184" s="102">
        <f t="shared" si="9"/>
        <v>-343258.22</v>
      </c>
      <c r="M184" s="102">
        <f t="shared" si="9"/>
        <v>-6506579.53</v>
      </c>
      <c r="N184" s="102">
        <f t="shared" si="9"/>
        <v>0</v>
      </c>
      <c r="O184" s="79"/>
    </row>
    <row r="185" spans="1:15" ht="38.25">
      <c r="A185" s="10" t="s">
        <v>95</v>
      </c>
      <c r="B185" s="93">
        <v>902</v>
      </c>
      <c r="C185" s="93" t="s">
        <v>54</v>
      </c>
      <c r="D185" s="93" t="s">
        <v>17</v>
      </c>
      <c r="E185" s="93" t="s">
        <v>163</v>
      </c>
      <c r="F185" s="103">
        <v>412</v>
      </c>
      <c r="G185" s="101">
        <v>6849837.75</v>
      </c>
      <c r="H185" s="91"/>
      <c r="I185" s="91"/>
      <c r="J185" s="91"/>
      <c r="K185" s="91"/>
      <c r="L185" s="91">
        <v>-343258.22</v>
      </c>
      <c r="M185" s="91">
        <v>-6506579.53</v>
      </c>
      <c r="N185" s="102">
        <f>G185+H185+I185+J185+K185+L185+M185</f>
        <v>0</v>
      </c>
      <c r="O185" s="79"/>
    </row>
    <row r="186" spans="1:15" ht="51">
      <c r="A186" s="10" t="s">
        <v>315</v>
      </c>
      <c r="B186" s="93">
        <v>902</v>
      </c>
      <c r="C186" s="93" t="s">
        <v>54</v>
      </c>
      <c r="D186" s="93" t="s">
        <v>17</v>
      </c>
      <c r="E186" s="93" t="s">
        <v>316</v>
      </c>
      <c r="F186" s="100"/>
      <c r="G186" s="101"/>
      <c r="H186" s="91"/>
      <c r="I186" s="91"/>
      <c r="J186" s="91"/>
      <c r="K186" s="91"/>
      <c r="L186" s="91"/>
      <c r="M186" s="91">
        <f aca="true" t="shared" si="10" ref="M186:N188">M187</f>
        <v>6305579.53</v>
      </c>
      <c r="N186" s="91">
        <f t="shared" si="10"/>
        <v>6305579.53</v>
      </c>
      <c r="O186" s="79"/>
    </row>
    <row r="187" spans="1:15" ht="38.25">
      <c r="A187" s="104" t="s">
        <v>283</v>
      </c>
      <c r="B187" s="93">
        <v>902</v>
      </c>
      <c r="C187" s="93" t="s">
        <v>54</v>
      </c>
      <c r="D187" s="93" t="s">
        <v>17</v>
      </c>
      <c r="E187" s="93" t="s">
        <v>316</v>
      </c>
      <c r="F187" s="100">
        <v>400</v>
      </c>
      <c r="G187" s="101"/>
      <c r="H187" s="91"/>
      <c r="I187" s="91"/>
      <c r="J187" s="91"/>
      <c r="K187" s="91"/>
      <c r="L187" s="91"/>
      <c r="M187" s="91">
        <f t="shared" si="10"/>
        <v>6305579.53</v>
      </c>
      <c r="N187" s="91">
        <f t="shared" si="10"/>
        <v>6305579.53</v>
      </c>
      <c r="O187" s="79"/>
    </row>
    <row r="188" spans="1:15" ht="12.75">
      <c r="A188" s="10" t="s">
        <v>112</v>
      </c>
      <c r="B188" s="93">
        <v>902</v>
      </c>
      <c r="C188" s="93" t="s">
        <v>54</v>
      </c>
      <c r="D188" s="93" t="s">
        <v>17</v>
      </c>
      <c r="E188" s="93" t="s">
        <v>316</v>
      </c>
      <c r="F188" s="100">
        <v>410</v>
      </c>
      <c r="G188" s="101"/>
      <c r="H188" s="91"/>
      <c r="I188" s="91"/>
      <c r="J188" s="91"/>
      <c r="K188" s="91"/>
      <c r="L188" s="91"/>
      <c r="M188" s="91">
        <f t="shared" si="10"/>
        <v>6305579.53</v>
      </c>
      <c r="N188" s="91">
        <f t="shared" si="10"/>
        <v>6305579.53</v>
      </c>
      <c r="O188" s="79"/>
    </row>
    <row r="189" spans="1:15" ht="38.25">
      <c r="A189" s="10" t="s">
        <v>95</v>
      </c>
      <c r="B189" s="93">
        <v>902</v>
      </c>
      <c r="C189" s="93" t="s">
        <v>54</v>
      </c>
      <c r="D189" s="93" t="s">
        <v>17</v>
      </c>
      <c r="E189" s="93" t="s">
        <v>316</v>
      </c>
      <c r="F189" s="103">
        <v>412</v>
      </c>
      <c r="G189" s="101"/>
      <c r="H189" s="91"/>
      <c r="I189" s="91"/>
      <c r="J189" s="91"/>
      <c r="K189" s="91"/>
      <c r="L189" s="91"/>
      <c r="M189" s="91">
        <v>6305579.53</v>
      </c>
      <c r="N189" s="102">
        <f>G189+H189+I189+J189+K189+L189+M189</f>
        <v>6305579.53</v>
      </c>
      <c r="O189" s="79"/>
    </row>
    <row r="190" spans="1:15" ht="12.75">
      <c r="A190" s="95" t="s">
        <v>249</v>
      </c>
      <c r="B190" s="96">
        <v>902</v>
      </c>
      <c r="C190" s="96" t="s">
        <v>54</v>
      </c>
      <c r="D190" s="96" t="s">
        <v>250</v>
      </c>
      <c r="E190" s="96"/>
      <c r="F190" s="97"/>
      <c r="G190" s="50">
        <f>G191+G194</f>
        <v>600000</v>
      </c>
      <c r="H190" s="12">
        <f>H191+H194</f>
        <v>1211518</v>
      </c>
      <c r="I190" s="12"/>
      <c r="J190" s="12"/>
      <c r="K190" s="12"/>
      <c r="L190" s="12"/>
      <c r="M190" s="12"/>
      <c r="N190" s="12">
        <f>N191+N194</f>
        <v>1811518</v>
      </c>
      <c r="O190" s="79"/>
    </row>
    <row r="191" spans="1:15" ht="12.75">
      <c r="A191" s="10" t="s">
        <v>251</v>
      </c>
      <c r="B191" s="93">
        <v>902</v>
      </c>
      <c r="C191" s="93" t="s">
        <v>54</v>
      </c>
      <c r="D191" s="93" t="s">
        <v>250</v>
      </c>
      <c r="E191" s="93" t="s">
        <v>252</v>
      </c>
      <c r="F191" s="103"/>
      <c r="G191" s="101">
        <f>G192</f>
        <v>100000</v>
      </c>
      <c r="H191" s="91"/>
      <c r="I191" s="91"/>
      <c r="J191" s="91"/>
      <c r="K191" s="91"/>
      <c r="L191" s="91"/>
      <c r="M191" s="91"/>
      <c r="N191" s="102">
        <f>N192</f>
        <v>100000</v>
      </c>
      <c r="O191" s="79"/>
    </row>
    <row r="192" spans="1:15" ht="25.5">
      <c r="A192" s="10" t="s">
        <v>24</v>
      </c>
      <c r="B192" s="93">
        <v>902</v>
      </c>
      <c r="C192" s="93" t="s">
        <v>54</v>
      </c>
      <c r="D192" s="93" t="s">
        <v>250</v>
      </c>
      <c r="E192" s="93" t="s">
        <v>252</v>
      </c>
      <c r="F192" s="103">
        <v>200</v>
      </c>
      <c r="G192" s="101">
        <f>G193</f>
        <v>100000</v>
      </c>
      <c r="H192" s="91"/>
      <c r="I192" s="91"/>
      <c r="J192" s="91"/>
      <c r="K192" s="91"/>
      <c r="L192" s="91"/>
      <c r="M192" s="91"/>
      <c r="N192" s="102">
        <f>N193</f>
        <v>100000</v>
      </c>
      <c r="O192" s="79"/>
    </row>
    <row r="193" spans="1:15" ht="38.25">
      <c r="A193" s="10" t="s">
        <v>26</v>
      </c>
      <c r="B193" s="93">
        <v>902</v>
      </c>
      <c r="C193" s="93" t="s">
        <v>54</v>
      </c>
      <c r="D193" s="93" t="s">
        <v>250</v>
      </c>
      <c r="E193" s="93" t="s">
        <v>252</v>
      </c>
      <c r="F193" s="103">
        <v>240</v>
      </c>
      <c r="G193" s="101">
        <v>100000</v>
      </c>
      <c r="H193" s="91"/>
      <c r="I193" s="91"/>
      <c r="J193" s="91"/>
      <c r="K193" s="91"/>
      <c r="L193" s="91"/>
      <c r="M193" s="91"/>
      <c r="N193" s="102">
        <v>100000</v>
      </c>
      <c r="O193" s="79"/>
    </row>
    <row r="194" spans="1:15" ht="12.75">
      <c r="A194" s="104" t="s">
        <v>253</v>
      </c>
      <c r="B194" s="93">
        <v>902</v>
      </c>
      <c r="C194" s="93" t="s">
        <v>54</v>
      </c>
      <c r="D194" s="93" t="s">
        <v>250</v>
      </c>
      <c r="E194" s="93" t="s">
        <v>254</v>
      </c>
      <c r="F194" s="103"/>
      <c r="G194" s="101">
        <f>G195</f>
        <v>500000</v>
      </c>
      <c r="H194" s="102">
        <f>H195+H197</f>
        <v>1211518</v>
      </c>
      <c r="I194" s="102"/>
      <c r="J194" s="102"/>
      <c r="K194" s="102"/>
      <c r="L194" s="102"/>
      <c r="M194" s="102"/>
      <c r="N194" s="102">
        <f>N195+N197</f>
        <v>1711518</v>
      </c>
      <c r="O194" s="79"/>
    </row>
    <row r="195" spans="1:15" ht="25.5" hidden="1">
      <c r="A195" s="10" t="s">
        <v>24</v>
      </c>
      <c r="B195" s="93">
        <v>902</v>
      </c>
      <c r="C195" s="93" t="s">
        <v>54</v>
      </c>
      <c r="D195" s="93" t="s">
        <v>250</v>
      </c>
      <c r="E195" s="93" t="s">
        <v>254</v>
      </c>
      <c r="F195" s="103">
        <v>200</v>
      </c>
      <c r="G195" s="101">
        <f>G196</f>
        <v>500000</v>
      </c>
      <c r="H195" s="102">
        <f>H196</f>
        <v>-500000</v>
      </c>
      <c r="I195" s="102"/>
      <c r="J195" s="102"/>
      <c r="K195" s="102"/>
      <c r="L195" s="102"/>
      <c r="M195" s="102"/>
      <c r="N195" s="102">
        <f>N196</f>
        <v>0</v>
      </c>
      <c r="O195" s="79"/>
    </row>
    <row r="196" spans="1:15" ht="38.25" hidden="1">
      <c r="A196" s="10" t="s">
        <v>26</v>
      </c>
      <c r="B196" s="93">
        <v>902</v>
      </c>
      <c r="C196" s="93" t="s">
        <v>54</v>
      </c>
      <c r="D196" s="93" t="s">
        <v>250</v>
      </c>
      <c r="E196" s="93" t="s">
        <v>254</v>
      </c>
      <c r="F196" s="103">
        <v>240</v>
      </c>
      <c r="G196" s="101">
        <v>500000</v>
      </c>
      <c r="H196" s="91">
        <v>-500000</v>
      </c>
      <c r="I196" s="91"/>
      <c r="J196" s="91"/>
      <c r="K196" s="91"/>
      <c r="L196" s="91"/>
      <c r="M196" s="91"/>
      <c r="N196" s="102">
        <f>G196+H196</f>
        <v>0</v>
      </c>
      <c r="O196" s="79"/>
    </row>
    <row r="197" spans="1:15" ht="38.25">
      <c r="A197" s="10" t="s">
        <v>283</v>
      </c>
      <c r="B197" s="93">
        <v>902</v>
      </c>
      <c r="C197" s="93" t="s">
        <v>54</v>
      </c>
      <c r="D197" s="93" t="s">
        <v>250</v>
      </c>
      <c r="E197" s="93" t="s">
        <v>254</v>
      </c>
      <c r="F197" s="103">
        <v>400</v>
      </c>
      <c r="G197" s="101"/>
      <c r="H197" s="102">
        <f>H199</f>
        <v>1711518</v>
      </c>
      <c r="I197" s="102"/>
      <c r="J197" s="102"/>
      <c r="K197" s="102"/>
      <c r="L197" s="102"/>
      <c r="M197" s="102"/>
      <c r="N197" s="102">
        <f>N198</f>
        <v>1711518</v>
      </c>
      <c r="O197" s="79"/>
    </row>
    <row r="198" spans="1:15" ht="12.75">
      <c r="A198" s="10" t="s">
        <v>112</v>
      </c>
      <c r="B198" s="93">
        <v>902</v>
      </c>
      <c r="C198" s="93" t="s">
        <v>54</v>
      </c>
      <c r="D198" s="93" t="s">
        <v>250</v>
      </c>
      <c r="E198" s="93" t="s">
        <v>254</v>
      </c>
      <c r="F198" s="103">
        <v>410</v>
      </c>
      <c r="G198" s="101"/>
      <c r="H198" s="102"/>
      <c r="I198" s="102"/>
      <c r="J198" s="102"/>
      <c r="K198" s="102"/>
      <c r="L198" s="102"/>
      <c r="M198" s="102"/>
      <c r="N198" s="102">
        <f>N199</f>
        <v>1711518</v>
      </c>
      <c r="O198" s="79"/>
    </row>
    <row r="199" spans="1:15" ht="38.25">
      <c r="A199" s="10" t="s">
        <v>284</v>
      </c>
      <c r="B199" s="93">
        <v>902</v>
      </c>
      <c r="C199" s="93" t="s">
        <v>54</v>
      </c>
      <c r="D199" s="93" t="s">
        <v>250</v>
      </c>
      <c r="E199" s="93" t="s">
        <v>254</v>
      </c>
      <c r="F199" s="103">
        <v>414</v>
      </c>
      <c r="G199" s="101"/>
      <c r="H199" s="91">
        <v>1711518</v>
      </c>
      <c r="I199" s="91"/>
      <c r="J199" s="91"/>
      <c r="K199" s="91"/>
      <c r="L199" s="91"/>
      <c r="M199" s="91"/>
      <c r="N199" s="102">
        <f>G199+H199</f>
        <v>1711518</v>
      </c>
      <c r="O199" s="79"/>
    </row>
    <row r="200" spans="1:15" ht="12.75">
      <c r="A200" s="95" t="s">
        <v>113</v>
      </c>
      <c r="B200" s="96">
        <v>902</v>
      </c>
      <c r="C200" s="96" t="s">
        <v>54</v>
      </c>
      <c r="D200" s="96" t="s">
        <v>19</v>
      </c>
      <c r="E200" s="96"/>
      <c r="F200" s="97"/>
      <c r="G200" s="50">
        <f>G201+G206+G209+G212+G215+G218</f>
        <v>25653788</v>
      </c>
      <c r="H200" s="12">
        <f>H201+H206+H209+H212+H215+H218</f>
        <v>7842739.33</v>
      </c>
      <c r="I200" s="12">
        <f>I201+I206+I209+I212+I215+I218</f>
        <v>0</v>
      </c>
      <c r="J200" s="12"/>
      <c r="K200" s="12">
        <f>K201+K206+K209+K212+K215+K218</f>
        <v>150000</v>
      </c>
      <c r="L200" s="12">
        <f>L201+L206+L209+L212+L215+L218+L221</f>
        <v>209000</v>
      </c>
      <c r="M200" s="12">
        <f>M201+M206+M209+M212+M215+M218+M221</f>
        <v>-105678.4</v>
      </c>
      <c r="N200" s="12">
        <f>N201+N206+N209+N212+N215+N218+N221</f>
        <v>33749848.93</v>
      </c>
      <c r="O200" s="79"/>
    </row>
    <row r="201" spans="1:15" ht="12.75">
      <c r="A201" s="10" t="s">
        <v>114</v>
      </c>
      <c r="B201" s="93">
        <v>902</v>
      </c>
      <c r="C201" s="93" t="s">
        <v>54</v>
      </c>
      <c r="D201" s="93" t="s">
        <v>19</v>
      </c>
      <c r="E201" s="93" t="s">
        <v>165</v>
      </c>
      <c r="F201" s="103"/>
      <c r="G201" s="101">
        <f>G204</f>
        <v>9808168</v>
      </c>
      <c r="H201" s="91"/>
      <c r="I201" s="102">
        <f>I204+I202</f>
        <v>0</v>
      </c>
      <c r="J201" s="102"/>
      <c r="K201" s="102"/>
      <c r="L201" s="102"/>
      <c r="M201" s="102">
        <f>M204+M202</f>
        <v>0</v>
      </c>
      <c r="N201" s="102">
        <f>N204+N202</f>
        <v>9808168</v>
      </c>
      <c r="O201" s="79"/>
    </row>
    <row r="202" spans="1:15" ht="25.5">
      <c r="A202" s="10" t="s">
        <v>24</v>
      </c>
      <c r="B202" s="93">
        <v>902</v>
      </c>
      <c r="C202" s="93" t="s">
        <v>54</v>
      </c>
      <c r="D202" s="93" t="s">
        <v>19</v>
      </c>
      <c r="E202" s="93" t="s">
        <v>165</v>
      </c>
      <c r="F202" s="103">
        <v>200</v>
      </c>
      <c r="G202" s="101"/>
      <c r="H202" s="91"/>
      <c r="I202" s="102">
        <f>I203</f>
        <v>199700</v>
      </c>
      <c r="J202" s="102"/>
      <c r="K202" s="102"/>
      <c r="L202" s="102"/>
      <c r="M202" s="102">
        <f>M203</f>
        <v>500000</v>
      </c>
      <c r="N202" s="102">
        <f>N203</f>
        <v>699700</v>
      </c>
      <c r="O202" s="79"/>
    </row>
    <row r="203" spans="1:15" ht="38.25">
      <c r="A203" s="10" t="s">
        <v>26</v>
      </c>
      <c r="B203" s="93">
        <v>902</v>
      </c>
      <c r="C203" s="93" t="s">
        <v>54</v>
      </c>
      <c r="D203" s="93" t="s">
        <v>19</v>
      </c>
      <c r="E203" s="93" t="s">
        <v>165</v>
      </c>
      <c r="F203" s="103">
        <v>240</v>
      </c>
      <c r="G203" s="101"/>
      <c r="H203" s="91"/>
      <c r="I203" s="91">
        <v>199700</v>
      </c>
      <c r="J203" s="91"/>
      <c r="K203" s="91"/>
      <c r="L203" s="91"/>
      <c r="M203" s="91">
        <v>500000</v>
      </c>
      <c r="N203" s="102">
        <f>G203+H203+I203+J203+K203+L203+M203</f>
        <v>699700</v>
      </c>
      <c r="O203" s="79"/>
    </row>
    <row r="204" spans="1:15" ht="12.75">
      <c r="A204" s="10" t="s">
        <v>28</v>
      </c>
      <c r="B204" s="93">
        <v>902</v>
      </c>
      <c r="C204" s="93" t="s">
        <v>54</v>
      </c>
      <c r="D204" s="93" t="s">
        <v>19</v>
      </c>
      <c r="E204" s="93" t="s">
        <v>165</v>
      </c>
      <c r="F204" s="103">
        <v>800</v>
      </c>
      <c r="G204" s="101">
        <f>G205</f>
        <v>9808168</v>
      </c>
      <c r="H204" s="91"/>
      <c r="I204" s="102">
        <f>I205</f>
        <v>-199700</v>
      </c>
      <c r="J204" s="102"/>
      <c r="K204" s="102"/>
      <c r="L204" s="102"/>
      <c r="M204" s="102">
        <f>M205</f>
        <v>-500000</v>
      </c>
      <c r="N204" s="102">
        <f>N205</f>
        <v>9108468</v>
      </c>
      <c r="O204" s="79"/>
    </row>
    <row r="205" spans="1:15" ht="38.25">
      <c r="A205" s="10" t="s">
        <v>109</v>
      </c>
      <c r="B205" s="93">
        <v>902</v>
      </c>
      <c r="C205" s="93" t="s">
        <v>54</v>
      </c>
      <c r="D205" s="93" t="s">
        <v>19</v>
      </c>
      <c r="E205" s="93" t="s">
        <v>165</v>
      </c>
      <c r="F205" s="103">
        <v>810</v>
      </c>
      <c r="G205" s="101">
        <v>9808168</v>
      </c>
      <c r="H205" s="91"/>
      <c r="I205" s="91">
        <v>-199700</v>
      </c>
      <c r="J205" s="91"/>
      <c r="K205" s="91"/>
      <c r="L205" s="91"/>
      <c r="M205" s="91">
        <v>-500000</v>
      </c>
      <c r="N205" s="102">
        <f>G205+H205+I205+J205+K205+L205+M205</f>
        <v>9108468</v>
      </c>
      <c r="O205" s="79"/>
    </row>
    <row r="206" spans="1:15" ht="12.75">
      <c r="A206" s="10" t="s">
        <v>115</v>
      </c>
      <c r="B206" s="93">
        <v>902</v>
      </c>
      <c r="C206" s="93" t="s">
        <v>54</v>
      </c>
      <c r="D206" s="93" t="s">
        <v>19</v>
      </c>
      <c r="E206" s="93" t="s">
        <v>166</v>
      </c>
      <c r="F206" s="103"/>
      <c r="G206" s="101">
        <f>G207</f>
        <v>3400000</v>
      </c>
      <c r="H206" s="91"/>
      <c r="I206" s="91"/>
      <c r="J206" s="91"/>
      <c r="K206" s="102">
        <f>K207</f>
        <v>150000</v>
      </c>
      <c r="L206" s="102"/>
      <c r="M206" s="102">
        <f>M207</f>
        <v>-76370</v>
      </c>
      <c r="N206" s="102">
        <f>N207</f>
        <v>3473630</v>
      </c>
      <c r="O206" s="79"/>
    </row>
    <row r="207" spans="1:15" ht="25.5">
      <c r="A207" s="10" t="s">
        <v>24</v>
      </c>
      <c r="B207" s="93">
        <v>902</v>
      </c>
      <c r="C207" s="93" t="s">
        <v>54</v>
      </c>
      <c r="D207" s="93" t="s">
        <v>19</v>
      </c>
      <c r="E207" s="93" t="s">
        <v>166</v>
      </c>
      <c r="F207" s="103">
        <v>200</v>
      </c>
      <c r="G207" s="101">
        <f>G208</f>
        <v>3400000</v>
      </c>
      <c r="H207" s="91"/>
      <c r="I207" s="91"/>
      <c r="J207" s="91"/>
      <c r="K207" s="102">
        <f>K208</f>
        <v>150000</v>
      </c>
      <c r="L207" s="102"/>
      <c r="M207" s="102">
        <f>M208</f>
        <v>-76370</v>
      </c>
      <c r="N207" s="102">
        <f>N208</f>
        <v>3473630</v>
      </c>
      <c r="O207" s="79"/>
    </row>
    <row r="208" spans="1:15" ht="38.25">
      <c r="A208" s="10" t="s">
        <v>26</v>
      </c>
      <c r="B208" s="93">
        <v>902</v>
      </c>
      <c r="C208" s="93" t="s">
        <v>54</v>
      </c>
      <c r="D208" s="93" t="s">
        <v>19</v>
      </c>
      <c r="E208" s="93" t="s">
        <v>166</v>
      </c>
      <c r="F208" s="103">
        <v>240</v>
      </c>
      <c r="G208" s="101">
        <v>3400000</v>
      </c>
      <c r="H208" s="91"/>
      <c r="I208" s="91"/>
      <c r="J208" s="91"/>
      <c r="K208" s="91">
        <v>150000</v>
      </c>
      <c r="L208" s="91"/>
      <c r="M208" s="91">
        <v>-76370</v>
      </c>
      <c r="N208" s="102">
        <f>G208+H208+I208+J208+K208+L208+M208</f>
        <v>3473630</v>
      </c>
      <c r="O208" s="79"/>
    </row>
    <row r="209" spans="1:15" ht="25.5">
      <c r="A209" s="10" t="s">
        <v>116</v>
      </c>
      <c r="B209" s="93">
        <v>902</v>
      </c>
      <c r="C209" s="93" t="s">
        <v>54</v>
      </c>
      <c r="D209" s="93" t="s">
        <v>19</v>
      </c>
      <c r="E209" s="93" t="s">
        <v>167</v>
      </c>
      <c r="F209" s="103"/>
      <c r="G209" s="101">
        <f>G210</f>
        <v>500000</v>
      </c>
      <c r="H209" s="91"/>
      <c r="I209" s="91"/>
      <c r="J209" s="91"/>
      <c r="K209" s="91"/>
      <c r="L209" s="91"/>
      <c r="M209" s="91"/>
      <c r="N209" s="102">
        <f>N210</f>
        <v>500000</v>
      </c>
      <c r="O209" s="79"/>
    </row>
    <row r="210" spans="1:15" ht="25.5">
      <c r="A210" s="10" t="s">
        <v>24</v>
      </c>
      <c r="B210" s="93">
        <v>902</v>
      </c>
      <c r="C210" s="93" t="s">
        <v>54</v>
      </c>
      <c r="D210" s="93" t="s">
        <v>19</v>
      </c>
      <c r="E210" s="93" t="s">
        <v>167</v>
      </c>
      <c r="F210" s="103">
        <v>200</v>
      </c>
      <c r="G210" s="101">
        <f>G211</f>
        <v>500000</v>
      </c>
      <c r="H210" s="91"/>
      <c r="I210" s="91"/>
      <c r="J210" s="91"/>
      <c r="K210" s="91"/>
      <c r="L210" s="91"/>
      <c r="M210" s="91"/>
      <c r="N210" s="102">
        <f>N211</f>
        <v>500000</v>
      </c>
      <c r="O210" s="79"/>
    </row>
    <row r="211" spans="1:15" ht="38.25">
      <c r="A211" s="10" t="s">
        <v>26</v>
      </c>
      <c r="B211" s="93">
        <v>902</v>
      </c>
      <c r="C211" s="93" t="s">
        <v>54</v>
      </c>
      <c r="D211" s="93" t="s">
        <v>19</v>
      </c>
      <c r="E211" s="93" t="s">
        <v>167</v>
      </c>
      <c r="F211" s="103">
        <v>240</v>
      </c>
      <c r="G211" s="101">
        <v>500000</v>
      </c>
      <c r="H211" s="91"/>
      <c r="I211" s="91"/>
      <c r="J211" s="91"/>
      <c r="K211" s="91"/>
      <c r="L211" s="91"/>
      <c r="M211" s="91"/>
      <c r="N211" s="102">
        <v>500000</v>
      </c>
      <c r="O211" s="79"/>
    </row>
    <row r="212" spans="1:15" ht="25.5">
      <c r="A212" s="10" t="s">
        <v>117</v>
      </c>
      <c r="B212" s="93">
        <v>902</v>
      </c>
      <c r="C212" s="93" t="s">
        <v>54</v>
      </c>
      <c r="D212" s="93" t="s">
        <v>19</v>
      </c>
      <c r="E212" s="93" t="s">
        <v>168</v>
      </c>
      <c r="F212" s="103"/>
      <c r="G212" s="101">
        <f>G213</f>
        <v>2320883</v>
      </c>
      <c r="H212" s="102">
        <f>H213</f>
        <v>7344425.33</v>
      </c>
      <c r="I212" s="102"/>
      <c r="J212" s="102"/>
      <c r="K212" s="102"/>
      <c r="L212" s="102"/>
      <c r="M212" s="102"/>
      <c r="N212" s="102">
        <f>N213</f>
        <v>9665308.33</v>
      </c>
      <c r="O212" s="79"/>
    </row>
    <row r="213" spans="1:15" ht="25.5">
      <c r="A213" s="10" t="s">
        <v>24</v>
      </c>
      <c r="B213" s="93">
        <v>902</v>
      </c>
      <c r="C213" s="93" t="s">
        <v>54</v>
      </c>
      <c r="D213" s="93" t="s">
        <v>19</v>
      </c>
      <c r="E213" s="93" t="s">
        <v>168</v>
      </c>
      <c r="F213" s="103">
        <v>200</v>
      </c>
      <c r="G213" s="101">
        <f>G214</f>
        <v>2320883</v>
      </c>
      <c r="H213" s="102">
        <f>H214</f>
        <v>7344425.33</v>
      </c>
      <c r="I213" s="102"/>
      <c r="J213" s="102"/>
      <c r="K213" s="102"/>
      <c r="L213" s="102"/>
      <c r="M213" s="102"/>
      <c r="N213" s="102">
        <f>N214</f>
        <v>9665308.33</v>
      </c>
      <c r="O213" s="79"/>
    </row>
    <row r="214" spans="1:15" ht="38.25">
      <c r="A214" s="10" t="s">
        <v>26</v>
      </c>
      <c r="B214" s="93">
        <v>902</v>
      </c>
      <c r="C214" s="93" t="s">
        <v>54</v>
      </c>
      <c r="D214" s="93" t="s">
        <v>19</v>
      </c>
      <c r="E214" s="93" t="s">
        <v>168</v>
      </c>
      <c r="F214" s="103">
        <v>240</v>
      </c>
      <c r="G214" s="101">
        <v>2320883</v>
      </c>
      <c r="H214" s="91">
        <v>7344425.33</v>
      </c>
      <c r="I214" s="91"/>
      <c r="J214" s="91"/>
      <c r="K214" s="91"/>
      <c r="L214" s="91"/>
      <c r="M214" s="91"/>
      <c r="N214" s="102">
        <f>G214+H214</f>
        <v>9665308.33</v>
      </c>
      <c r="O214" s="79"/>
    </row>
    <row r="215" spans="1:15" ht="25.5">
      <c r="A215" s="104" t="s">
        <v>170</v>
      </c>
      <c r="B215" s="93">
        <v>902</v>
      </c>
      <c r="C215" s="93" t="s">
        <v>54</v>
      </c>
      <c r="D215" s="93" t="s">
        <v>19</v>
      </c>
      <c r="E215" s="93" t="s">
        <v>169</v>
      </c>
      <c r="F215" s="103"/>
      <c r="G215" s="101">
        <f>G216</f>
        <v>9019737</v>
      </c>
      <c r="H215" s="102">
        <f>H216</f>
        <v>997635.6</v>
      </c>
      <c r="I215" s="102"/>
      <c r="J215" s="102"/>
      <c r="K215" s="102"/>
      <c r="L215" s="102"/>
      <c r="M215" s="102"/>
      <c r="N215" s="102">
        <f>N216</f>
        <v>10017372.6</v>
      </c>
      <c r="O215" s="79"/>
    </row>
    <row r="216" spans="1:15" ht="25.5">
      <c r="A216" s="10" t="s">
        <v>24</v>
      </c>
      <c r="B216" s="93">
        <v>902</v>
      </c>
      <c r="C216" s="93" t="s">
        <v>54</v>
      </c>
      <c r="D216" s="93" t="s">
        <v>19</v>
      </c>
      <c r="E216" s="93" t="s">
        <v>169</v>
      </c>
      <c r="F216" s="103">
        <v>200</v>
      </c>
      <c r="G216" s="101">
        <f>G217</f>
        <v>9019737</v>
      </c>
      <c r="H216" s="102">
        <f>H217</f>
        <v>997635.6</v>
      </c>
      <c r="I216" s="102"/>
      <c r="J216" s="102"/>
      <c r="K216" s="102"/>
      <c r="L216" s="102"/>
      <c r="M216" s="102"/>
      <c r="N216" s="102">
        <f>N217</f>
        <v>10017372.6</v>
      </c>
      <c r="O216" s="79"/>
    </row>
    <row r="217" spans="1:15" ht="38.25">
      <c r="A217" s="10" t="s">
        <v>26</v>
      </c>
      <c r="B217" s="93">
        <v>902</v>
      </c>
      <c r="C217" s="93" t="s">
        <v>54</v>
      </c>
      <c r="D217" s="93" t="s">
        <v>19</v>
      </c>
      <c r="E217" s="93" t="s">
        <v>169</v>
      </c>
      <c r="F217" s="103">
        <v>240</v>
      </c>
      <c r="G217" s="101">
        <v>9019737</v>
      </c>
      <c r="H217" s="91">
        <v>997635.6</v>
      </c>
      <c r="I217" s="91"/>
      <c r="J217" s="91"/>
      <c r="K217" s="91"/>
      <c r="L217" s="91"/>
      <c r="M217" s="91"/>
      <c r="N217" s="102">
        <f>G217+H217</f>
        <v>10017372.6</v>
      </c>
      <c r="O217" s="79"/>
    </row>
    <row r="218" spans="1:15" ht="32.25" customHeight="1">
      <c r="A218" s="10" t="s">
        <v>159</v>
      </c>
      <c r="B218" s="93">
        <v>902</v>
      </c>
      <c r="C218" s="93" t="s">
        <v>54</v>
      </c>
      <c r="D218" s="93" t="s">
        <v>19</v>
      </c>
      <c r="E218" s="93" t="s">
        <v>158</v>
      </c>
      <c r="F218" s="103"/>
      <c r="G218" s="101">
        <f>G219</f>
        <v>605000</v>
      </c>
      <c r="H218" s="102">
        <f>H219</f>
        <v>-499321.6</v>
      </c>
      <c r="I218" s="102"/>
      <c r="J218" s="102"/>
      <c r="K218" s="102"/>
      <c r="L218" s="102"/>
      <c r="M218" s="102">
        <f>M219</f>
        <v>-105678.4</v>
      </c>
      <c r="N218" s="102">
        <f>N219</f>
        <v>0</v>
      </c>
      <c r="O218" s="79"/>
    </row>
    <row r="219" spans="1:15" ht="25.5">
      <c r="A219" s="10" t="s">
        <v>24</v>
      </c>
      <c r="B219" s="93">
        <v>902</v>
      </c>
      <c r="C219" s="93" t="s">
        <v>54</v>
      </c>
      <c r="D219" s="93" t="s">
        <v>19</v>
      </c>
      <c r="E219" s="93" t="s">
        <v>158</v>
      </c>
      <c r="F219" s="103">
        <v>200</v>
      </c>
      <c r="G219" s="101">
        <f>G220</f>
        <v>605000</v>
      </c>
      <c r="H219" s="102">
        <f>H220</f>
        <v>-499321.6</v>
      </c>
      <c r="I219" s="102"/>
      <c r="J219" s="102"/>
      <c r="K219" s="102"/>
      <c r="L219" s="102"/>
      <c r="M219" s="102">
        <f>M220</f>
        <v>-105678.4</v>
      </c>
      <c r="N219" s="102">
        <f>N220</f>
        <v>0</v>
      </c>
      <c r="O219" s="79"/>
    </row>
    <row r="220" spans="1:15" ht="38.25">
      <c r="A220" s="10" t="s">
        <v>26</v>
      </c>
      <c r="B220" s="93">
        <v>902</v>
      </c>
      <c r="C220" s="93" t="s">
        <v>54</v>
      </c>
      <c r="D220" s="93" t="s">
        <v>19</v>
      </c>
      <c r="E220" s="93" t="s">
        <v>158</v>
      </c>
      <c r="F220" s="103">
        <v>240</v>
      </c>
      <c r="G220" s="101">
        <v>605000</v>
      </c>
      <c r="H220" s="91">
        <v>-499321.6</v>
      </c>
      <c r="I220" s="91"/>
      <c r="J220" s="91"/>
      <c r="K220" s="91"/>
      <c r="L220" s="91"/>
      <c r="M220" s="91">
        <v>-105678.4</v>
      </c>
      <c r="N220" s="102">
        <f>G220+H220+I220+J220+K220+L220+M220</f>
        <v>0</v>
      </c>
      <c r="O220" s="79"/>
    </row>
    <row r="221" spans="1:15" ht="12.75">
      <c r="A221" s="10" t="s">
        <v>106</v>
      </c>
      <c r="B221" s="93">
        <v>902</v>
      </c>
      <c r="C221" s="93" t="s">
        <v>54</v>
      </c>
      <c r="D221" s="93" t="s">
        <v>19</v>
      </c>
      <c r="E221" s="93" t="s">
        <v>107</v>
      </c>
      <c r="F221" s="103"/>
      <c r="G221" s="101"/>
      <c r="H221" s="91"/>
      <c r="I221" s="91"/>
      <c r="J221" s="91"/>
      <c r="K221" s="91"/>
      <c r="L221" s="102">
        <f aca="true" t="shared" si="11" ref="L221:N222">L222</f>
        <v>209000</v>
      </c>
      <c r="M221" s="102">
        <f t="shared" si="11"/>
        <v>76370</v>
      </c>
      <c r="N221" s="102">
        <f t="shared" si="11"/>
        <v>285370</v>
      </c>
      <c r="O221" s="79"/>
    </row>
    <row r="222" spans="1:15" ht="12.75">
      <c r="A222" s="10" t="s">
        <v>28</v>
      </c>
      <c r="B222" s="93">
        <v>902</v>
      </c>
      <c r="C222" s="93" t="s">
        <v>54</v>
      </c>
      <c r="D222" s="93" t="s">
        <v>19</v>
      </c>
      <c r="E222" s="93" t="s">
        <v>107</v>
      </c>
      <c r="F222" s="103">
        <v>800</v>
      </c>
      <c r="G222" s="101"/>
      <c r="H222" s="91"/>
      <c r="I222" s="91"/>
      <c r="J222" s="91"/>
      <c r="K222" s="91"/>
      <c r="L222" s="102">
        <f t="shared" si="11"/>
        <v>209000</v>
      </c>
      <c r="M222" s="102">
        <f t="shared" si="11"/>
        <v>76370</v>
      </c>
      <c r="N222" s="102">
        <f t="shared" si="11"/>
        <v>285370</v>
      </c>
      <c r="O222" s="79"/>
    </row>
    <row r="223" spans="1:15" ht="12.75">
      <c r="A223" s="10" t="s">
        <v>60</v>
      </c>
      <c r="B223" s="93">
        <v>902</v>
      </c>
      <c r="C223" s="93" t="s">
        <v>54</v>
      </c>
      <c r="D223" s="93" t="s">
        <v>19</v>
      </c>
      <c r="E223" s="93" t="s">
        <v>107</v>
      </c>
      <c r="F223" s="103">
        <v>870</v>
      </c>
      <c r="G223" s="101"/>
      <c r="H223" s="91"/>
      <c r="I223" s="91"/>
      <c r="J223" s="91"/>
      <c r="K223" s="91"/>
      <c r="L223" s="91">
        <v>209000</v>
      </c>
      <c r="M223" s="91">
        <v>76370</v>
      </c>
      <c r="N223" s="102">
        <f>G223+H223+I223+J223+K223+L223+M223</f>
        <v>285370</v>
      </c>
      <c r="O223" s="79"/>
    </row>
    <row r="224" spans="1:15" ht="12.75">
      <c r="A224" s="95" t="s">
        <v>255</v>
      </c>
      <c r="B224" s="96">
        <v>902</v>
      </c>
      <c r="C224" s="96" t="s">
        <v>256</v>
      </c>
      <c r="D224" s="96"/>
      <c r="E224" s="96"/>
      <c r="F224" s="97"/>
      <c r="G224" s="50">
        <f>G225</f>
        <v>95000</v>
      </c>
      <c r="H224" s="91"/>
      <c r="I224" s="91"/>
      <c r="J224" s="91"/>
      <c r="K224" s="91"/>
      <c r="L224" s="91"/>
      <c r="M224" s="91"/>
      <c r="N224" s="12">
        <f>N225</f>
        <v>95000</v>
      </c>
      <c r="O224" s="79"/>
    </row>
    <row r="225" spans="1:15" ht="25.5">
      <c r="A225" s="10" t="s">
        <v>257</v>
      </c>
      <c r="B225" s="93">
        <v>902</v>
      </c>
      <c r="C225" s="93" t="s">
        <v>256</v>
      </c>
      <c r="D225" s="93" t="s">
        <v>54</v>
      </c>
      <c r="E225" s="93"/>
      <c r="F225" s="103"/>
      <c r="G225" s="101">
        <f>G226</f>
        <v>95000</v>
      </c>
      <c r="H225" s="91"/>
      <c r="I225" s="91"/>
      <c r="J225" s="91"/>
      <c r="K225" s="91"/>
      <c r="L225" s="91"/>
      <c r="M225" s="91"/>
      <c r="N225" s="102">
        <f>N226</f>
        <v>95000</v>
      </c>
      <c r="O225" s="79"/>
    </row>
    <row r="226" spans="1:15" ht="63.75" customHeight="1">
      <c r="A226" s="10" t="s">
        <v>258</v>
      </c>
      <c r="B226" s="93">
        <v>902</v>
      </c>
      <c r="C226" s="93" t="s">
        <v>256</v>
      </c>
      <c r="D226" s="93" t="s">
        <v>54</v>
      </c>
      <c r="E226" s="93" t="s">
        <v>259</v>
      </c>
      <c r="F226" s="103"/>
      <c r="G226" s="101">
        <f>G227</f>
        <v>95000</v>
      </c>
      <c r="H226" s="91"/>
      <c r="I226" s="91"/>
      <c r="J226" s="91"/>
      <c r="K226" s="91"/>
      <c r="L226" s="91"/>
      <c r="M226" s="91"/>
      <c r="N226" s="102">
        <f>N227</f>
        <v>95000</v>
      </c>
      <c r="O226" s="79"/>
    </row>
    <row r="227" spans="1:15" ht="25.5">
      <c r="A227" s="10" t="s">
        <v>24</v>
      </c>
      <c r="B227" s="93">
        <v>902</v>
      </c>
      <c r="C227" s="93" t="s">
        <v>256</v>
      </c>
      <c r="D227" s="93" t="s">
        <v>54</v>
      </c>
      <c r="E227" s="93" t="s">
        <v>259</v>
      </c>
      <c r="F227" s="103">
        <v>200</v>
      </c>
      <c r="G227" s="101">
        <f>G228</f>
        <v>95000</v>
      </c>
      <c r="H227" s="91"/>
      <c r="I227" s="91"/>
      <c r="J227" s="91"/>
      <c r="K227" s="91"/>
      <c r="L227" s="91"/>
      <c r="M227" s="91"/>
      <c r="N227" s="102">
        <f>N228</f>
        <v>95000</v>
      </c>
      <c r="O227" s="79"/>
    </row>
    <row r="228" spans="1:15" ht="38.25">
      <c r="A228" s="10" t="s">
        <v>26</v>
      </c>
      <c r="B228" s="93">
        <v>902</v>
      </c>
      <c r="C228" s="93" t="s">
        <v>256</v>
      </c>
      <c r="D228" s="93" t="s">
        <v>54</v>
      </c>
      <c r="E228" s="93" t="s">
        <v>259</v>
      </c>
      <c r="F228" s="103">
        <v>240</v>
      </c>
      <c r="G228" s="101">
        <v>95000</v>
      </c>
      <c r="H228" s="91"/>
      <c r="I228" s="91"/>
      <c r="J228" s="91"/>
      <c r="K228" s="91"/>
      <c r="L228" s="91"/>
      <c r="M228" s="91"/>
      <c r="N228" s="102">
        <v>95000</v>
      </c>
      <c r="O228" s="79"/>
    </row>
    <row r="229" spans="1:15" ht="12.75">
      <c r="A229" s="95" t="s">
        <v>52</v>
      </c>
      <c r="B229" s="96">
        <v>902</v>
      </c>
      <c r="C229" s="96" t="s">
        <v>53</v>
      </c>
      <c r="D229" s="96"/>
      <c r="E229" s="96"/>
      <c r="F229" s="97"/>
      <c r="G229" s="50">
        <f>G235+G248</f>
        <v>14613705</v>
      </c>
      <c r="H229" s="91"/>
      <c r="I229" s="12">
        <f>I235+I248+I230</f>
        <v>802970</v>
      </c>
      <c r="J229" s="12"/>
      <c r="K229" s="12">
        <f>K235+K248+K230</f>
        <v>42000</v>
      </c>
      <c r="L229" s="12"/>
      <c r="M229" s="12">
        <f>M235+M248+M230</f>
        <v>105678.4</v>
      </c>
      <c r="N229" s="12">
        <f>N235+N248+N230</f>
        <v>15564353.4</v>
      </c>
      <c r="O229" s="79"/>
    </row>
    <row r="230" spans="1:15" ht="12.75">
      <c r="A230" s="95" t="s">
        <v>75</v>
      </c>
      <c r="B230" s="96">
        <v>902</v>
      </c>
      <c r="C230" s="96" t="s">
        <v>53</v>
      </c>
      <c r="D230" s="93" t="s">
        <v>287</v>
      </c>
      <c r="E230" s="96"/>
      <c r="F230" s="97"/>
      <c r="G230" s="50"/>
      <c r="H230" s="91"/>
      <c r="I230" s="12">
        <f>I231</f>
        <v>802970</v>
      </c>
      <c r="J230" s="12"/>
      <c r="K230" s="12"/>
      <c r="L230" s="12"/>
      <c r="M230" s="12"/>
      <c r="N230" s="12">
        <f>N231</f>
        <v>802970</v>
      </c>
      <c r="O230" s="79"/>
    </row>
    <row r="231" spans="1:15" ht="22.5">
      <c r="A231" s="108" t="s">
        <v>285</v>
      </c>
      <c r="B231" s="93">
        <v>902</v>
      </c>
      <c r="C231" s="96" t="s">
        <v>53</v>
      </c>
      <c r="D231" s="93" t="s">
        <v>287</v>
      </c>
      <c r="E231" s="93" t="s">
        <v>288</v>
      </c>
      <c r="F231" s="103"/>
      <c r="G231" s="50"/>
      <c r="H231" s="91"/>
      <c r="I231" s="12">
        <f>I232</f>
        <v>802970</v>
      </c>
      <c r="J231" s="12"/>
      <c r="K231" s="12"/>
      <c r="L231" s="12"/>
      <c r="M231" s="12"/>
      <c r="N231" s="12">
        <f>N232</f>
        <v>802970</v>
      </c>
      <c r="O231" s="79"/>
    </row>
    <row r="232" spans="1:15" ht="33.75">
      <c r="A232" s="108" t="s">
        <v>283</v>
      </c>
      <c r="B232" s="93">
        <v>902</v>
      </c>
      <c r="C232" s="96" t="s">
        <v>53</v>
      </c>
      <c r="D232" s="93" t="s">
        <v>287</v>
      </c>
      <c r="E232" s="93" t="s">
        <v>288</v>
      </c>
      <c r="F232" s="103">
        <v>400</v>
      </c>
      <c r="G232" s="50"/>
      <c r="H232" s="91"/>
      <c r="I232" s="12">
        <f>I234</f>
        <v>802970</v>
      </c>
      <c r="J232" s="12"/>
      <c r="K232" s="12"/>
      <c r="L232" s="12"/>
      <c r="M232" s="12"/>
      <c r="N232" s="12">
        <f>N233</f>
        <v>802970</v>
      </c>
      <c r="O232" s="79"/>
    </row>
    <row r="233" spans="1:15" ht="12.75">
      <c r="A233" s="10" t="s">
        <v>112</v>
      </c>
      <c r="B233" s="93">
        <v>902</v>
      </c>
      <c r="C233" s="96" t="s">
        <v>53</v>
      </c>
      <c r="D233" s="93" t="s">
        <v>287</v>
      </c>
      <c r="E233" s="93" t="s">
        <v>288</v>
      </c>
      <c r="F233" s="103">
        <v>410</v>
      </c>
      <c r="G233" s="50"/>
      <c r="H233" s="91"/>
      <c r="I233" s="12"/>
      <c r="J233" s="12"/>
      <c r="K233" s="12"/>
      <c r="L233" s="12"/>
      <c r="M233" s="12"/>
      <c r="N233" s="12">
        <f>N234</f>
        <v>802970</v>
      </c>
      <c r="O233" s="79"/>
    </row>
    <row r="234" spans="1:15" ht="33.75">
      <c r="A234" s="108" t="s">
        <v>286</v>
      </c>
      <c r="B234" s="93">
        <v>902</v>
      </c>
      <c r="C234" s="96" t="s">
        <v>53</v>
      </c>
      <c r="D234" s="93" t="s">
        <v>287</v>
      </c>
      <c r="E234" s="93" t="s">
        <v>288</v>
      </c>
      <c r="F234" s="103">
        <v>414</v>
      </c>
      <c r="G234" s="50"/>
      <c r="H234" s="91"/>
      <c r="I234" s="91">
        <v>802970</v>
      </c>
      <c r="J234" s="91"/>
      <c r="K234" s="91"/>
      <c r="L234" s="91"/>
      <c r="M234" s="91"/>
      <c r="N234" s="12">
        <f>G234+H234+I234</f>
        <v>802970</v>
      </c>
      <c r="O234" s="79"/>
    </row>
    <row r="235" spans="1:15" ht="12.75">
      <c r="A235" s="95" t="s">
        <v>77</v>
      </c>
      <c r="B235" s="96">
        <v>902</v>
      </c>
      <c r="C235" s="96" t="s">
        <v>53</v>
      </c>
      <c r="D235" s="96" t="s">
        <v>34</v>
      </c>
      <c r="E235" s="96"/>
      <c r="F235" s="97"/>
      <c r="G235" s="50">
        <f>G236+G240</f>
        <v>14513705</v>
      </c>
      <c r="H235" s="91"/>
      <c r="I235" s="91"/>
      <c r="J235" s="91"/>
      <c r="K235" s="12">
        <f>K236+K240+K244</f>
        <v>42000</v>
      </c>
      <c r="L235" s="12"/>
      <c r="M235" s="12"/>
      <c r="N235" s="12">
        <f>N236+N240+N244</f>
        <v>14555705</v>
      </c>
      <c r="O235" s="79"/>
    </row>
    <row r="236" spans="1:15" ht="38.25">
      <c r="A236" s="104" t="s">
        <v>172</v>
      </c>
      <c r="B236" s="93">
        <v>902</v>
      </c>
      <c r="C236" s="93" t="s">
        <v>53</v>
      </c>
      <c r="D236" s="93" t="s">
        <v>34</v>
      </c>
      <c r="E236" s="93" t="s">
        <v>171</v>
      </c>
      <c r="F236" s="103"/>
      <c r="G236" s="101">
        <f>G237</f>
        <v>11447205</v>
      </c>
      <c r="H236" s="91"/>
      <c r="I236" s="91"/>
      <c r="J236" s="91"/>
      <c r="K236" s="91"/>
      <c r="L236" s="91"/>
      <c r="M236" s="91"/>
      <c r="N236" s="102">
        <f>N237</f>
        <v>11447205</v>
      </c>
      <c r="O236" s="79"/>
    </row>
    <row r="237" spans="1:15" ht="38.25">
      <c r="A237" s="10" t="s">
        <v>235</v>
      </c>
      <c r="B237" s="93">
        <v>902</v>
      </c>
      <c r="C237" s="93" t="s">
        <v>53</v>
      </c>
      <c r="D237" s="93" t="s">
        <v>34</v>
      </c>
      <c r="E237" s="93" t="s">
        <v>171</v>
      </c>
      <c r="F237" s="103">
        <v>600</v>
      </c>
      <c r="G237" s="101">
        <f>G238</f>
        <v>11447205</v>
      </c>
      <c r="H237" s="91"/>
      <c r="I237" s="91"/>
      <c r="J237" s="91"/>
      <c r="K237" s="91"/>
      <c r="L237" s="91"/>
      <c r="M237" s="91"/>
      <c r="N237" s="102">
        <f>N238</f>
        <v>11447205</v>
      </c>
      <c r="O237" s="79"/>
    </row>
    <row r="238" spans="1:15" ht="12.75">
      <c r="A238" s="10" t="s">
        <v>118</v>
      </c>
      <c r="B238" s="93">
        <v>902</v>
      </c>
      <c r="C238" s="93" t="s">
        <v>53</v>
      </c>
      <c r="D238" s="93" t="s">
        <v>34</v>
      </c>
      <c r="E238" s="93" t="s">
        <v>171</v>
      </c>
      <c r="F238" s="103">
        <v>610</v>
      </c>
      <c r="G238" s="101">
        <f>G239</f>
        <v>11447205</v>
      </c>
      <c r="H238" s="91"/>
      <c r="I238" s="91"/>
      <c r="J238" s="91"/>
      <c r="K238" s="91"/>
      <c r="L238" s="91"/>
      <c r="M238" s="91"/>
      <c r="N238" s="102">
        <f>N239</f>
        <v>11447205</v>
      </c>
      <c r="O238" s="79"/>
    </row>
    <row r="239" spans="1:15" ht="51">
      <c r="A239" s="10" t="s">
        <v>40</v>
      </c>
      <c r="B239" s="93">
        <v>902</v>
      </c>
      <c r="C239" s="93" t="s">
        <v>53</v>
      </c>
      <c r="D239" s="93" t="s">
        <v>34</v>
      </c>
      <c r="E239" s="93" t="s">
        <v>171</v>
      </c>
      <c r="F239" s="103">
        <v>611</v>
      </c>
      <c r="G239" s="101">
        <v>11447205</v>
      </c>
      <c r="H239" s="91"/>
      <c r="I239" s="91"/>
      <c r="J239" s="91"/>
      <c r="K239" s="91"/>
      <c r="L239" s="91"/>
      <c r="M239" s="91"/>
      <c r="N239" s="102">
        <v>11447205</v>
      </c>
      <c r="O239" s="79"/>
    </row>
    <row r="240" spans="1:15" ht="38.25">
      <c r="A240" s="10" t="s">
        <v>119</v>
      </c>
      <c r="B240" s="93">
        <v>902</v>
      </c>
      <c r="C240" s="93" t="s">
        <v>53</v>
      </c>
      <c r="D240" s="93" t="s">
        <v>34</v>
      </c>
      <c r="E240" s="93" t="s">
        <v>173</v>
      </c>
      <c r="F240" s="103"/>
      <c r="G240" s="101">
        <f>G241</f>
        <v>3066500</v>
      </c>
      <c r="H240" s="91"/>
      <c r="I240" s="91"/>
      <c r="J240" s="91"/>
      <c r="K240" s="91"/>
      <c r="L240" s="91"/>
      <c r="M240" s="91"/>
      <c r="N240" s="102">
        <f>N241</f>
        <v>3066500</v>
      </c>
      <c r="O240" s="79"/>
    </row>
    <row r="241" spans="1:15" ht="38.25">
      <c r="A241" s="10" t="s">
        <v>235</v>
      </c>
      <c r="B241" s="93">
        <v>902</v>
      </c>
      <c r="C241" s="93" t="s">
        <v>53</v>
      </c>
      <c r="D241" s="93" t="s">
        <v>34</v>
      </c>
      <c r="E241" s="93" t="s">
        <v>173</v>
      </c>
      <c r="F241" s="103">
        <v>600</v>
      </c>
      <c r="G241" s="101">
        <f>G242</f>
        <v>3066500</v>
      </c>
      <c r="H241" s="91"/>
      <c r="I241" s="91"/>
      <c r="J241" s="91"/>
      <c r="K241" s="91"/>
      <c r="L241" s="91"/>
      <c r="M241" s="91"/>
      <c r="N241" s="102">
        <f>N242</f>
        <v>3066500</v>
      </c>
      <c r="O241" s="79"/>
    </row>
    <row r="242" spans="1:15" ht="12.75">
      <c r="A242" s="10" t="s">
        <v>118</v>
      </c>
      <c r="B242" s="93">
        <v>902</v>
      </c>
      <c r="C242" s="93" t="s">
        <v>53</v>
      </c>
      <c r="D242" s="93" t="s">
        <v>34</v>
      </c>
      <c r="E242" s="93" t="s">
        <v>173</v>
      </c>
      <c r="F242" s="103">
        <v>610</v>
      </c>
      <c r="G242" s="101">
        <f>G243</f>
        <v>3066500</v>
      </c>
      <c r="H242" s="91"/>
      <c r="I242" s="91"/>
      <c r="J242" s="91"/>
      <c r="K242" s="91"/>
      <c r="L242" s="91"/>
      <c r="M242" s="91"/>
      <c r="N242" s="102">
        <f>N243</f>
        <v>3066500</v>
      </c>
      <c r="O242" s="79"/>
    </row>
    <row r="243" spans="1:15" ht="51">
      <c r="A243" s="10" t="s">
        <v>40</v>
      </c>
      <c r="B243" s="93">
        <v>902</v>
      </c>
      <c r="C243" s="93" t="s">
        <v>53</v>
      </c>
      <c r="D243" s="93" t="s">
        <v>34</v>
      </c>
      <c r="E243" s="93" t="s">
        <v>173</v>
      </c>
      <c r="F243" s="103">
        <v>611</v>
      </c>
      <c r="G243" s="101">
        <v>3066500</v>
      </c>
      <c r="H243" s="91"/>
      <c r="I243" s="91"/>
      <c r="J243" s="91"/>
      <c r="K243" s="91"/>
      <c r="L243" s="91"/>
      <c r="M243" s="91"/>
      <c r="N243" s="102">
        <v>3066500</v>
      </c>
      <c r="O243" s="79"/>
    </row>
    <row r="244" spans="1:15" ht="25.5">
      <c r="A244" s="104" t="s">
        <v>228</v>
      </c>
      <c r="B244" s="93">
        <v>902</v>
      </c>
      <c r="C244" s="93" t="s">
        <v>53</v>
      </c>
      <c r="D244" s="93" t="s">
        <v>34</v>
      </c>
      <c r="E244" s="93" t="s">
        <v>229</v>
      </c>
      <c r="F244" s="103"/>
      <c r="G244" s="101"/>
      <c r="H244" s="91"/>
      <c r="I244" s="91"/>
      <c r="J244" s="91"/>
      <c r="K244" s="102">
        <f aca="true" t="shared" si="12" ref="K244:N246">K245</f>
        <v>42000</v>
      </c>
      <c r="L244" s="102"/>
      <c r="M244" s="102"/>
      <c r="N244" s="102">
        <f t="shared" si="12"/>
        <v>42000</v>
      </c>
      <c r="O244" s="79"/>
    </row>
    <row r="245" spans="1:15" ht="38.25">
      <c r="A245" s="10" t="s">
        <v>235</v>
      </c>
      <c r="B245" s="93">
        <v>902</v>
      </c>
      <c r="C245" s="93" t="s">
        <v>53</v>
      </c>
      <c r="D245" s="93" t="s">
        <v>34</v>
      </c>
      <c r="E245" s="93" t="s">
        <v>229</v>
      </c>
      <c r="F245" s="103">
        <v>600</v>
      </c>
      <c r="G245" s="101"/>
      <c r="H245" s="91"/>
      <c r="I245" s="91"/>
      <c r="J245" s="91"/>
      <c r="K245" s="102">
        <f t="shared" si="12"/>
        <v>42000</v>
      </c>
      <c r="L245" s="102"/>
      <c r="M245" s="102"/>
      <c r="N245" s="102">
        <f t="shared" si="12"/>
        <v>42000</v>
      </c>
      <c r="O245" s="79"/>
    </row>
    <row r="246" spans="1:15" ht="12.75">
      <c r="A246" s="10" t="s">
        <v>118</v>
      </c>
      <c r="B246" s="93">
        <v>902</v>
      </c>
      <c r="C246" s="93" t="s">
        <v>53</v>
      </c>
      <c r="D246" s="93" t="s">
        <v>34</v>
      </c>
      <c r="E246" s="93" t="s">
        <v>229</v>
      </c>
      <c r="F246" s="103">
        <v>610</v>
      </c>
      <c r="G246" s="101"/>
      <c r="H246" s="91"/>
      <c r="I246" s="91"/>
      <c r="J246" s="91"/>
      <c r="K246" s="102">
        <f t="shared" si="12"/>
        <v>42000</v>
      </c>
      <c r="L246" s="102"/>
      <c r="M246" s="102"/>
      <c r="N246" s="102">
        <f t="shared" si="12"/>
        <v>42000</v>
      </c>
      <c r="O246" s="79"/>
    </row>
    <row r="247" spans="1:15" ht="12.75">
      <c r="A247" s="10" t="s">
        <v>264</v>
      </c>
      <c r="B247" s="93">
        <v>902</v>
      </c>
      <c r="C247" s="93" t="s">
        <v>53</v>
      </c>
      <c r="D247" s="93" t="s">
        <v>34</v>
      </c>
      <c r="E247" s="93" t="s">
        <v>229</v>
      </c>
      <c r="F247" s="103">
        <v>612</v>
      </c>
      <c r="G247" s="101"/>
      <c r="H247" s="91"/>
      <c r="I247" s="91"/>
      <c r="J247" s="91"/>
      <c r="K247" s="91">
        <v>42000</v>
      </c>
      <c r="L247" s="91"/>
      <c r="M247" s="91"/>
      <c r="N247" s="102">
        <f>G247+H247+I247+J247+K247</f>
        <v>42000</v>
      </c>
      <c r="O247" s="79"/>
    </row>
    <row r="248" spans="1:15" ht="12.75">
      <c r="A248" s="95" t="s">
        <v>78</v>
      </c>
      <c r="B248" s="96">
        <v>902</v>
      </c>
      <c r="C248" s="96" t="s">
        <v>53</v>
      </c>
      <c r="D248" s="96" t="s">
        <v>53</v>
      </c>
      <c r="E248" s="98" t="s">
        <v>0</v>
      </c>
      <c r="F248" s="99" t="s">
        <v>0</v>
      </c>
      <c r="G248" s="101">
        <f>G249</f>
        <v>100000</v>
      </c>
      <c r="H248" s="91"/>
      <c r="I248" s="91"/>
      <c r="J248" s="91"/>
      <c r="K248" s="91"/>
      <c r="L248" s="91"/>
      <c r="M248" s="102">
        <f aca="true" t="shared" si="13" ref="M248:N250">M249</f>
        <v>105678.4</v>
      </c>
      <c r="N248" s="102">
        <f t="shared" si="13"/>
        <v>205678.4</v>
      </c>
      <c r="O248" s="79"/>
    </row>
    <row r="249" spans="1:15" ht="12.75">
      <c r="A249" s="104" t="s">
        <v>44</v>
      </c>
      <c r="B249" s="93">
        <v>902</v>
      </c>
      <c r="C249" s="93" t="s">
        <v>53</v>
      </c>
      <c r="D249" s="93" t="s">
        <v>53</v>
      </c>
      <c r="E249" s="93" t="s">
        <v>174</v>
      </c>
      <c r="F249" s="100" t="s">
        <v>0</v>
      </c>
      <c r="G249" s="50">
        <f>G250</f>
        <v>100000</v>
      </c>
      <c r="H249" s="91"/>
      <c r="I249" s="91"/>
      <c r="J249" s="91"/>
      <c r="K249" s="91"/>
      <c r="L249" s="91"/>
      <c r="M249" s="12">
        <f t="shared" si="13"/>
        <v>105678.4</v>
      </c>
      <c r="N249" s="12">
        <f t="shared" si="13"/>
        <v>205678.4</v>
      </c>
      <c r="O249" s="79"/>
    </row>
    <row r="250" spans="1:15" ht="25.5">
      <c r="A250" s="10" t="s">
        <v>24</v>
      </c>
      <c r="B250" s="93">
        <v>902</v>
      </c>
      <c r="C250" s="93" t="s">
        <v>53</v>
      </c>
      <c r="D250" s="93" t="s">
        <v>53</v>
      </c>
      <c r="E250" s="93" t="s">
        <v>174</v>
      </c>
      <c r="F250" s="103" t="s">
        <v>25</v>
      </c>
      <c r="G250" s="101">
        <f>G251</f>
        <v>100000</v>
      </c>
      <c r="H250" s="91"/>
      <c r="I250" s="91"/>
      <c r="J250" s="91"/>
      <c r="K250" s="91"/>
      <c r="L250" s="91"/>
      <c r="M250" s="102">
        <f t="shared" si="13"/>
        <v>105678.4</v>
      </c>
      <c r="N250" s="102">
        <f t="shared" si="13"/>
        <v>205678.4</v>
      </c>
      <c r="O250" s="79"/>
    </row>
    <row r="251" spans="1:15" ht="38.25">
      <c r="A251" s="10" t="s">
        <v>26</v>
      </c>
      <c r="B251" s="93">
        <v>902</v>
      </c>
      <c r="C251" s="93" t="s">
        <v>53</v>
      </c>
      <c r="D251" s="93" t="s">
        <v>53</v>
      </c>
      <c r="E251" s="93" t="s">
        <v>174</v>
      </c>
      <c r="F251" s="103" t="s">
        <v>27</v>
      </c>
      <c r="G251" s="101">
        <v>100000</v>
      </c>
      <c r="H251" s="91"/>
      <c r="I251" s="91"/>
      <c r="J251" s="91"/>
      <c r="K251" s="91"/>
      <c r="L251" s="91"/>
      <c r="M251" s="91">
        <v>105678.4</v>
      </c>
      <c r="N251" s="102">
        <f>G251+H251+I251+J251+K251+L251+M251</f>
        <v>205678.4</v>
      </c>
      <c r="O251" s="79"/>
    </row>
    <row r="252" spans="1:15" ht="12.75">
      <c r="A252" s="95" t="s">
        <v>70</v>
      </c>
      <c r="B252" s="96">
        <v>902</v>
      </c>
      <c r="C252" s="96" t="s">
        <v>51</v>
      </c>
      <c r="D252" s="98" t="s">
        <v>0</v>
      </c>
      <c r="E252" s="98" t="s">
        <v>0</v>
      </c>
      <c r="F252" s="99" t="s">
        <v>0</v>
      </c>
      <c r="G252" s="50">
        <f>G253+G270</f>
        <v>22390090</v>
      </c>
      <c r="H252" s="91"/>
      <c r="I252" s="12">
        <f>I253+I270</f>
        <v>49370</v>
      </c>
      <c r="J252" s="12"/>
      <c r="K252" s="12">
        <f>K253+K270</f>
        <v>281940</v>
      </c>
      <c r="L252" s="12">
        <f>L253+L270</f>
        <v>30000</v>
      </c>
      <c r="M252" s="12">
        <f>M253+M270</f>
        <v>1707005</v>
      </c>
      <c r="N252" s="12">
        <f>N253+N270</f>
        <v>24458405</v>
      </c>
      <c r="O252" s="79"/>
    </row>
    <row r="253" spans="1:15" ht="12.75">
      <c r="A253" s="95" t="s">
        <v>71</v>
      </c>
      <c r="B253" s="96">
        <v>902</v>
      </c>
      <c r="C253" s="96" t="s">
        <v>51</v>
      </c>
      <c r="D253" s="96" t="s">
        <v>17</v>
      </c>
      <c r="E253" s="98" t="s">
        <v>0</v>
      </c>
      <c r="F253" s="99" t="s">
        <v>0</v>
      </c>
      <c r="G253" s="50">
        <f>G254+G258+G262+G266</f>
        <v>20196410</v>
      </c>
      <c r="H253" s="91"/>
      <c r="I253" s="91"/>
      <c r="J253" s="91"/>
      <c r="K253" s="91"/>
      <c r="L253" s="91"/>
      <c r="M253" s="91"/>
      <c r="N253" s="12">
        <f>N254+N258+N262+N266</f>
        <v>20196410</v>
      </c>
      <c r="O253" s="79"/>
    </row>
    <row r="254" spans="1:15" ht="12.75">
      <c r="A254" s="10" t="s">
        <v>72</v>
      </c>
      <c r="B254" s="93">
        <v>902</v>
      </c>
      <c r="C254" s="93" t="s">
        <v>51</v>
      </c>
      <c r="D254" s="93" t="s">
        <v>17</v>
      </c>
      <c r="E254" s="93" t="s">
        <v>175</v>
      </c>
      <c r="F254" s="100" t="s">
        <v>0</v>
      </c>
      <c r="G254" s="101">
        <f>G255</f>
        <v>9040000</v>
      </c>
      <c r="H254" s="91"/>
      <c r="I254" s="91"/>
      <c r="J254" s="91"/>
      <c r="K254" s="91"/>
      <c r="L254" s="91"/>
      <c r="M254" s="91"/>
      <c r="N254" s="102">
        <f>N255</f>
        <v>9040000</v>
      </c>
      <c r="O254" s="79"/>
    </row>
    <row r="255" spans="1:15" ht="38.25">
      <c r="A255" s="10" t="s">
        <v>235</v>
      </c>
      <c r="B255" s="93">
        <v>902</v>
      </c>
      <c r="C255" s="93" t="s">
        <v>51</v>
      </c>
      <c r="D255" s="93" t="s">
        <v>17</v>
      </c>
      <c r="E255" s="93" t="s">
        <v>175</v>
      </c>
      <c r="F255" s="103" t="s">
        <v>39</v>
      </c>
      <c r="G255" s="101">
        <f>G256</f>
        <v>9040000</v>
      </c>
      <c r="H255" s="91"/>
      <c r="I255" s="91"/>
      <c r="J255" s="91"/>
      <c r="K255" s="91"/>
      <c r="L255" s="91"/>
      <c r="M255" s="91"/>
      <c r="N255" s="102">
        <f>N256</f>
        <v>9040000</v>
      </c>
      <c r="O255" s="79"/>
    </row>
    <row r="256" spans="1:15" ht="12.75">
      <c r="A256" s="10" t="s">
        <v>118</v>
      </c>
      <c r="B256" s="93">
        <v>902</v>
      </c>
      <c r="C256" s="93" t="s">
        <v>51</v>
      </c>
      <c r="D256" s="93" t="s">
        <v>17</v>
      </c>
      <c r="E256" s="93" t="s">
        <v>175</v>
      </c>
      <c r="F256" s="103">
        <v>610</v>
      </c>
      <c r="G256" s="101">
        <f>G257</f>
        <v>9040000</v>
      </c>
      <c r="H256" s="91"/>
      <c r="I256" s="91"/>
      <c r="J256" s="91"/>
      <c r="K256" s="91"/>
      <c r="L256" s="91"/>
      <c r="M256" s="91"/>
      <c r="N256" s="102">
        <f>N257</f>
        <v>9040000</v>
      </c>
      <c r="O256" s="79"/>
    </row>
    <row r="257" spans="1:15" ht="51">
      <c r="A257" s="10" t="s">
        <v>40</v>
      </c>
      <c r="B257" s="93">
        <v>902</v>
      </c>
      <c r="C257" s="93" t="s">
        <v>51</v>
      </c>
      <c r="D257" s="93" t="s">
        <v>17</v>
      </c>
      <c r="E257" s="93" t="s">
        <v>175</v>
      </c>
      <c r="F257" s="103" t="s">
        <v>41</v>
      </c>
      <c r="G257" s="101">
        <v>9040000</v>
      </c>
      <c r="H257" s="91"/>
      <c r="I257" s="91"/>
      <c r="J257" s="91"/>
      <c r="K257" s="91"/>
      <c r="L257" s="91"/>
      <c r="M257" s="91"/>
      <c r="N257" s="102">
        <v>9040000</v>
      </c>
      <c r="O257" s="79"/>
    </row>
    <row r="258" spans="1:15" ht="38.25">
      <c r="A258" s="104" t="s">
        <v>177</v>
      </c>
      <c r="B258" s="93">
        <v>902</v>
      </c>
      <c r="C258" s="93" t="s">
        <v>51</v>
      </c>
      <c r="D258" s="93" t="s">
        <v>17</v>
      </c>
      <c r="E258" s="93" t="s">
        <v>176</v>
      </c>
      <c r="F258" s="100" t="s">
        <v>0</v>
      </c>
      <c r="G258" s="101">
        <f>G259</f>
        <v>6166670</v>
      </c>
      <c r="H258" s="91"/>
      <c r="I258" s="91"/>
      <c r="J258" s="91"/>
      <c r="K258" s="91"/>
      <c r="L258" s="91"/>
      <c r="M258" s="91"/>
      <c r="N258" s="102">
        <f>N259</f>
        <v>6166670</v>
      </c>
      <c r="O258" s="79"/>
    </row>
    <row r="259" spans="1:15" ht="38.25">
      <c r="A259" s="10" t="s">
        <v>235</v>
      </c>
      <c r="B259" s="93">
        <v>902</v>
      </c>
      <c r="C259" s="93" t="s">
        <v>51</v>
      </c>
      <c r="D259" s="93" t="s">
        <v>17</v>
      </c>
      <c r="E259" s="93" t="s">
        <v>176</v>
      </c>
      <c r="F259" s="103" t="s">
        <v>39</v>
      </c>
      <c r="G259" s="101">
        <f>G260</f>
        <v>6166670</v>
      </c>
      <c r="H259" s="91"/>
      <c r="I259" s="91"/>
      <c r="J259" s="91"/>
      <c r="K259" s="91"/>
      <c r="L259" s="91"/>
      <c r="M259" s="91"/>
      <c r="N259" s="102">
        <f>N260</f>
        <v>6166670</v>
      </c>
      <c r="O259" s="79"/>
    </row>
    <row r="260" spans="1:15" ht="12.75">
      <c r="A260" s="10" t="s">
        <v>118</v>
      </c>
      <c r="B260" s="93">
        <v>902</v>
      </c>
      <c r="C260" s="93" t="s">
        <v>51</v>
      </c>
      <c r="D260" s="93" t="s">
        <v>17</v>
      </c>
      <c r="E260" s="93" t="s">
        <v>176</v>
      </c>
      <c r="F260" s="103">
        <v>610</v>
      </c>
      <c r="G260" s="101">
        <f>G261</f>
        <v>6166670</v>
      </c>
      <c r="H260" s="91"/>
      <c r="I260" s="91"/>
      <c r="J260" s="91"/>
      <c r="K260" s="91"/>
      <c r="L260" s="91"/>
      <c r="M260" s="91"/>
      <c r="N260" s="102">
        <f>N261</f>
        <v>6166670</v>
      </c>
      <c r="O260" s="79"/>
    </row>
    <row r="261" spans="1:15" ht="51">
      <c r="A261" s="10" t="s">
        <v>40</v>
      </c>
      <c r="B261" s="93">
        <v>902</v>
      </c>
      <c r="C261" s="93" t="s">
        <v>51</v>
      </c>
      <c r="D261" s="93" t="s">
        <v>17</v>
      </c>
      <c r="E261" s="93" t="s">
        <v>176</v>
      </c>
      <c r="F261" s="103" t="s">
        <v>41</v>
      </c>
      <c r="G261" s="101">
        <v>6166670</v>
      </c>
      <c r="H261" s="91"/>
      <c r="I261" s="91"/>
      <c r="J261" s="91"/>
      <c r="K261" s="91"/>
      <c r="L261" s="91"/>
      <c r="M261" s="91"/>
      <c r="N261" s="102">
        <v>6166670</v>
      </c>
      <c r="O261" s="79"/>
    </row>
    <row r="262" spans="1:15" ht="38.25">
      <c r="A262" s="104" t="s">
        <v>179</v>
      </c>
      <c r="B262" s="93">
        <v>902</v>
      </c>
      <c r="C262" s="93" t="s">
        <v>51</v>
      </c>
      <c r="D262" s="93" t="s">
        <v>17</v>
      </c>
      <c r="E262" s="93" t="s">
        <v>178</v>
      </c>
      <c r="F262" s="100" t="s">
        <v>0</v>
      </c>
      <c r="G262" s="101">
        <f>G263</f>
        <v>4980200</v>
      </c>
      <c r="H262" s="91"/>
      <c r="I262" s="91"/>
      <c r="J262" s="91"/>
      <c r="K262" s="91"/>
      <c r="L262" s="91"/>
      <c r="M262" s="91"/>
      <c r="N262" s="102">
        <f>N263</f>
        <v>4980200</v>
      </c>
      <c r="O262" s="79"/>
    </row>
    <row r="263" spans="1:15" ht="38.25">
      <c r="A263" s="10" t="s">
        <v>235</v>
      </c>
      <c r="B263" s="93">
        <v>902</v>
      </c>
      <c r="C263" s="93" t="s">
        <v>51</v>
      </c>
      <c r="D263" s="93" t="s">
        <v>17</v>
      </c>
      <c r="E263" s="93" t="s">
        <v>178</v>
      </c>
      <c r="F263" s="103" t="s">
        <v>39</v>
      </c>
      <c r="G263" s="101">
        <f>G264</f>
        <v>4980200</v>
      </c>
      <c r="H263" s="91"/>
      <c r="I263" s="91"/>
      <c r="J263" s="91"/>
      <c r="K263" s="91"/>
      <c r="L263" s="91"/>
      <c r="M263" s="91"/>
      <c r="N263" s="102">
        <f>N264</f>
        <v>4980200</v>
      </c>
      <c r="O263" s="79"/>
    </row>
    <row r="264" spans="1:15" ht="12.75">
      <c r="A264" s="10" t="s">
        <v>118</v>
      </c>
      <c r="B264" s="93">
        <v>902</v>
      </c>
      <c r="C264" s="93" t="s">
        <v>51</v>
      </c>
      <c r="D264" s="93" t="s">
        <v>17</v>
      </c>
      <c r="E264" s="93" t="s">
        <v>178</v>
      </c>
      <c r="F264" s="103">
        <v>610</v>
      </c>
      <c r="G264" s="101">
        <f>G265</f>
        <v>4980200</v>
      </c>
      <c r="H264" s="91"/>
      <c r="I264" s="91"/>
      <c r="J264" s="91"/>
      <c r="K264" s="91"/>
      <c r="L264" s="91"/>
      <c r="M264" s="91"/>
      <c r="N264" s="102">
        <f>N265</f>
        <v>4980200</v>
      </c>
      <c r="O264" s="79"/>
    </row>
    <row r="265" spans="1:15" ht="51">
      <c r="A265" s="10" t="s">
        <v>40</v>
      </c>
      <c r="B265" s="93">
        <v>902</v>
      </c>
      <c r="C265" s="93" t="s">
        <v>51</v>
      </c>
      <c r="D265" s="93" t="s">
        <v>17</v>
      </c>
      <c r="E265" s="93" t="s">
        <v>178</v>
      </c>
      <c r="F265" s="103" t="s">
        <v>41</v>
      </c>
      <c r="G265" s="101">
        <v>4980200</v>
      </c>
      <c r="H265" s="91"/>
      <c r="I265" s="91"/>
      <c r="J265" s="91"/>
      <c r="K265" s="91"/>
      <c r="L265" s="91"/>
      <c r="M265" s="91"/>
      <c r="N265" s="102">
        <v>4980200</v>
      </c>
      <c r="O265" s="79"/>
    </row>
    <row r="266" spans="1:15" ht="76.5">
      <c r="A266" s="104" t="s">
        <v>73</v>
      </c>
      <c r="B266" s="93">
        <v>902</v>
      </c>
      <c r="C266" s="93" t="s">
        <v>51</v>
      </c>
      <c r="D266" s="93" t="s">
        <v>17</v>
      </c>
      <c r="E266" s="93" t="s">
        <v>120</v>
      </c>
      <c r="F266" s="100" t="s">
        <v>0</v>
      </c>
      <c r="G266" s="101">
        <f>G267</f>
        <v>9540</v>
      </c>
      <c r="H266" s="91"/>
      <c r="I266" s="91"/>
      <c r="J266" s="91"/>
      <c r="K266" s="91"/>
      <c r="L266" s="91"/>
      <c r="M266" s="91"/>
      <c r="N266" s="102">
        <f>N267</f>
        <v>9540</v>
      </c>
      <c r="O266" s="79"/>
    </row>
    <row r="267" spans="1:15" ht="38.25">
      <c r="A267" s="10" t="s">
        <v>235</v>
      </c>
      <c r="B267" s="93">
        <v>902</v>
      </c>
      <c r="C267" s="93" t="s">
        <v>51</v>
      </c>
      <c r="D267" s="93" t="s">
        <v>17</v>
      </c>
      <c r="E267" s="93" t="s">
        <v>120</v>
      </c>
      <c r="F267" s="103" t="s">
        <v>39</v>
      </c>
      <c r="G267" s="101">
        <f>G268</f>
        <v>9540</v>
      </c>
      <c r="H267" s="91"/>
      <c r="I267" s="91"/>
      <c r="J267" s="91"/>
      <c r="K267" s="91"/>
      <c r="L267" s="91"/>
      <c r="M267" s="91"/>
      <c r="N267" s="102">
        <f>N268</f>
        <v>9540</v>
      </c>
      <c r="O267" s="79"/>
    </row>
    <row r="268" spans="1:15" ht="12.75">
      <c r="A268" s="10" t="s">
        <v>118</v>
      </c>
      <c r="B268" s="93">
        <v>902</v>
      </c>
      <c r="C268" s="93" t="s">
        <v>51</v>
      </c>
      <c r="D268" s="93" t="s">
        <v>17</v>
      </c>
      <c r="E268" s="93" t="s">
        <v>120</v>
      </c>
      <c r="F268" s="103">
        <v>610</v>
      </c>
      <c r="G268" s="101">
        <v>9540</v>
      </c>
      <c r="H268" s="91"/>
      <c r="I268" s="91"/>
      <c r="J268" s="91"/>
      <c r="K268" s="91"/>
      <c r="L268" s="91"/>
      <c r="M268" s="91"/>
      <c r="N268" s="102">
        <v>9540</v>
      </c>
      <c r="O268" s="79"/>
    </row>
    <row r="269" spans="1:15" ht="51">
      <c r="A269" s="10" t="s">
        <v>40</v>
      </c>
      <c r="B269" s="93">
        <v>902</v>
      </c>
      <c r="C269" s="93" t="s">
        <v>51</v>
      </c>
      <c r="D269" s="93" t="s">
        <v>17</v>
      </c>
      <c r="E269" s="93" t="s">
        <v>120</v>
      </c>
      <c r="F269" s="103" t="s">
        <v>41</v>
      </c>
      <c r="G269" s="101">
        <v>9540</v>
      </c>
      <c r="H269" s="91"/>
      <c r="I269" s="91"/>
      <c r="J269" s="91"/>
      <c r="K269" s="91"/>
      <c r="L269" s="91"/>
      <c r="M269" s="91"/>
      <c r="N269" s="102">
        <v>9540</v>
      </c>
      <c r="O269" s="79"/>
    </row>
    <row r="270" spans="1:15" ht="25.5">
      <c r="A270" s="10" t="s">
        <v>260</v>
      </c>
      <c r="B270" s="93">
        <v>902</v>
      </c>
      <c r="C270" s="93" t="s">
        <v>51</v>
      </c>
      <c r="D270" s="93" t="s">
        <v>261</v>
      </c>
      <c r="E270" s="93"/>
      <c r="F270" s="103"/>
      <c r="G270" s="101">
        <f>G271</f>
        <v>2193680</v>
      </c>
      <c r="H270" s="91"/>
      <c r="I270" s="102">
        <f>I271</f>
        <v>49370</v>
      </c>
      <c r="J270" s="102"/>
      <c r="K270" s="102">
        <f>K271</f>
        <v>281940</v>
      </c>
      <c r="L270" s="102">
        <f>L271</f>
        <v>30000</v>
      </c>
      <c r="M270" s="102">
        <f>M271</f>
        <v>1707005</v>
      </c>
      <c r="N270" s="102">
        <f>N271</f>
        <v>4261995</v>
      </c>
      <c r="O270" s="79"/>
    </row>
    <row r="271" spans="1:15" ht="46.5" customHeight="1">
      <c r="A271" s="10" t="s">
        <v>262</v>
      </c>
      <c r="B271" s="93">
        <v>902</v>
      </c>
      <c r="C271" s="93" t="s">
        <v>51</v>
      </c>
      <c r="D271" s="93" t="s">
        <v>261</v>
      </c>
      <c r="E271" s="93" t="s">
        <v>263</v>
      </c>
      <c r="F271" s="103"/>
      <c r="G271" s="101">
        <f>G272+G274</f>
        <v>2193680</v>
      </c>
      <c r="H271" s="91"/>
      <c r="I271" s="102">
        <f>I272+I274</f>
        <v>49370</v>
      </c>
      <c r="J271" s="102"/>
      <c r="K271" s="102">
        <f>K272+K274</f>
        <v>281940</v>
      </c>
      <c r="L271" s="102">
        <f>L272+L274</f>
        <v>30000</v>
      </c>
      <c r="M271" s="102">
        <f>M272+M274</f>
        <v>1707005</v>
      </c>
      <c r="N271" s="102">
        <f>N272+N274</f>
        <v>4261995</v>
      </c>
      <c r="O271" s="79"/>
    </row>
    <row r="272" spans="1:15" ht="25.5">
      <c r="A272" s="10" t="s">
        <v>24</v>
      </c>
      <c r="B272" s="93">
        <v>902</v>
      </c>
      <c r="C272" s="93" t="s">
        <v>51</v>
      </c>
      <c r="D272" s="93" t="s">
        <v>261</v>
      </c>
      <c r="E272" s="93" t="s">
        <v>263</v>
      </c>
      <c r="F272" s="103">
        <v>200</v>
      </c>
      <c r="G272" s="101">
        <f>G273</f>
        <v>615000</v>
      </c>
      <c r="H272" s="91"/>
      <c r="I272" s="91"/>
      <c r="J272" s="91"/>
      <c r="K272" s="102">
        <f>K273</f>
        <v>159620</v>
      </c>
      <c r="L272" s="102">
        <f>L273</f>
        <v>30000</v>
      </c>
      <c r="M272" s="102">
        <f>M273</f>
        <v>1561426</v>
      </c>
      <c r="N272" s="102">
        <f>N273</f>
        <v>2366046</v>
      </c>
      <c r="O272" s="79"/>
    </row>
    <row r="273" spans="1:15" ht="38.25">
      <c r="A273" s="10" t="s">
        <v>26</v>
      </c>
      <c r="B273" s="93">
        <v>902</v>
      </c>
      <c r="C273" s="93" t="s">
        <v>51</v>
      </c>
      <c r="D273" s="93" t="s">
        <v>261</v>
      </c>
      <c r="E273" s="93" t="s">
        <v>263</v>
      </c>
      <c r="F273" s="103">
        <v>240</v>
      </c>
      <c r="G273" s="101">
        <v>615000</v>
      </c>
      <c r="H273" s="91"/>
      <c r="I273" s="91"/>
      <c r="J273" s="91"/>
      <c r="K273" s="91">
        <v>159620</v>
      </c>
      <c r="L273" s="91">
        <v>30000</v>
      </c>
      <c r="M273" s="91">
        <v>1561426</v>
      </c>
      <c r="N273" s="102">
        <f>G273+H273+I273+J273+K273+L273+M273</f>
        <v>2366046</v>
      </c>
      <c r="O273" s="79"/>
    </row>
    <row r="274" spans="1:15" ht="38.25">
      <c r="A274" s="10" t="s">
        <v>235</v>
      </c>
      <c r="B274" s="93">
        <v>902</v>
      </c>
      <c r="C274" s="93" t="s">
        <v>51</v>
      </c>
      <c r="D274" s="93" t="s">
        <v>261</v>
      </c>
      <c r="E274" s="93" t="s">
        <v>263</v>
      </c>
      <c r="F274" s="103">
        <v>600</v>
      </c>
      <c r="G274" s="101">
        <f>G275</f>
        <v>1578680</v>
      </c>
      <c r="H274" s="91"/>
      <c r="I274" s="102">
        <f>I275</f>
        <v>49370</v>
      </c>
      <c r="J274" s="102"/>
      <c r="K274" s="102">
        <f>K275</f>
        <v>122320</v>
      </c>
      <c r="L274" s="102"/>
      <c r="M274" s="102">
        <f>M275</f>
        <v>145579</v>
      </c>
      <c r="N274" s="102">
        <f>N275</f>
        <v>1895949</v>
      </c>
      <c r="O274" s="79"/>
    </row>
    <row r="275" spans="1:15" ht="12.75">
      <c r="A275" s="10" t="s">
        <v>118</v>
      </c>
      <c r="B275" s="93">
        <v>902</v>
      </c>
      <c r="C275" s="93" t="s">
        <v>51</v>
      </c>
      <c r="D275" s="93" t="s">
        <v>261</v>
      </c>
      <c r="E275" s="93" t="s">
        <v>263</v>
      </c>
      <c r="F275" s="103">
        <v>610</v>
      </c>
      <c r="G275" s="101">
        <f>G276</f>
        <v>1578680</v>
      </c>
      <c r="H275" s="91"/>
      <c r="I275" s="102">
        <f>I276</f>
        <v>49370</v>
      </c>
      <c r="J275" s="102"/>
      <c r="K275" s="102">
        <f>K276</f>
        <v>122320</v>
      </c>
      <c r="L275" s="102"/>
      <c r="M275" s="102">
        <f>M276</f>
        <v>145579</v>
      </c>
      <c r="N275" s="102">
        <f>N276</f>
        <v>1895949</v>
      </c>
      <c r="O275" s="79"/>
    </row>
    <row r="276" spans="1:15" ht="12.75">
      <c r="A276" s="10" t="s">
        <v>264</v>
      </c>
      <c r="B276" s="93">
        <v>902</v>
      </c>
      <c r="C276" s="93" t="s">
        <v>51</v>
      </c>
      <c r="D276" s="93" t="s">
        <v>261</v>
      </c>
      <c r="E276" s="93" t="s">
        <v>263</v>
      </c>
      <c r="F276" s="103">
        <v>612</v>
      </c>
      <c r="G276" s="101">
        <v>1578680</v>
      </c>
      <c r="H276" s="91"/>
      <c r="I276" s="91">
        <v>49370</v>
      </c>
      <c r="J276" s="91"/>
      <c r="K276" s="91">
        <v>122320</v>
      </c>
      <c r="L276" s="91"/>
      <c r="M276" s="91">
        <v>145579</v>
      </c>
      <c r="N276" s="102">
        <f>G276+H276+I276+J276+K276+L276+M276</f>
        <v>1895949</v>
      </c>
      <c r="O276" s="79"/>
    </row>
    <row r="277" spans="1:15" ht="12.75">
      <c r="A277" s="109" t="s">
        <v>289</v>
      </c>
      <c r="B277" s="93">
        <v>902</v>
      </c>
      <c r="C277" s="93" t="s">
        <v>293</v>
      </c>
      <c r="D277" s="93"/>
      <c r="E277" s="93"/>
      <c r="F277" s="103"/>
      <c r="G277" s="101"/>
      <c r="H277" s="91"/>
      <c r="I277" s="102">
        <f>I278</f>
        <v>15200000</v>
      </c>
      <c r="J277" s="102"/>
      <c r="K277" s="102"/>
      <c r="L277" s="102">
        <f>L278</f>
        <v>100000</v>
      </c>
      <c r="M277" s="102"/>
      <c r="N277" s="102">
        <f>N278</f>
        <v>15300000</v>
      </c>
      <c r="O277" s="79"/>
    </row>
    <row r="278" spans="1:15" ht="12.75">
      <c r="A278" s="110" t="s">
        <v>290</v>
      </c>
      <c r="B278" s="93">
        <v>902</v>
      </c>
      <c r="C278" s="93" t="s">
        <v>293</v>
      </c>
      <c r="D278" s="93" t="s">
        <v>287</v>
      </c>
      <c r="E278" s="93"/>
      <c r="F278" s="103"/>
      <c r="G278" s="101"/>
      <c r="H278" s="91"/>
      <c r="I278" s="102">
        <f>I279</f>
        <v>15200000</v>
      </c>
      <c r="J278" s="102"/>
      <c r="K278" s="102"/>
      <c r="L278" s="102">
        <f>L279+L283</f>
        <v>100000</v>
      </c>
      <c r="M278" s="102"/>
      <c r="N278" s="102">
        <f>N279+N283</f>
        <v>15300000</v>
      </c>
      <c r="O278" s="79"/>
    </row>
    <row r="279" spans="1:15" ht="22.5">
      <c r="A279" s="110" t="s">
        <v>291</v>
      </c>
      <c r="B279" s="93">
        <v>902</v>
      </c>
      <c r="C279" s="93" t="s">
        <v>293</v>
      </c>
      <c r="D279" s="93" t="s">
        <v>287</v>
      </c>
      <c r="E279" s="93" t="s">
        <v>288</v>
      </c>
      <c r="F279" s="103"/>
      <c r="G279" s="101"/>
      <c r="H279" s="91"/>
      <c r="I279" s="102">
        <f>I280</f>
        <v>15200000</v>
      </c>
      <c r="J279" s="102"/>
      <c r="K279" s="102"/>
      <c r="L279" s="102"/>
      <c r="M279" s="102"/>
      <c r="N279" s="102">
        <f>N280</f>
        <v>15200000</v>
      </c>
      <c r="O279" s="79"/>
    </row>
    <row r="280" spans="1:15" ht="33.75">
      <c r="A280" s="110" t="s">
        <v>283</v>
      </c>
      <c r="B280" s="93">
        <v>902</v>
      </c>
      <c r="C280" s="93" t="s">
        <v>293</v>
      </c>
      <c r="D280" s="93" t="s">
        <v>287</v>
      </c>
      <c r="E280" s="93" t="s">
        <v>288</v>
      </c>
      <c r="F280" s="103">
        <v>400</v>
      </c>
      <c r="G280" s="101"/>
      <c r="H280" s="91"/>
      <c r="I280" s="102">
        <f>I282</f>
        <v>15200000</v>
      </c>
      <c r="J280" s="102"/>
      <c r="K280" s="102"/>
      <c r="L280" s="102"/>
      <c r="M280" s="102"/>
      <c r="N280" s="102">
        <f>N282</f>
        <v>15200000</v>
      </c>
      <c r="O280" s="79"/>
    </row>
    <row r="281" spans="1:15" ht="12.75">
      <c r="A281" s="10" t="s">
        <v>112</v>
      </c>
      <c r="B281" s="93">
        <v>902</v>
      </c>
      <c r="C281" s="93" t="s">
        <v>293</v>
      </c>
      <c r="D281" s="93" t="s">
        <v>287</v>
      </c>
      <c r="E281" s="93" t="s">
        <v>288</v>
      </c>
      <c r="F281" s="103">
        <v>410</v>
      </c>
      <c r="G281" s="101"/>
      <c r="H281" s="91"/>
      <c r="I281" s="102"/>
      <c r="J281" s="102"/>
      <c r="K281" s="102"/>
      <c r="L281" s="102"/>
      <c r="M281" s="102"/>
      <c r="N281" s="102">
        <f>N282</f>
        <v>15200000</v>
      </c>
      <c r="O281" s="79"/>
    </row>
    <row r="282" spans="1:15" ht="33.75">
      <c r="A282" s="110" t="s">
        <v>292</v>
      </c>
      <c r="B282" s="93">
        <v>902</v>
      </c>
      <c r="C282" s="93" t="s">
        <v>293</v>
      </c>
      <c r="D282" s="93" t="s">
        <v>287</v>
      </c>
      <c r="E282" s="93" t="s">
        <v>288</v>
      </c>
      <c r="F282" s="103">
        <v>414</v>
      </c>
      <c r="G282" s="101"/>
      <c r="H282" s="91"/>
      <c r="I282" s="91">
        <v>15200000</v>
      </c>
      <c r="J282" s="91"/>
      <c r="K282" s="91"/>
      <c r="L282" s="91"/>
      <c r="M282" s="91"/>
      <c r="N282" s="102">
        <f>G282+H282+I282</f>
        <v>15200000</v>
      </c>
      <c r="O282" s="79"/>
    </row>
    <row r="283" spans="1:15" ht="45">
      <c r="A283" s="111" t="s">
        <v>304</v>
      </c>
      <c r="B283" s="93">
        <v>902</v>
      </c>
      <c r="C283" s="93" t="s">
        <v>293</v>
      </c>
      <c r="D283" s="93" t="s">
        <v>287</v>
      </c>
      <c r="E283" s="93" t="s">
        <v>305</v>
      </c>
      <c r="F283" s="103"/>
      <c r="G283" s="101"/>
      <c r="H283" s="91"/>
      <c r="I283" s="91"/>
      <c r="J283" s="91"/>
      <c r="K283" s="91"/>
      <c r="L283" s="102">
        <f>L284</f>
        <v>100000</v>
      </c>
      <c r="M283" s="102"/>
      <c r="N283" s="102">
        <f>N284</f>
        <v>100000</v>
      </c>
      <c r="O283" s="79"/>
    </row>
    <row r="284" spans="1:15" ht="25.5">
      <c r="A284" s="10" t="s">
        <v>24</v>
      </c>
      <c r="B284" s="93">
        <v>902</v>
      </c>
      <c r="C284" s="93" t="s">
        <v>293</v>
      </c>
      <c r="D284" s="93" t="s">
        <v>287</v>
      </c>
      <c r="E284" s="93" t="s">
        <v>305</v>
      </c>
      <c r="F284" s="103">
        <v>200</v>
      </c>
      <c r="G284" s="101"/>
      <c r="H284" s="91"/>
      <c r="I284" s="91"/>
      <c r="J284" s="91"/>
      <c r="K284" s="91"/>
      <c r="L284" s="102">
        <f>L285</f>
        <v>100000</v>
      </c>
      <c r="M284" s="102"/>
      <c r="N284" s="102">
        <f>N285</f>
        <v>100000</v>
      </c>
      <c r="O284" s="79"/>
    </row>
    <row r="285" spans="1:15" ht="38.25">
      <c r="A285" s="10" t="s">
        <v>26</v>
      </c>
      <c r="B285" s="93">
        <v>902</v>
      </c>
      <c r="C285" s="93" t="s">
        <v>293</v>
      </c>
      <c r="D285" s="93" t="s">
        <v>287</v>
      </c>
      <c r="E285" s="93" t="s">
        <v>305</v>
      </c>
      <c r="F285" s="103">
        <v>240</v>
      </c>
      <c r="G285" s="101"/>
      <c r="H285" s="91"/>
      <c r="I285" s="91"/>
      <c r="J285" s="91"/>
      <c r="K285" s="91"/>
      <c r="L285" s="91">
        <v>100000</v>
      </c>
      <c r="M285" s="91"/>
      <c r="N285" s="102">
        <f>L285</f>
        <v>100000</v>
      </c>
      <c r="O285" s="79"/>
    </row>
    <row r="286" spans="1:15" ht="12.75">
      <c r="A286" s="95" t="s">
        <v>64</v>
      </c>
      <c r="B286" s="96">
        <v>902</v>
      </c>
      <c r="C286" s="96" t="s">
        <v>48</v>
      </c>
      <c r="D286" s="98" t="s">
        <v>0</v>
      </c>
      <c r="E286" s="98" t="s">
        <v>0</v>
      </c>
      <c r="F286" s="99" t="s">
        <v>0</v>
      </c>
      <c r="G286" s="50">
        <f>G287+G292+G308+G343</f>
        <v>29246257</v>
      </c>
      <c r="H286" s="12">
        <f>H287+H292+H308+H343</f>
        <v>223538</v>
      </c>
      <c r="I286" s="12">
        <f>I287+I292+I308+I343</f>
        <v>5000</v>
      </c>
      <c r="J286" s="12"/>
      <c r="K286" s="12">
        <f>K287+K292+K308+K343</f>
        <v>1083260</v>
      </c>
      <c r="L286" s="12">
        <f>L287+L292+L308+L343</f>
        <v>127500</v>
      </c>
      <c r="M286" s="12"/>
      <c r="N286" s="12">
        <f>N287+N292+N308+N343</f>
        <v>30685555</v>
      </c>
      <c r="O286" s="79"/>
    </row>
    <row r="287" spans="1:15" ht="12.75">
      <c r="A287" s="95" t="s">
        <v>92</v>
      </c>
      <c r="B287" s="96">
        <v>902</v>
      </c>
      <c r="C287" s="96" t="s">
        <v>48</v>
      </c>
      <c r="D287" s="96" t="s">
        <v>17</v>
      </c>
      <c r="E287" s="98" t="s">
        <v>0</v>
      </c>
      <c r="F287" s="99" t="s">
        <v>0</v>
      </c>
      <c r="G287" s="50">
        <f>G288</f>
        <v>3519513</v>
      </c>
      <c r="H287" s="91"/>
      <c r="I287" s="91"/>
      <c r="J287" s="91"/>
      <c r="K287" s="91"/>
      <c r="L287" s="91"/>
      <c r="M287" s="91"/>
      <c r="N287" s="12">
        <f>N288</f>
        <v>3519513</v>
      </c>
      <c r="O287" s="79"/>
    </row>
    <row r="288" spans="1:15" ht="38.25">
      <c r="A288" s="104" t="s">
        <v>181</v>
      </c>
      <c r="B288" s="93">
        <v>902</v>
      </c>
      <c r="C288" s="93" t="s">
        <v>48</v>
      </c>
      <c r="D288" s="93" t="s">
        <v>17</v>
      </c>
      <c r="E288" s="93" t="s">
        <v>180</v>
      </c>
      <c r="F288" s="100" t="s">
        <v>0</v>
      </c>
      <c r="G288" s="101">
        <f>G289</f>
        <v>3519513</v>
      </c>
      <c r="H288" s="91"/>
      <c r="I288" s="91"/>
      <c r="J288" s="91"/>
      <c r="K288" s="91"/>
      <c r="L288" s="91"/>
      <c r="M288" s="91"/>
      <c r="N288" s="102">
        <f>N289</f>
        <v>3519513</v>
      </c>
      <c r="O288" s="79"/>
    </row>
    <row r="289" spans="1:15" ht="25.5">
      <c r="A289" s="10" t="s">
        <v>61</v>
      </c>
      <c r="B289" s="93">
        <v>902</v>
      </c>
      <c r="C289" s="93" t="s">
        <v>48</v>
      </c>
      <c r="D289" s="93" t="s">
        <v>17</v>
      </c>
      <c r="E289" s="93" t="s">
        <v>180</v>
      </c>
      <c r="F289" s="103" t="s">
        <v>62</v>
      </c>
      <c r="G289" s="101">
        <f>G291</f>
        <v>3519513</v>
      </c>
      <c r="H289" s="91"/>
      <c r="I289" s="91"/>
      <c r="J289" s="91"/>
      <c r="K289" s="91"/>
      <c r="L289" s="91"/>
      <c r="M289" s="91"/>
      <c r="N289" s="102">
        <f>N291</f>
        <v>3519513</v>
      </c>
      <c r="O289" s="79"/>
    </row>
    <row r="290" spans="1:15" ht="25.5">
      <c r="A290" s="10" t="s">
        <v>267</v>
      </c>
      <c r="B290" s="93">
        <v>902</v>
      </c>
      <c r="C290" s="93" t="s">
        <v>48</v>
      </c>
      <c r="D290" s="93" t="s">
        <v>17</v>
      </c>
      <c r="E290" s="93" t="s">
        <v>180</v>
      </c>
      <c r="F290" s="103">
        <v>320</v>
      </c>
      <c r="G290" s="101">
        <f>G291</f>
        <v>3519513</v>
      </c>
      <c r="H290" s="91"/>
      <c r="I290" s="91"/>
      <c r="J290" s="91"/>
      <c r="K290" s="91"/>
      <c r="L290" s="91"/>
      <c r="M290" s="91"/>
      <c r="N290" s="102">
        <f>N291</f>
        <v>3519513</v>
      </c>
      <c r="O290" s="79"/>
    </row>
    <row r="291" spans="1:15" ht="38.25">
      <c r="A291" s="10" t="s">
        <v>66</v>
      </c>
      <c r="B291" s="93">
        <v>902</v>
      </c>
      <c r="C291" s="93" t="s">
        <v>48</v>
      </c>
      <c r="D291" s="93" t="s">
        <v>17</v>
      </c>
      <c r="E291" s="93" t="s">
        <v>180</v>
      </c>
      <c r="F291" s="103" t="s">
        <v>67</v>
      </c>
      <c r="G291" s="101">
        <v>3519513</v>
      </c>
      <c r="H291" s="91"/>
      <c r="I291" s="91"/>
      <c r="J291" s="91"/>
      <c r="K291" s="91"/>
      <c r="L291" s="91"/>
      <c r="M291" s="91"/>
      <c r="N291" s="102">
        <v>3519513</v>
      </c>
      <c r="O291" s="79"/>
    </row>
    <row r="292" spans="1:15" ht="12.75">
      <c r="A292" s="95" t="s">
        <v>65</v>
      </c>
      <c r="B292" s="96">
        <v>902</v>
      </c>
      <c r="C292" s="96" t="s">
        <v>48</v>
      </c>
      <c r="D292" s="96" t="s">
        <v>19</v>
      </c>
      <c r="E292" s="93"/>
      <c r="F292" s="100"/>
      <c r="G292" s="50">
        <f>G293+G297</f>
        <v>365556</v>
      </c>
      <c r="H292" s="12">
        <f>H293+H297</f>
        <v>193320</v>
      </c>
      <c r="I292" s="12">
        <f>I293+I297+I305</f>
        <v>5000</v>
      </c>
      <c r="J292" s="12"/>
      <c r="K292" s="12">
        <f>K293+K297+K305+K301</f>
        <v>1083260</v>
      </c>
      <c r="L292" s="12">
        <f>L293+L297+L305+L301</f>
        <v>127500</v>
      </c>
      <c r="M292" s="12"/>
      <c r="N292" s="12">
        <f>N293+N297+N305+N301</f>
        <v>1774636</v>
      </c>
      <c r="O292" s="79"/>
    </row>
    <row r="293" spans="1:15" ht="38.25">
      <c r="A293" s="10" t="s">
        <v>93</v>
      </c>
      <c r="B293" s="93">
        <v>902</v>
      </c>
      <c r="C293" s="93" t="s">
        <v>48</v>
      </c>
      <c r="D293" s="93" t="s">
        <v>19</v>
      </c>
      <c r="E293" s="93" t="s">
        <v>121</v>
      </c>
      <c r="F293" s="100" t="s">
        <v>0</v>
      </c>
      <c r="G293" s="101">
        <f>G294</f>
        <v>172236</v>
      </c>
      <c r="H293" s="91"/>
      <c r="I293" s="91"/>
      <c r="J293" s="91"/>
      <c r="K293" s="91"/>
      <c r="L293" s="91"/>
      <c r="M293" s="91"/>
      <c r="N293" s="102">
        <f>N294</f>
        <v>172236</v>
      </c>
      <c r="O293" s="79"/>
    </row>
    <row r="294" spans="1:15" ht="25.5">
      <c r="A294" s="10" t="s">
        <v>61</v>
      </c>
      <c r="B294" s="93">
        <v>902</v>
      </c>
      <c r="C294" s="93" t="s">
        <v>48</v>
      </c>
      <c r="D294" s="93" t="s">
        <v>19</v>
      </c>
      <c r="E294" s="93" t="s">
        <v>121</v>
      </c>
      <c r="F294" s="103">
        <v>300</v>
      </c>
      <c r="G294" s="101">
        <f>G295</f>
        <v>172236</v>
      </c>
      <c r="H294" s="91"/>
      <c r="I294" s="91"/>
      <c r="J294" s="91"/>
      <c r="K294" s="91"/>
      <c r="L294" s="91"/>
      <c r="M294" s="91"/>
      <c r="N294" s="102">
        <f>N295</f>
        <v>172236</v>
      </c>
      <c r="O294" s="79"/>
    </row>
    <row r="295" spans="1:15" ht="25.5">
      <c r="A295" s="10" t="s">
        <v>267</v>
      </c>
      <c r="B295" s="93">
        <v>902</v>
      </c>
      <c r="C295" s="93" t="s">
        <v>48</v>
      </c>
      <c r="D295" s="93" t="s">
        <v>19</v>
      </c>
      <c r="E295" s="93" t="s">
        <v>121</v>
      </c>
      <c r="F295" s="103">
        <v>320</v>
      </c>
      <c r="G295" s="101">
        <f>G296</f>
        <v>172236</v>
      </c>
      <c r="H295" s="91"/>
      <c r="I295" s="91"/>
      <c r="J295" s="91"/>
      <c r="K295" s="91"/>
      <c r="L295" s="91"/>
      <c r="M295" s="91"/>
      <c r="N295" s="102">
        <f>N296</f>
        <v>172236</v>
      </c>
      <c r="O295" s="79"/>
    </row>
    <row r="296" spans="1:15" ht="25.5">
      <c r="A296" s="10" t="s">
        <v>63</v>
      </c>
      <c r="B296" s="93">
        <v>902</v>
      </c>
      <c r="C296" s="93" t="s">
        <v>48</v>
      </c>
      <c r="D296" s="93" t="s">
        <v>19</v>
      </c>
      <c r="E296" s="93" t="s">
        <v>121</v>
      </c>
      <c r="F296" s="103">
        <v>323</v>
      </c>
      <c r="G296" s="101">
        <v>172236</v>
      </c>
      <c r="H296" s="91"/>
      <c r="I296" s="91"/>
      <c r="J296" s="91"/>
      <c r="K296" s="91"/>
      <c r="L296" s="91"/>
      <c r="M296" s="91"/>
      <c r="N296" s="102">
        <v>172236</v>
      </c>
      <c r="O296" s="79"/>
    </row>
    <row r="297" spans="1:15" ht="12.75">
      <c r="A297" s="10" t="s">
        <v>265</v>
      </c>
      <c r="B297" s="93">
        <v>902</v>
      </c>
      <c r="C297" s="93" t="s">
        <v>48</v>
      </c>
      <c r="D297" s="93" t="s">
        <v>19</v>
      </c>
      <c r="E297" s="93" t="s">
        <v>266</v>
      </c>
      <c r="F297" s="103"/>
      <c r="G297" s="101">
        <f aca="true" t="shared" si="14" ref="G297:H299">G298</f>
        <v>193320</v>
      </c>
      <c r="H297" s="102">
        <f t="shared" si="14"/>
        <v>193320</v>
      </c>
      <c r="I297" s="102"/>
      <c r="J297" s="102"/>
      <c r="K297" s="102"/>
      <c r="L297" s="102"/>
      <c r="M297" s="102"/>
      <c r="N297" s="102">
        <f>N298</f>
        <v>386640</v>
      </c>
      <c r="O297" s="79"/>
    </row>
    <row r="298" spans="1:15" ht="25.5">
      <c r="A298" s="10" t="s">
        <v>61</v>
      </c>
      <c r="B298" s="93">
        <v>902</v>
      </c>
      <c r="C298" s="93" t="s">
        <v>48</v>
      </c>
      <c r="D298" s="93" t="s">
        <v>19</v>
      </c>
      <c r="E298" s="93" t="s">
        <v>266</v>
      </c>
      <c r="F298" s="103">
        <v>300</v>
      </c>
      <c r="G298" s="101">
        <f t="shared" si="14"/>
        <v>193320</v>
      </c>
      <c r="H298" s="102">
        <f t="shared" si="14"/>
        <v>193320</v>
      </c>
      <c r="I298" s="102"/>
      <c r="J298" s="102"/>
      <c r="K298" s="102"/>
      <c r="L298" s="102"/>
      <c r="M298" s="102"/>
      <c r="N298" s="102">
        <f>N299</f>
        <v>386640</v>
      </c>
      <c r="O298" s="79"/>
    </row>
    <row r="299" spans="1:15" ht="25.5">
      <c r="A299" s="10" t="s">
        <v>267</v>
      </c>
      <c r="B299" s="93">
        <v>902</v>
      </c>
      <c r="C299" s="93" t="s">
        <v>48</v>
      </c>
      <c r="D299" s="93" t="s">
        <v>19</v>
      </c>
      <c r="E299" s="93" t="s">
        <v>266</v>
      </c>
      <c r="F299" s="103">
        <v>320</v>
      </c>
      <c r="G299" s="101">
        <f t="shared" si="14"/>
        <v>193320</v>
      </c>
      <c r="H299" s="102">
        <f t="shared" si="14"/>
        <v>193320</v>
      </c>
      <c r="I299" s="102"/>
      <c r="J299" s="102"/>
      <c r="K299" s="102"/>
      <c r="L299" s="102"/>
      <c r="M299" s="102"/>
      <c r="N299" s="102">
        <f>N300</f>
        <v>386640</v>
      </c>
      <c r="O299" s="79"/>
    </row>
    <row r="300" spans="1:15" ht="12.75">
      <c r="A300" s="10" t="s">
        <v>268</v>
      </c>
      <c r="B300" s="93">
        <v>902</v>
      </c>
      <c r="C300" s="93" t="s">
        <v>48</v>
      </c>
      <c r="D300" s="93" t="s">
        <v>19</v>
      </c>
      <c r="E300" s="93" t="s">
        <v>266</v>
      </c>
      <c r="F300" s="103">
        <v>322</v>
      </c>
      <c r="G300" s="101">
        <v>193320</v>
      </c>
      <c r="H300" s="91">
        <v>193320</v>
      </c>
      <c r="I300" s="91"/>
      <c r="J300" s="91"/>
      <c r="K300" s="91"/>
      <c r="L300" s="91"/>
      <c r="M300" s="91"/>
      <c r="N300" s="102">
        <f>G300+H300</f>
        <v>386640</v>
      </c>
      <c r="O300" s="79"/>
    </row>
    <row r="301" spans="1:15" ht="22.5">
      <c r="A301" s="112" t="s">
        <v>298</v>
      </c>
      <c r="B301" s="93">
        <v>902</v>
      </c>
      <c r="C301" s="93" t="s">
        <v>48</v>
      </c>
      <c r="D301" s="93" t="s">
        <v>19</v>
      </c>
      <c r="E301" s="93" t="s">
        <v>299</v>
      </c>
      <c r="F301" s="103"/>
      <c r="G301" s="101"/>
      <c r="H301" s="91"/>
      <c r="I301" s="91"/>
      <c r="J301" s="91"/>
      <c r="K301" s="102">
        <f aca="true" t="shared" si="15" ref="K301:N303">K302</f>
        <v>1063260</v>
      </c>
      <c r="L301" s="102"/>
      <c r="M301" s="102"/>
      <c r="N301" s="102">
        <f t="shared" si="15"/>
        <v>1063260</v>
      </c>
      <c r="O301" s="79"/>
    </row>
    <row r="302" spans="1:15" ht="25.5">
      <c r="A302" s="10" t="s">
        <v>61</v>
      </c>
      <c r="B302" s="93">
        <v>902</v>
      </c>
      <c r="C302" s="93" t="s">
        <v>48</v>
      </c>
      <c r="D302" s="93" t="s">
        <v>19</v>
      </c>
      <c r="E302" s="93" t="s">
        <v>299</v>
      </c>
      <c r="F302" s="103">
        <v>300</v>
      </c>
      <c r="G302" s="101"/>
      <c r="H302" s="91"/>
      <c r="I302" s="91"/>
      <c r="J302" s="91"/>
      <c r="K302" s="102">
        <f t="shared" si="15"/>
        <v>1063260</v>
      </c>
      <c r="L302" s="102"/>
      <c r="M302" s="102"/>
      <c r="N302" s="102">
        <f t="shared" si="15"/>
        <v>1063260</v>
      </c>
      <c r="O302" s="79"/>
    </row>
    <row r="303" spans="1:15" ht="25.5">
      <c r="A303" s="10" t="s">
        <v>267</v>
      </c>
      <c r="B303" s="93">
        <v>902</v>
      </c>
      <c r="C303" s="93" t="s">
        <v>48</v>
      </c>
      <c r="D303" s="93" t="s">
        <v>19</v>
      </c>
      <c r="E303" s="93" t="s">
        <v>299</v>
      </c>
      <c r="F303" s="103">
        <v>320</v>
      </c>
      <c r="G303" s="101"/>
      <c r="H303" s="91"/>
      <c r="I303" s="91"/>
      <c r="J303" s="91"/>
      <c r="K303" s="102">
        <f t="shared" si="15"/>
        <v>1063260</v>
      </c>
      <c r="L303" s="102"/>
      <c r="M303" s="102"/>
      <c r="N303" s="102">
        <f t="shared" si="15"/>
        <v>1063260</v>
      </c>
      <c r="O303" s="79"/>
    </row>
    <row r="304" spans="1:15" ht="12.75">
      <c r="A304" s="10" t="s">
        <v>268</v>
      </c>
      <c r="B304" s="93">
        <v>902</v>
      </c>
      <c r="C304" s="93" t="s">
        <v>48</v>
      </c>
      <c r="D304" s="93" t="s">
        <v>19</v>
      </c>
      <c r="E304" s="93" t="s">
        <v>299</v>
      </c>
      <c r="F304" s="103">
        <v>322</v>
      </c>
      <c r="G304" s="101"/>
      <c r="H304" s="91"/>
      <c r="I304" s="91"/>
      <c r="J304" s="91"/>
      <c r="K304" s="91">
        <v>1063260</v>
      </c>
      <c r="L304" s="91"/>
      <c r="M304" s="91"/>
      <c r="N304" s="102">
        <f>G304+H304+I304+J304+K304</f>
        <v>1063260</v>
      </c>
      <c r="O304" s="79"/>
    </row>
    <row r="305" spans="1:15" ht="12.75">
      <c r="A305" s="10" t="s">
        <v>106</v>
      </c>
      <c r="B305" s="93">
        <v>902</v>
      </c>
      <c r="C305" s="93" t="s">
        <v>48</v>
      </c>
      <c r="D305" s="93" t="s">
        <v>19</v>
      </c>
      <c r="E305" s="93" t="s">
        <v>107</v>
      </c>
      <c r="F305" s="103"/>
      <c r="G305" s="101"/>
      <c r="H305" s="91"/>
      <c r="I305" s="102">
        <f>I306</f>
        <v>5000</v>
      </c>
      <c r="J305" s="102"/>
      <c r="K305" s="102">
        <f aca="true" t="shared" si="16" ref="K305:N306">K306</f>
        <v>20000</v>
      </c>
      <c r="L305" s="102">
        <f t="shared" si="16"/>
        <v>127500</v>
      </c>
      <c r="M305" s="102"/>
      <c r="N305" s="102">
        <f t="shared" si="16"/>
        <v>152500</v>
      </c>
      <c r="O305" s="79"/>
    </row>
    <row r="306" spans="1:15" ht="12.75">
      <c r="A306" s="10" t="s">
        <v>28</v>
      </c>
      <c r="B306" s="93">
        <v>902</v>
      </c>
      <c r="C306" s="93" t="s">
        <v>48</v>
      </c>
      <c r="D306" s="93" t="s">
        <v>19</v>
      </c>
      <c r="E306" s="93" t="s">
        <v>107</v>
      </c>
      <c r="F306" s="103">
        <v>800</v>
      </c>
      <c r="G306" s="101"/>
      <c r="H306" s="91"/>
      <c r="I306" s="102">
        <f>I307</f>
        <v>5000</v>
      </c>
      <c r="J306" s="102"/>
      <c r="K306" s="102">
        <f t="shared" si="16"/>
        <v>20000</v>
      </c>
      <c r="L306" s="102">
        <f t="shared" si="16"/>
        <v>127500</v>
      </c>
      <c r="M306" s="102"/>
      <c r="N306" s="102">
        <f t="shared" si="16"/>
        <v>152500</v>
      </c>
      <c r="O306" s="79"/>
    </row>
    <row r="307" spans="1:15" ht="12.75">
      <c r="A307" s="10" t="s">
        <v>60</v>
      </c>
      <c r="B307" s="93">
        <v>902</v>
      </c>
      <c r="C307" s="93" t="s">
        <v>48</v>
      </c>
      <c r="D307" s="93" t="s">
        <v>19</v>
      </c>
      <c r="E307" s="93" t="s">
        <v>107</v>
      </c>
      <c r="F307" s="103">
        <v>870</v>
      </c>
      <c r="G307" s="101"/>
      <c r="H307" s="91"/>
      <c r="I307" s="91">
        <v>5000</v>
      </c>
      <c r="J307" s="91"/>
      <c r="K307" s="91">
        <v>20000</v>
      </c>
      <c r="L307" s="91">
        <v>127500</v>
      </c>
      <c r="M307" s="91"/>
      <c r="N307" s="102">
        <f>G307+H307+I307+J307+K307+L307</f>
        <v>152500</v>
      </c>
      <c r="O307" s="79"/>
    </row>
    <row r="308" spans="1:15" ht="12.75">
      <c r="A308" s="95" t="s">
        <v>80</v>
      </c>
      <c r="B308" s="96">
        <v>902</v>
      </c>
      <c r="C308" s="96" t="s">
        <v>48</v>
      </c>
      <c r="D308" s="96" t="s">
        <v>36</v>
      </c>
      <c r="E308" s="96"/>
      <c r="F308" s="97"/>
      <c r="G308" s="50">
        <f>G323+G319+G313</f>
        <v>22607204</v>
      </c>
      <c r="H308" s="91"/>
      <c r="I308" s="91"/>
      <c r="J308" s="91"/>
      <c r="K308" s="91"/>
      <c r="L308" s="91"/>
      <c r="M308" s="91"/>
      <c r="N308" s="12">
        <f>N323+N319+N313</f>
        <v>22607204</v>
      </c>
      <c r="O308" s="79"/>
    </row>
    <row r="309" spans="1:15" ht="76.5" hidden="1">
      <c r="A309" s="104" t="s">
        <v>282</v>
      </c>
      <c r="B309" s="93">
        <v>902</v>
      </c>
      <c r="C309" s="93" t="s">
        <v>48</v>
      </c>
      <c r="D309" s="93" t="s">
        <v>36</v>
      </c>
      <c r="E309" s="93" t="s">
        <v>122</v>
      </c>
      <c r="F309" s="103"/>
      <c r="G309" s="101">
        <f>G310</f>
        <v>0</v>
      </c>
      <c r="H309" s="91"/>
      <c r="I309" s="91"/>
      <c r="J309" s="91"/>
      <c r="K309" s="91"/>
      <c r="L309" s="91"/>
      <c r="M309" s="91"/>
      <c r="N309" s="102">
        <f>N310</f>
        <v>457356</v>
      </c>
      <c r="O309" s="79"/>
    </row>
    <row r="310" spans="1:15" ht="25.5" hidden="1">
      <c r="A310" s="10" t="s">
        <v>61</v>
      </c>
      <c r="B310" s="93">
        <v>902</v>
      </c>
      <c r="C310" s="93" t="s">
        <v>48</v>
      </c>
      <c r="D310" s="93" t="s">
        <v>36</v>
      </c>
      <c r="E310" s="93" t="s">
        <v>122</v>
      </c>
      <c r="F310" s="103">
        <v>300</v>
      </c>
      <c r="G310" s="101">
        <f>G311</f>
        <v>0</v>
      </c>
      <c r="H310" s="91"/>
      <c r="I310" s="91"/>
      <c r="J310" s="91"/>
      <c r="K310" s="91"/>
      <c r="L310" s="91"/>
      <c r="M310" s="91"/>
      <c r="N310" s="102">
        <f>N311</f>
        <v>457356</v>
      </c>
      <c r="O310" s="79"/>
    </row>
    <row r="311" spans="1:15" ht="25.5" hidden="1">
      <c r="A311" s="10" t="s">
        <v>123</v>
      </c>
      <c r="B311" s="93">
        <v>902</v>
      </c>
      <c r="C311" s="93" t="s">
        <v>48</v>
      </c>
      <c r="D311" s="93" t="s">
        <v>36</v>
      </c>
      <c r="E311" s="93" t="s">
        <v>122</v>
      </c>
      <c r="F311" s="103">
        <v>310</v>
      </c>
      <c r="G311" s="101">
        <f>G312</f>
        <v>0</v>
      </c>
      <c r="H311" s="91"/>
      <c r="I311" s="91"/>
      <c r="J311" s="91"/>
      <c r="K311" s="91"/>
      <c r="L311" s="91"/>
      <c r="M311" s="91"/>
      <c r="N311" s="102">
        <f>N312</f>
        <v>457356</v>
      </c>
      <c r="O311" s="79"/>
    </row>
    <row r="312" spans="1:15" ht="38.25" hidden="1">
      <c r="A312" s="10" t="s">
        <v>68</v>
      </c>
      <c r="B312" s="93">
        <v>902</v>
      </c>
      <c r="C312" s="93" t="s">
        <v>48</v>
      </c>
      <c r="D312" s="93" t="s">
        <v>36</v>
      </c>
      <c r="E312" s="93" t="s">
        <v>122</v>
      </c>
      <c r="F312" s="103">
        <v>313</v>
      </c>
      <c r="G312" s="101">
        <v>0</v>
      </c>
      <c r="H312" s="91"/>
      <c r="I312" s="91"/>
      <c r="J312" s="91"/>
      <c r="K312" s="91"/>
      <c r="L312" s="91"/>
      <c r="M312" s="91"/>
      <c r="N312" s="102">
        <v>457356</v>
      </c>
      <c r="O312" s="79"/>
    </row>
    <row r="313" spans="1:15" ht="76.5">
      <c r="A313" s="104" t="s">
        <v>94</v>
      </c>
      <c r="B313" s="93">
        <v>902</v>
      </c>
      <c r="C313" s="93" t="s">
        <v>48</v>
      </c>
      <c r="D313" s="93" t="s">
        <v>36</v>
      </c>
      <c r="E313" s="93" t="s">
        <v>125</v>
      </c>
      <c r="F313" s="100"/>
      <c r="G313" s="101">
        <f>G314+G316</f>
        <v>20377748</v>
      </c>
      <c r="H313" s="91"/>
      <c r="I313" s="91"/>
      <c r="J313" s="91"/>
      <c r="K313" s="91"/>
      <c r="L313" s="91"/>
      <c r="M313" s="91"/>
      <c r="N313" s="102">
        <f>N314+N316</f>
        <v>20377748</v>
      </c>
      <c r="O313" s="79"/>
    </row>
    <row r="314" spans="1:15" ht="25.5">
      <c r="A314" s="10" t="s">
        <v>24</v>
      </c>
      <c r="B314" s="93">
        <v>902</v>
      </c>
      <c r="C314" s="93" t="s">
        <v>48</v>
      </c>
      <c r="D314" s="93" t="s">
        <v>36</v>
      </c>
      <c r="E314" s="93" t="s">
        <v>125</v>
      </c>
      <c r="F314" s="103" t="s">
        <v>25</v>
      </c>
      <c r="G314" s="101">
        <f>G315</f>
        <v>2483611.8</v>
      </c>
      <c r="H314" s="91"/>
      <c r="I314" s="91"/>
      <c r="J314" s="91"/>
      <c r="K314" s="91"/>
      <c r="L314" s="91"/>
      <c r="M314" s="91"/>
      <c r="N314" s="102">
        <f>N315</f>
        <v>2483611.8</v>
      </c>
      <c r="O314" s="79"/>
    </row>
    <row r="315" spans="1:15" ht="38.25">
      <c r="A315" s="10" t="s">
        <v>26</v>
      </c>
      <c r="B315" s="93">
        <v>902</v>
      </c>
      <c r="C315" s="93" t="s">
        <v>48</v>
      </c>
      <c r="D315" s="93" t="s">
        <v>36</v>
      </c>
      <c r="E315" s="93" t="s">
        <v>125</v>
      </c>
      <c r="F315" s="103" t="s">
        <v>27</v>
      </c>
      <c r="G315" s="101">
        <v>2483611.8</v>
      </c>
      <c r="H315" s="91"/>
      <c r="I315" s="91"/>
      <c r="J315" s="91"/>
      <c r="K315" s="91"/>
      <c r="L315" s="91"/>
      <c r="M315" s="91"/>
      <c r="N315" s="102">
        <v>2483611.8</v>
      </c>
      <c r="O315" s="79"/>
    </row>
    <row r="316" spans="1:15" ht="25.5">
      <c r="A316" s="10" t="s">
        <v>61</v>
      </c>
      <c r="B316" s="93">
        <v>902</v>
      </c>
      <c r="C316" s="93" t="s">
        <v>48</v>
      </c>
      <c r="D316" s="93" t="s">
        <v>36</v>
      </c>
      <c r="E316" s="93" t="s">
        <v>125</v>
      </c>
      <c r="F316" s="103">
        <v>300</v>
      </c>
      <c r="G316" s="101">
        <f>G317</f>
        <v>17894136.2</v>
      </c>
      <c r="H316" s="91"/>
      <c r="I316" s="91"/>
      <c r="J316" s="91"/>
      <c r="K316" s="91"/>
      <c r="L316" s="91"/>
      <c r="M316" s="91"/>
      <c r="N316" s="102">
        <f>N317</f>
        <v>17894136.2</v>
      </c>
      <c r="O316" s="79"/>
    </row>
    <row r="317" spans="1:15" ht="25.5">
      <c r="A317" s="10" t="s">
        <v>123</v>
      </c>
      <c r="B317" s="93">
        <v>902</v>
      </c>
      <c r="C317" s="93" t="s">
        <v>48</v>
      </c>
      <c r="D317" s="93" t="s">
        <v>36</v>
      </c>
      <c r="E317" s="93" t="s">
        <v>125</v>
      </c>
      <c r="F317" s="103">
        <v>310</v>
      </c>
      <c r="G317" s="101">
        <f>G318</f>
        <v>17894136.2</v>
      </c>
      <c r="H317" s="91"/>
      <c r="I317" s="91"/>
      <c r="J317" s="91"/>
      <c r="K317" s="91"/>
      <c r="L317" s="91"/>
      <c r="M317" s="91"/>
      <c r="N317" s="102">
        <f>N318</f>
        <v>17894136.2</v>
      </c>
      <c r="O317" s="79"/>
    </row>
    <row r="318" spans="1:15" ht="38.25">
      <c r="A318" s="10" t="s">
        <v>68</v>
      </c>
      <c r="B318" s="93">
        <v>902</v>
      </c>
      <c r="C318" s="93" t="s">
        <v>48</v>
      </c>
      <c r="D318" s="93" t="s">
        <v>36</v>
      </c>
      <c r="E318" s="93" t="s">
        <v>125</v>
      </c>
      <c r="F318" s="103">
        <v>313</v>
      </c>
      <c r="G318" s="101">
        <v>17894136.2</v>
      </c>
      <c r="H318" s="91"/>
      <c r="I318" s="91"/>
      <c r="J318" s="91"/>
      <c r="K318" s="91"/>
      <c r="L318" s="91"/>
      <c r="M318" s="91"/>
      <c r="N318" s="102">
        <v>17894136.2</v>
      </c>
      <c r="O318" s="79"/>
    </row>
    <row r="319" spans="1:15" ht="51">
      <c r="A319" s="104" t="s">
        <v>182</v>
      </c>
      <c r="B319" s="93">
        <v>902</v>
      </c>
      <c r="C319" s="93" t="s">
        <v>48</v>
      </c>
      <c r="D319" s="93" t="s">
        <v>36</v>
      </c>
      <c r="E319" s="93" t="s">
        <v>124</v>
      </c>
      <c r="F319" s="100"/>
      <c r="G319" s="101">
        <f>G320</f>
        <v>1772100</v>
      </c>
      <c r="H319" s="91"/>
      <c r="I319" s="91"/>
      <c r="J319" s="91"/>
      <c r="K319" s="91"/>
      <c r="L319" s="91"/>
      <c r="M319" s="91"/>
      <c r="N319" s="102">
        <f>N320</f>
        <v>1772100</v>
      </c>
      <c r="O319" s="79"/>
    </row>
    <row r="320" spans="1:15" ht="25.5">
      <c r="A320" s="10" t="s">
        <v>61</v>
      </c>
      <c r="B320" s="93">
        <v>902</v>
      </c>
      <c r="C320" s="93" t="s">
        <v>48</v>
      </c>
      <c r="D320" s="93" t="s">
        <v>36</v>
      </c>
      <c r="E320" s="93" t="s">
        <v>124</v>
      </c>
      <c r="F320" s="103">
        <v>300</v>
      </c>
      <c r="G320" s="101">
        <f>G321</f>
        <v>1772100</v>
      </c>
      <c r="H320" s="91"/>
      <c r="I320" s="91"/>
      <c r="J320" s="91"/>
      <c r="K320" s="91"/>
      <c r="L320" s="91"/>
      <c r="M320" s="91"/>
      <c r="N320" s="102">
        <f>N321</f>
        <v>1772100</v>
      </c>
      <c r="O320" s="79"/>
    </row>
    <row r="321" spans="1:15" ht="25.5">
      <c r="A321" s="10" t="s">
        <v>267</v>
      </c>
      <c r="B321" s="93">
        <v>902</v>
      </c>
      <c r="C321" s="93" t="s">
        <v>48</v>
      </c>
      <c r="D321" s="93" t="s">
        <v>36</v>
      </c>
      <c r="E321" s="93" t="s">
        <v>124</v>
      </c>
      <c r="F321" s="103">
        <v>320</v>
      </c>
      <c r="G321" s="101">
        <f>G322</f>
        <v>1772100</v>
      </c>
      <c r="H321" s="91"/>
      <c r="I321" s="91"/>
      <c r="J321" s="91"/>
      <c r="K321" s="91"/>
      <c r="L321" s="91"/>
      <c r="M321" s="91"/>
      <c r="N321" s="102">
        <f>N322</f>
        <v>1772100</v>
      </c>
      <c r="O321" s="79"/>
    </row>
    <row r="322" spans="1:15" ht="25.5">
      <c r="A322" s="10" t="s">
        <v>63</v>
      </c>
      <c r="B322" s="93">
        <v>902</v>
      </c>
      <c r="C322" s="93" t="s">
        <v>48</v>
      </c>
      <c r="D322" s="93" t="s">
        <v>36</v>
      </c>
      <c r="E322" s="93" t="s">
        <v>124</v>
      </c>
      <c r="F322" s="103">
        <v>323</v>
      </c>
      <c r="G322" s="101">
        <v>1772100</v>
      </c>
      <c r="H322" s="91"/>
      <c r="I322" s="91"/>
      <c r="J322" s="91"/>
      <c r="K322" s="91"/>
      <c r="L322" s="91"/>
      <c r="M322" s="91"/>
      <c r="N322" s="102">
        <v>1772100</v>
      </c>
      <c r="O322" s="79"/>
    </row>
    <row r="323" spans="1:15" ht="76.5">
      <c r="A323" s="104" t="s">
        <v>282</v>
      </c>
      <c r="B323" s="93">
        <v>902</v>
      </c>
      <c r="C323" s="93" t="s">
        <v>48</v>
      </c>
      <c r="D323" s="93" t="s">
        <v>36</v>
      </c>
      <c r="E323" s="93" t="s">
        <v>122</v>
      </c>
      <c r="F323" s="103"/>
      <c r="G323" s="101">
        <f>G324</f>
        <v>457356</v>
      </c>
      <c r="H323" s="91"/>
      <c r="I323" s="91"/>
      <c r="J323" s="91"/>
      <c r="K323" s="91"/>
      <c r="L323" s="91"/>
      <c r="M323" s="91"/>
      <c r="N323" s="102">
        <f>N324</f>
        <v>457356</v>
      </c>
      <c r="O323" s="79"/>
    </row>
    <row r="324" spans="1:15" ht="25.5">
      <c r="A324" s="10" t="s">
        <v>61</v>
      </c>
      <c r="B324" s="93">
        <v>902</v>
      </c>
      <c r="C324" s="93" t="s">
        <v>48</v>
      </c>
      <c r="D324" s="93" t="s">
        <v>36</v>
      </c>
      <c r="E324" s="93" t="s">
        <v>122</v>
      </c>
      <c r="F324" s="103">
        <v>300</v>
      </c>
      <c r="G324" s="101">
        <f>G325</f>
        <v>457356</v>
      </c>
      <c r="H324" s="91"/>
      <c r="I324" s="91"/>
      <c r="J324" s="91"/>
      <c r="K324" s="91"/>
      <c r="L324" s="91"/>
      <c r="M324" s="91"/>
      <c r="N324" s="102">
        <f>N325</f>
        <v>457356</v>
      </c>
      <c r="O324" s="79"/>
    </row>
    <row r="325" spans="1:15" ht="25.5">
      <c r="A325" s="10" t="s">
        <v>123</v>
      </c>
      <c r="B325" s="93">
        <v>902</v>
      </c>
      <c r="C325" s="93" t="s">
        <v>48</v>
      </c>
      <c r="D325" s="93" t="s">
        <v>36</v>
      </c>
      <c r="E325" s="93" t="s">
        <v>122</v>
      </c>
      <c r="F325" s="103">
        <v>310</v>
      </c>
      <c r="G325" s="101">
        <f>G326</f>
        <v>457356</v>
      </c>
      <c r="H325" s="91"/>
      <c r="I325" s="91"/>
      <c r="J325" s="91"/>
      <c r="K325" s="91"/>
      <c r="L325" s="91"/>
      <c r="M325" s="91"/>
      <c r="N325" s="102">
        <f>N326</f>
        <v>457356</v>
      </c>
      <c r="O325" s="79"/>
    </row>
    <row r="326" spans="1:15" ht="38.25">
      <c r="A326" s="10" t="s">
        <v>68</v>
      </c>
      <c r="B326" s="93">
        <v>902</v>
      </c>
      <c r="C326" s="93" t="s">
        <v>48</v>
      </c>
      <c r="D326" s="93" t="s">
        <v>36</v>
      </c>
      <c r="E326" s="93" t="s">
        <v>122</v>
      </c>
      <c r="F326" s="103">
        <v>313</v>
      </c>
      <c r="G326" s="101">
        <v>457356</v>
      </c>
      <c r="H326" s="91"/>
      <c r="I326" s="91"/>
      <c r="J326" s="91"/>
      <c r="K326" s="91"/>
      <c r="L326" s="91"/>
      <c r="M326" s="91"/>
      <c r="N326" s="102">
        <v>457356</v>
      </c>
      <c r="O326" s="79"/>
    </row>
    <row r="327" spans="1:15" ht="76.5" hidden="1">
      <c r="A327" s="104" t="s">
        <v>94</v>
      </c>
      <c r="B327" s="93">
        <v>902</v>
      </c>
      <c r="C327" s="93" t="s">
        <v>48</v>
      </c>
      <c r="D327" s="93" t="s">
        <v>36</v>
      </c>
      <c r="E327" s="93" t="s">
        <v>125</v>
      </c>
      <c r="F327" s="100"/>
      <c r="G327" s="101">
        <f>G328+G330</f>
        <v>0</v>
      </c>
      <c r="H327" s="91"/>
      <c r="I327" s="91"/>
      <c r="J327" s="91"/>
      <c r="K327" s="91"/>
      <c r="L327" s="91"/>
      <c r="M327" s="91"/>
      <c r="N327" s="102">
        <f>N328+N330</f>
        <v>20377748</v>
      </c>
      <c r="O327" s="79"/>
    </row>
    <row r="328" spans="1:15" ht="25.5" hidden="1">
      <c r="A328" s="10" t="s">
        <v>24</v>
      </c>
      <c r="B328" s="93">
        <v>902</v>
      </c>
      <c r="C328" s="93" t="s">
        <v>48</v>
      </c>
      <c r="D328" s="93" t="s">
        <v>36</v>
      </c>
      <c r="E328" s="93" t="s">
        <v>125</v>
      </c>
      <c r="F328" s="103" t="s">
        <v>25</v>
      </c>
      <c r="G328" s="101">
        <f>G329</f>
        <v>0</v>
      </c>
      <c r="H328" s="91"/>
      <c r="I328" s="91"/>
      <c r="J328" s="91"/>
      <c r="K328" s="91"/>
      <c r="L328" s="91"/>
      <c r="M328" s="91"/>
      <c r="N328" s="102">
        <f>N329</f>
        <v>2483611.8</v>
      </c>
      <c r="O328" s="79"/>
    </row>
    <row r="329" spans="1:15" ht="38.25" hidden="1">
      <c r="A329" s="10" t="s">
        <v>26</v>
      </c>
      <c r="B329" s="93">
        <v>902</v>
      </c>
      <c r="C329" s="93" t="s">
        <v>48</v>
      </c>
      <c r="D329" s="93" t="s">
        <v>36</v>
      </c>
      <c r="E329" s="93" t="s">
        <v>125</v>
      </c>
      <c r="F329" s="103" t="s">
        <v>27</v>
      </c>
      <c r="G329" s="101">
        <v>0</v>
      </c>
      <c r="H329" s="91"/>
      <c r="I329" s="91"/>
      <c r="J329" s="91"/>
      <c r="K329" s="91"/>
      <c r="L329" s="91"/>
      <c r="M329" s="91"/>
      <c r="N329" s="102">
        <v>2483611.8</v>
      </c>
      <c r="O329" s="79"/>
    </row>
    <row r="330" spans="1:15" ht="25.5" hidden="1">
      <c r="A330" s="10" t="s">
        <v>61</v>
      </c>
      <c r="B330" s="93">
        <v>902</v>
      </c>
      <c r="C330" s="93" t="s">
        <v>48</v>
      </c>
      <c r="D330" s="93" t="s">
        <v>36</v>
      </c>
      <c r="E330" s="93" t="s">
        <v>125</v>
      </c>
      <c r="F330" s="103">
        <v>300</v>
      </c>
      <c r="G330" s="101">
        <f>G331</f>
        <v>0</v>
      </c>
      <c r="H330" s="91"/>
      <c r="I330" s="91"/>
      <c r="J330" s="91"/>
      <c r="K330" s="91"/>
      <c r="L330" s="91"/>
      <c r="M330" s="91"/>
      <c r="N330" s="102">
        <f>N331</f>
        <v>17894136.2</v>
      </c>
      <c r="O330" s="79"/>
    </row>
    <row r="331" spans="1:15" ht="25.5" hidden="1">
      <c r="A331" s="10" t="s">
        <v>123</v>
      </c>
      <c r="B331" s="93">
        <v>902</v>
      </c>
      <c r="C331" s="93" t="s">
        <v>48</v>
      </c>
      <c r="D331" s="93" t="s">
        <v>36</v>
      </c>
      <c r="E331" s="93" t="s">
        <v>125</v>
      </c>
      <c r="F331" s="103">
        <v>310</v>
      </c>
      <c r="G331" s="101">
        <f>G332</f>
        <v>0</v>
      </c>
      <c r="H331" s="91"/>
      <c r="I331" s="91"/>
      <c r="J331" s="91"/>
      <c r="K331" s="91"/>
      <c r="L331" s="91"/>
      <c r="M331" s="91"/>
      <c r="N331" s="102">
        <f>N332</f>
        <v>17894136.2</v>
      </c>
      <c r="O331" s="79"/>
    </row>
    <row r="332" spans="1:15" ht="38.25" hidden="1">
      <c r="A332" s="10" t="s">
        <v>68</v>
      </c>
      <c r="B332" s="93">
        <v>902</v>
      </c>
      <c r="C332" s="93" t="s">
        <v>48</v>
      </c>
      <c r="D332" s="93" t="s">
        <v>36</v>
      </c>
      <c r="E332" s="93" t="s">
        <v>125</v>
      </c>
      <c r="F332" s="103">
        <v>313</v>
      </c>
      <c r="G332" s="101">
        <v>0</v>
      </c>
      <c r="H332" s="91"/>
      <c r="I332" s="91"/>
      <c r="J332" s="91"/>
      <c r="K332" s="91"/>
      <c r="L332" s="91"/>
      <c r="M332" s="91"/>
      <c r="N332" s="102">
        <v>17894136.2</v>
      </c>
      <c r="O332" s="79"/>
    </row>
    <row r="333" spans="1:15" ht="76.5" hidden="1">
      <c r="A333" s="104" t="s">
        <v>282</v>
      </c>
      <c r="B333" s="93">
        <v>902</v>
      </c>
      <c r="C333" s="93" t="s">
        <v>48</v>
      </c>
      <c r="D333" s="93" t="s">
        <v>36</v>
      </c>
      <c r="E333" s="93" t="s">
        <v>122</v>
      </c>
      <c r="F333" s="103"/>
      <c r="G333" s="101">
        <f>G334</f>
        <v>0</v>
      </c>
      <c r="H333" s="91"/>
      <c r="I333" s="91"/>
      <c r="J333" s="91"/>
      <c r="K333" s="91"/>
      <c r="L333" s="91"/>
      <c r="M333" s="91"/>
      <c r="N333" s="102">
        <f>N334</f>
        <v>0</v>
      </c>
      <c r="O333" s="79"/>
    </row>
    <row r="334" spans="1:15" ht="25.5" hidden="1">
      <c r="A334" s="10" t="s">
        <v>61</v>
      </c>
      <c r="B334" s="93">
        <v>902</v>
      </c>
      <c r="C334" s="93" t="s">
        <v>48</v>
      </c>
      <c r="D334" s="93" t="s">
        <v>36</v>
      </c>
      <c r="E334" s="93" t="s">
        <v>122</v>
      </c>
      <c r="F334" s="103">
        <v>300</v>
      </c>
      <c r="G334" s="101">
        <f>G335</f>
        <v>0</v>
      </c>
      <c r="H334" s="91"/>
      <c r="I334" s="91"/>
      <c r="J334" s="91"/>
      <c r="K334" s="91"/>
      <c r="L334" s="91"/>
      <c r="M334" s="91"/>
      <c r="N334" s="102">
        <f>N335</f>
        <v>0</v>
      </c>
      <c r="O334" s="79"/>
    </row>
    <row r="335" spans="1:15" ht="25.5" hidden="1">
      <c r="A335" s="10" t="s">
        <v>123</v>
      </c>
      <c r="B335" s="93">
        <v>902</v>
      </c>
      <c r="C335" s="93" t="s">
        <v>48</v>
      </c>
      <c r="D335" s="93" t="s">
        <v>36</v>
      </c>
      <c r="E335" s="93" t="s">
        <v>122</v>
      </c>
      <c r="F335" s="103">
        <v>310</v>
      </c>
      <c r="G335" s="101">
        <f>G336</f>
        <v>0</v>
      </c>
      <c r="H335" s="91"/>
      <c r="I335" s="91"/>
      <c r="J335" s="91"/>
      <c r="K335" s="91"/>
      <c r="L335" s="91"/>
      <c r="M335" s="91"/>
      <c r="N335" s="102">
        <f>N336</f>
        <v>0</v>
      </c>
      <c r="O335" s="79"/>
    </row>
    <row r="336" spans="1:15" ht="38.25" hidden="1">
      <c r="A336" s="10" t="s">
        <v>68</v>
      </c>
      <c r="B336" s="93">
        <v>902</v>
      </c>
      <c r="C336" s="93" t="s">
        <v>48</v>
      </c>
      <c r="D336" s="93" t="s">
        <v>36</v>
      </c>
      <c r="E336" s="93" t="s">
        <v>122</v>
      </c>
      <c r="F336" s="103">
        <v>313</v>
      </c>
      <c r="G336" s="101">
        <v>0</v>
      </c>
      <c r="H336" s="91"/>
      <c r="I336" s="91"/>
      <c r="J336" s="91"/>
      <c r="K336" s="91"/>
      <c r="L336" s="91"/>
      <c r="M336" s="91"/>
      <c r="N336" s="102">
        <v>0</v>
      </c>
      <c r="O336" s="79"/>
    </row>
    <row r="337" spans="1:15" ht="76.5" hidden="1">
      <c r="A337" s="104" t="s">
        <v>94</v>
      </c>
      <c r="B337" s="93">
        <v>902</v>
      </c>
      <c r="C337" s="93" t="s">
        <v>48</v>
      </c>
      <c r="D337" s="93" t="s">
        <v>36</v>
      </c>
      <c r="E337" s="93" t="s">
        <v>125</v>
      </c>
      <c r="F337" s="100"/>
      <c r="G337" s="101">
        <f>G338+G340</f>
        <v>0</v>
      </c>
      <c r="H337" s="91"/>
      <c r="I337" s="91"/>
      <c r="J337" s="91"/>
      <c r="K337" s="91"/>
      <c r="L337" s="91"/>
      <c r="M337" s="91"/>
      <c r="N337" s="102">
        <f>N338+N340</f>
        <v>20377748</v>
      </c>
      <c r="O337" s="79"/>
    </row>
    <row r="338" spans="1:15" ht="25.5" hidden="1">
      <c r="A338" s="10" t="s">
        <v>24</v>
      </c>
      <c r="B338" s="93">
        <v>902</v>
      </c>
      <c r="C338" s="93" t="s">
        <v>48</v>
      </c>
      <c r="D338" s="93" t="s">
        <v>36</v>
      </c>
      <c r="E338" s="93" t="s">
        <v>125</v>
      </c>
      <c r="F338" s="103" t="s">
        <v>25</v>
      </c>
      <c r="G338" s="101">
        <f>G339</f>
        <v>0</v>
      </c>
      <c r="H338" s="91"/>
      <c r="I338" s="91"/>
      <c r="J338" s="91"/>
      <c r="K338" s="91"/>
      <c r="L338" s="91"/>
      <c r="M338" s="91"/>
      <c r="N338" s="102">
        <f>N339</f>
        <v>2483611.8</v>
      </c>
      <c r="O338" s="79"/>
    </row>
    <row r="339" spans="1:15" ht="38.25" hidden="1">
      <c r="A339" s="10" t="s">
        <v>26</v>
      </c>
      <c r="B339" s="93">
        <v>902</v>
      </c>
      <c r="C339" s="93" t="s">
        <v>48</v>
      </c>
      <c r="D339" s="93" t="s">
        <v>36</v>
      </c>
      <c r="E339" s="93" t="s">
        <v>125</v>
      </c>
      <c r="F339" s="103" t="s">
        <v>27</v>
      </c>
      <c r="G339" s="101">
        <v>0</v>
      </c>
      <c r="H339" s="91"/>
      <c r="I339" s="91"/>
      <c r="J339" s="91"/>
      <c r="K339" s="91"/>
      <c r="L339" s="91"/>
      <c r="M339" s="91"/>
      <c r="N339" s="102">
        <v>2483611.8</v>
      </c>
      <c r="O339" s="79"/>
    </row>
    <row r="340" spans="1:15" ht="25.5" hidden="1">
      <c r="A340" s="10" t="s">
        <v>61</v>
      </c>
      <c r="B340" s="93">
        <v>902</v>
      </c>
      <c r="C340" s="93" t="s">
        <v>48</v>
      </c>
      <c r="D340" s="93" t="s">
        <v>36</v>
      </c>
      <c r="E340" s="93" t="s">
        <v>125</v>
      </c>
      <c r="F340" s="103">
        <v>300</v>
      </c>
      <c r="G340" s="101">
        <f>G341</f>
        <v>0</v>
      </c>
      <c r="H340" s="91"/>
      <c r="I340" s="91"/>
      <c r="J340" s="91"/>
      <c r="K340" s="91"/>
      <c r="L340" s="91"/>
      <c r="M340" s="91"/>
      <c r="N340" s="102">
        <f>N341</f>
        <v>17894136.2</v>
      </c>
      <c r="O340" s="79"/>
    </row>
    <row r="341" spans="1:15" ht="25.5" hidden="1">
      <c r="A341" s="10" t="s">
        <v>123</v>
      </c>
      <c r="B341" s="93">
        <v>902</v>
      </c>
      <c r="C341" s="93" t="s">
        <v>48</v>
      </c>
      <c r="D341" s="93" t="s">
        <v>36</v>
      </c>
      <c r="E341" s="93" t="s">
        <v>125</v>
      </c>
      <c r="F341" s="103">
        <v>310</v>
      </c>
      <c r="G341" s="101">
        <f>G342</f>
        <v>0</v>
      </c>
      <c r="H341" s="91"/>
      <c r="I341" s="91"/>
      <c r="J341" s="91"/>
      <c r="K341" s="91"/>
      <c r="L341" s="91"/>
      <c r="M341" s="91"/>
      <c r="N341" s="102">
        <f>N342</f>
        <v>17894136.2</v>
      </c>
      <c r="O341" s="79"/>
    </row>
    <row r="342" spans="1:15" ht="38.25" hidden="1">
      <c r="A342" s="10" t="s">
        <v>68</v>
      </c>
      <c r="B342" s="93">
        <v>902</v>
      </c>
      <c r="C342" s="93" t="s">
        <v>48</v>
      </c>
      <c r="D342" s="93" t="s">
        <v>36</v>
      </c>
      <c r="E342" s="93" t="s">
        <v>125</v>
      </c>
      <c r="F342" s="103">
        <v>313</v>
      </c>
      <c r="G342" s="101">
        <v>0</v>
      </c>
      <c r="H342" s="91"/>
      <c r="I342" s="91"/>
      <c r="J342" s="91"/>
      <c r="K342" s="91"/>
      <c r="L342" s="91"/>
      <c r="M342" s="91"/>
      <c r="N342" s="102">
        <v>17894136.2</v>
      </c>
      <c r="O342" s="79"/>
    </row>
    <row r="343" spans="1:15" ht="12.75">
      <c r="A343" s="95" t="s">
        <v>74</v>
      </c>
      <c r="B343" s="96">
        <v>902</v>
      </c>
      <c r="C343" s="96" t="s">
        <v>48</v>
      </c>
      <c r="D343" s="96" t="s">
        <v>58</v>
      </c>
      <c r="E343" s="93"/>
      <c r="F343" s="103"/>
      <c r="G343" s="50">
        <f>G344+G349+G353</f>
        <v>2753984</v>
      </c>
      <c r="H343" s="12">
        <f>H344+H349+H353</f>
        <v>30218</v>
      </c>
      <c r="I343" s="12"/>
      <c r="J343" s="12"/>
      <c r="K343" s="12"/>
      <c r="L343" s="12"/>
      <c r="M343" s="12"/>
      <c r="N343" s="12">
        <f>N344+N349+N353</f>
        <v>2784202</v>
      </c>
      <c r="O343" s="79"/>
    </row>
    <row r="344" spans="1:15" ht="25.5">
      <c r="A344" s="104" t="s">
        <v>144</v>
      </c>
      <c r="B344" s="93">
        <v>902</v>
      </c>
      <c r="C344" s="93">
        <v>10</v>
      </c>
      <c r="D344" s="93" t="s">
        <v>58</v>
      </c>
      <c r="E344" s="93" t="s">
        <v>146</v>
      </c>
      <c r="F344" s="103"/>
      <c r="G344" s="101">
        <f>G345</f>
        <v>121984</v>
      </c>
      <c r="H344" s="102">
        <f>H345</f>
        <v>30218</v>
      </c>
      <c r="I344" s="102"/>
      <c r="J344" s="102"/>
      <c r="K344" s="102"/>
      <c r="L344" s="102"/>
      <c r="M344" s="102"/>
      <c r="N344" s="102">
        <f>N345</f>
        <v>152202</v>
      </c>
      <c r="O344" s="79"/>
    </row>
    <row r="345" spans="1:15" ht="63.75">
      <c r="A345" s="10" t="s">
        <v>20</v>
      </c>
      <c r="B345" s="93">
        <v>902</v>
      </c>
      <c r="C345" s="93">
        <v>10</v>
      </c>
      <c r="D345" s="93" t="s">
        <v>58</v>
      </c>
      <c r="E345" s="93" t="s">
        <v>146</v>
      </c>
      <c r="F345" s="103">
        <v>100</v>
      </c>
      <c r="G345" s="101">
        <f>G346</f>
        <v>121984</v>
      </c>
      <c r="H345" s="102">
        <f>H346</f>
        <v>30218</v>
      </c>
      <c r="I345" s="102"/>
      <c r="J345" s="102"/>
      <c r="K345" s="102"/>
      <c r="L345" s="102"/>
      <c r="M345" s="102"/>
      <c r="N345" s="102">
        <f>N346</f>
        <v>152202</v>
      </c>
      <c r="O345" s="79"/>
    </row>
    <row r="346" spans="1:15" ht="25.5">
      <c r="A346" s="10" t="s">
        <v>22</v>
      </c>
      <c r="B346" s="93">
        <v>902</v>
      </c>
      <c r="C346" s="93">
        <v>10</v>
      </c>
      <c r="D346" s="93" t="s">
        <v>58</v>
      </c>
      <c r="E346" s="93" t="s">
        <v>146</v>
      </c>
      <c r="F346" s="103">
        <v>120</v>
      </c>
      <c r="G346" s="101">
        <f>G347+G348</f>
        <v>121984</v>
      </c>
      <c r="H346" s="102">
        <f>H347+H348</f>
        <v>30218</v>
      </c>
      <c r="I346" s="102"/>
      <c r="J346" s="102"/>
      <c r="K346" s="102"/>
      <c r="L346" s="102"/>
      <c r="M346" s="102"/>
      <c r="N346" s="102">
        <f>N347+N348</f>
        <v>152202</v>
      </c>
      <c r="O346" s="79"/>
    </row>
    <row r="347" spans="1:15" ht="38.25">
      <c r="A347" s="10" t="s">
        <v>233</v>
      </c>
      <c r="B347" s="93">
        <v>902</v>
      </c>
      <c r="C347" s="93">
        <v>10</v>
      </c>
      <c r="D347" s="93" t="s">
        <v>58</v>
      </c>
      <c r="E347" s="93" t="s">
        <v>146</v>
      </c>
      <c r="F347" s="103">
        <v>121</v>
      </c>
      <c r="G347" s="101">
        <v>28294</v>
      </c>
      <c r="H347" s="91">
        <v>30218</v>
      </c>
      <c r="I347" s="91"/>
      <c r="J347" s="91"/>
      <c r="K347" s="91"/>
      <c r="L347" s="91"/>
      <c r="M347" s="91"/>
      <c r="N347" s="102">
        <f>G347+H347</f>
        <v>58512</v>
      </c>
      <c r="O347" s="79"/>
    </row>
    <row r="348" spans="1:15" ht="38.25">
      <c r="A348" s="10" t="s">
        <v>143</v>
      </c>
      <c r="B348" s="93">
        <v>902</v>
      </c>
      <c r="C348" s="93">
        <v>10</v>
      </c>
      <c r="D348" s="93" t="s">
        <v>58</v>
      </c>
      <c r="E348" s="93" t="s">
        <v>146</v>
      </c>
      <c r="F348" s="103">
        <v>122</v>
      </c>
      <c r="G348" s="101">
        <v>93690</v>
      </c>
      <c r="H348" s="91"/>
      <c r="I348" s="91"/>
      <c r="J348" s="91"/>
      <c r="K348" s="91"/>
      <c r="L348" s="91"/>
      <c r="M348" s="91"/>
      <c r="N348" s="102">
        <v>93690</v>
      </c>
      <c r="O348" s="79"/>
    </row>
    <row r="349" spans="1:15" ht="114.75">
      <c r="A349" s="104" t="s">
        <v>183</v>
      </c>
      <c r="B349" s="93">
        <v>902</v>
      </c>
      <c r="C349" s="93">
        <v>10</v>
      </c>
      <c r="D349" s="93" t="s">
        <v>58</v>
      </c>
      <c r="E349" s="93" t="s">
        <v>126</v>
      </c>
      <c r="F349" s="103"/>
      <c r="G349" s="101">
        <f>G350</f>
        <v>987000</v>
      </c>
      <c r="H349" s="91"/>
      <c r="I349" s="91"/>
      <c r="J349" s="91"/>
      <c r="K349" s="91"/>
      <c r="L349" s="91"/>
      <c r="M349" s="91"/>
      <c r="N349" s="102">
        <f>N350</f>
        <v>987000</v>
      </c>
      <c r="O349" s="79"/>
    </row>
    <row r="350" spans="1:15" ht="63.75">
      <c r="A350" s="10" t="s">
        <v>20</v>
      </c>
      <c r="B350" s="93">
        <v>902</v>
      </c>
      <c r="C350" s="93">
        <v>10</v>
      </c>
      <c r="D350" s="93" t="s">
        <v>58</v>
      </c>
      <c r="E350" s="93" t="s">
        <v>126</v>
      </c>
      <c r="F350" s="103">
        <v>100</v>
      </c>
      <c r="G350" s="101">
        <f>G351</f>
        <v>987000</v>
      </c>
      <c r="H350" s="91"/>
      <c r="I350" s="91"/>
      <c r="J350" s="91"/>
      <c r="K350" s="91"/>
      <c r="L350" s="91"/>
      <c r="M350" s="91"/>
      <c r="N350" s="102">
        <f>N351</f>
        <v>987000</v>
      </c>
      <c r="O350" s="79"/>
    </row>
    <row r="351" spans="1:15" ht="25.5">
      <c r="A351" s="10" t="s">
        <v>22</v>
      </c>
      <c r="B351" s="93">
        <v>902</v>
      </c>
      <c r="C351" s="93">
        <v>10</v>
      </c>
      <c r="D351" s="93" t="s">
        <v>58</v>
      </c>
      <c r="E351" s="93" t="s">
        <v>126</v>
      </c>
      <c r="F351" s="103">
        <v>120</v>
      </c>
      <c r="G351" s="101">
        <f>G352</f>
        <v>987000</v>
      </c>
      <c r="H351" s="91"/>
      <c r="I351" s="91"/>
      <c r="J351" s="91"/>
      <c r="K351" s="91"/>
      <c r="L351" s="91"/>
      <c r="M351" s="91"/>
      <c r="N351" s="102">
        <f>N352</f>
        <v>987000</v>
      </c>
      <c r="O351" s="79"/>
    </row>
    <row r="352" spans="1:15" ht="38.25">
      <c r="A352" s="10" t="s">
        <v>233</v>
      </c>
      <c r="B352" s="93">
        <v>902</v>
      </c>
      <c r="C352" s="93">
        <v>10</v>
      </c>
      <c r="D352" s="93" t="s">
        <v>58</v>
      </c>
      <c r="E352" s="93" t="s">
        <v>126</v>
      </c>
      <c r="F352" s="103">
        <v>121</v>
      </c>
      <c r="G352" s="101">
        <v>987000</v>
      </c>
      <c r="H352" s="91"/>
      <c r="I352" s="91"/>
      <c r="J352" s="91"/>
      <c r="K352" s="91"/>
      <c r="L352" s="91"/>
      <c r="M352" s="91"/>
      <c r="N352" s="102">
        <v>987000</v>
      </c>
      <c r="O352" s="79"/>
    </row>
    <row r="353" spans="1:15" ht="76.5">
      <c r="A353" s="104" t="s">
        <v>94</v>
      </c>
      <c r="B353" s="93">
        <v>902</v>
      </c>
      <c r="C353" s="93">
        <v>10</v>
      </c>
      <c r="D353" s="93" t="s">
        <v>58</v>
      </c>
      <c r="E353" s="93" t="s">
        <v>125</v>
      </c>
      <c r="F353" s="103"/>
      <c r="G353" s="101">
        <f>G354</f>
        <v>1645000</v>
      </c>
      <c r="H353" s="91"/>
      <c r="I353" s="91"/>
      <c r="J353" s="91"/>
      <c r="K353" s="91"/>
      <c r="L353" s="91"/>
      <c r="M353" s="91"/>
      <c r="N353" s="102">
        <f>N354</f>
        <v>1645000</v>
      </c>
      <c r="O353" s="79"/>
    </row>
    <row r="354" spans="1:15" ht="63.75">
      <c r="A354" s="10" t="s">
        <v>20</v>
      </c>
      <c r="B354" s="93">
        <v>902</v>
      </c>
      <c r="C354" s="93">
        <v>10</v>
      </c>
      <c r="D354" s="93" t="s">
        <v>58</v>
      </c>
      <c r="E354" s="93" t="s">
        <v>125</v>
      </c>
      <c r="F354" s="103">
        <v>100</v>
      </c>
      <c r="G354" s="101">
        <f>G355</f>
        <v>1645000</v>
      </c>
      <c r="H354" s="91"/>
      <c r="I354" s="91"/>
      <c r="J354" s="91"/>
      <c r="K354" s="91"/>
      <c r="L354" s="91"/>
      <c r="M354" s="91"/>
      <c r="N354" s="102">
        <f>N355</f>
        <v>1645000</v>
      </c>
      <c r="O354" s="79"/>
    </row>
    <row r="355" spans="1:15" ht="25.5">
      <c r="A355" s="10" t="s">
        <v>22</v>
      </c>
      <c r="B355" s="93">
        <v>902</v>
      </c>
      <c r="C355" s="93">
        <v>10</v>
      </c>
      <c r="D355" s="93" t="s">
        <v>58</v>
      </c>
      <c r="E355" s="93" t="s">
        <v>125</v>
      </c>
      <c r="F355" s="103">
        <v>120</v>
      </c>
      <c r="G355" s="101">
        <f>G356</f>
        <v>1645000</v>
      </c>
      <c r="H355" s="91"/>
      <c r="I355" s="91"/>
      <c r="J355" s="91"/>
      <c r="K355" s="91"/>
      <c r="L355" s="91"/>
      <c r="M355" s="91"/>
      <c r="N355" s="102">
        <f>N356</f>
        <v>1645000</v>
      </c>
      <c r="O355" s="79"/>
    </row>
    <row r="356" spans="1:15" ht="38.25">
      <c r="A356" s="10" t="s">
        <v>233</v>
      </c>
      <c r="B356" s="93">
        <v>902</v>
      </c>
      <c r="C356" s="93">
        <v>10</v>
      </c>
      <c r="D356" s="93" t="s">
        <v>58</v>
      </c>
      <c r="E356" s="93" t="s">
        <v>125</v>
      </c>
      <c r="F356" s="103">
        <v>121</v>
      </c>
      <c r="G356" s="101">
        <v>1645000</v>
      </c>
      <c r="H356" s="91"/>
      <c r="I356" s="91"/>
      <c r="J356" s="91"/>
      <c r="K356" s="91"/>
      <c r="L356" s="91"/>
      <c r="M356" s="91"/>
      <c r="N356" s="102">
        <v>1645000</v>
      </c>
      <c r="O356" s="79"/>
    </row>
    <row r="357" spans="1:15" ht="12.75">
      <c r="A357" s="95" t="s">
        <v>90</v>
      </c>
      <c r="B357" s="96">
        <v>902</v>
      </c>
      <c r="C357" s="96" t="s">
        <v>84</v>
      </c>
      <c r="D357" s="98" t="s">
        <v>0</v>
      </c>
      <c r="E357" s="93"/>
      <c r="F357" s="103"/>
      <c r="G357" s="50">
        <f>G358</f>
        <v>1177900</v>
      </c>
      <c r="H357" s="12">
        <f>H358</f>
        <v>54337715</v>
      </c>
      <c r="I357" s="12">
        <f>I358</f>
        <v>27000</v>
      </c>
      <c r="J357" s="12"/>
      <c r="K357" s="12">
        <f>K358</f>
        <v>381000</v>
      </c>
      <c r="L357" s="12"/>
      <c r="M357" s="12">
        <f>M358</f>
        <v>1863475.88</v>
      </c>
      <c r="N357" s="12">
        <f>N358</f>
        <v>57787090.88</v>
      </c>
      <c r="O357" s="79"/>
    </row>
    <row r="358" spans="1:15" ht="12.75">
      <c r="A358" s="95" t="s">
        <v>91</v>
      </c>
      <c r="B358" s="96">
        <v>902</v>
      </c>
      <c r="C358" s="96" t="s">
        <v>84</v>
      </c>
      <c r="D358" s="96" t="s">
        <v>17</v>
      </c>
      <c r="E358" s="93"/>
      <c r="F358" s="103"/>
      <c r="G358" s="50">
        <f>G359+G362</f>
        <v>1177900</v>
      </c>
      <c r="H358" s="12">
        <f>H359+H362</f>
        <v>54337715</v>
      </c>
      <c r="I358" s="12">
        <f>I359+I362</f>
        <v>27000</v>
      </c>
      <c r="J358" s="12"/>
      <c r="K358" s="12">
        <f>K359+K362</f>
        <v>381000</v>
      </c>
      <c r="L358" s="12"/>
      <c r="M358" s="12">
        <f>M359+M362</f>
        <v>1863475.88</v>
      </c>
      <c r="N358" s="12">
        <f>N359+N362</f>
        <v>57787090.88</v>
      </c>
      <c r="O358" s="79"/>
    </row>
    <row r="359" spans="1:15" ht="25.5">
      <c r="A359" s="104" t="s">
        <v>142</v>
      </c>
      <c r="B359" s="93">
        <v>902</v>
      </c>
      <c r="C359" s="93" t="s">
        <v>84</v>
      </c>
      <c r="D359" s="93" t="s">
        <v>17</v>
      </c>
      <c r="E359" s="93" t="s">
        <v>184</v>
      </c>
      <c r="F359" s="100" t="s">
        <v>0</v>
      </c>
      <c r="G359" s="101">
        <f>G360</f>
        <v>917900</v>
      </c>
      <c r="H359" s="91"/>
      <c r="I359" s="91"/>
      <c r="J359" s="91"/>
      <c r="K359" s="91"/>
      <c r="L359" s="91"/>
      <c r="M359" s="91"/>
      <c r="N359" s="102">
        <f>N360</f>
        <v>917900</v>
      </c>
      <c r="O359" s="79"/>
    </row>
    <row r="360" spans="1:15" ht="25.5">
      <c r="A360" s="10" t="s">
        <v>24</v>
      </c>
      <c r="B360" s="93">
        <v>902</v>
      </c>
      <c r="C360" s="93" t="s">
        <v>84</v>
      </c>
      <c r="D360" s="93" t="s">
        <v>17</v>
      </c>
      <c r="E360" s="93" t="s">
        <v>184</v>
      </c>
      <c r="F360" s="103" t="s">
        <v>25</v>
      </c>
      <c r="G360" s="101">
        <f>G361</f>
        <v>917900</v>
      </c>
      <c r="H360" s="91"/>
      <c r="I360" s="91"/>
      <c r="J360" s="91"/>
      <c r="K360" s="91"/>
      <c r="L360" s="91"/>
      <c r="M360" s="91"/>
      <c r="N360" s="102">
        <f>N361</f>
        <v>917900</v>
      </c>
      <c r="O360" s="79"/>
    </row>
    <row r="361" spans="1:15" ht="38.25">
      <c r="A361" s="10" t="s">
        <v>26</v>
      </c>
      <c r="B361" s="93">
        <v>902</v>
      </c>
      <c r="C361" s="93" t="s">
        <v>84</v>
      </c>
      <c r="D361" s="93" t="s">
        <v>17</v>
      </c>
      <c r="E361" s="93" t="s">
        <v>184</v>
      </c>
      <c r="F361" s="103" t="s">
        <v>27</v>
      </c>
      <c r="G361" s="101">
        <v>917900</v>
      </c>
      <c r="H361" s="91"/>
      <c r="I361" s="91"/>
      <c r="J361" s="91"/>
      <c r="K361" s="91"/>
      <c r="L361" s="91"/>
      <c r="M361" s="91"/>
      <c r="N361" s="102">
        <v>917900</v>
      </c>
      <c r="O361" s="79"/>
    </row>
    <row r="362" spans="1:15" ht="38.25">
      <c r="A362" s="104" t="s">
        <v>185</v>
      </c>
      <c r="B362" s="93">
        <v>902</v>
      </c>
      <c r="C362" s="93" t="s">
        <v>84</v>
      </c>
      <c r="D362" s="93" t="s">
        <v>17</v>
      </c>
      <c r="E362" s="93" t="s">
        <v>186</v>
      </c>
      <c r="F362" s="103"/>
      <c r="G362" s="101">
        <f>G363</f>
        <v>260000</v>
      </c>
      <c r="H362" s="102">
        <f>H363+H365</f>
        <v>54337715</v>
      </c>
      <c r="I362" s="102">
        <f>I363+I365</f>
        <v>27000</v>
      </c>
      <c r="J362" s="102"/>
      <c r="K362" s="102">
        <f>K363+K365</f>
        <v>381000</v>
      </c>
      <c r="L362" s="102"/>
      <c r="M362" s="102">
        <f>M363+M365</f>
        <v>1863475.88</v>
      </c>
      <c r="N362" s="102">
        <f>N363+N365</f>
        <v>56869190.88</v>
      </c>
      <c r="O362" s="79"/>
    </row>
    <row r="363" spans="1:15" ht="25.5">
      <c r="A363" s="10" t="s">
        <v>24</v>
      </c>
      <c r="B363" s="93">
        <v>902</v>
      </c>
      <c r="C363" s="93" t="s">
        <v>84</v>
      </c>
      <c r="D363" s="93" t="s">
        <v>17</v>
      </c>
      <c r="E363" s="93" t="s">
        <v>186</v>
      </c>
      <c r="F363" s="103" t="s">
        <v>25</v>
      </c>
      <c r="G363" s="101">
        <f>G364</f>
        <v>260000</v>
      </c>
      <c r="H363" s="91"/>
      <c r="I363" s="102">
        <f>I364</f>
        <v>27000</v>
      </c>
      <c r="J363" s="102"/>
      <c r="K363" s="102">
        <f>K364</f>
        <v>1000</v>
      </c>
      <c r="L363" s="102"/>
      <c r="M363" s="102"/>
      <c r="N363" s="102">
        <f>N364</f>
        <v>288000</v>
      </c>
      <c r="O363" s="79"/>
    </row>
    <row r="364" spans="1:15" ht="38.25">
      <c r="A364" s="10" t="s">
        <v>26</v>
      </c>
      <c r="B364" s="93">
        <v>902</v>
      </c>
      <c r="C364" s="93" t="s">
        <v>84</v>
      </c>
      <c r="D364" s="93" t="s">
        <v>17</v>
      </c>
      <c r="E364" s="93" t="s">
        <v>186</v>
      </c>
      <c r="F364" s="103" t="s">
        <v>27</v>
      </c>
      <c r="G364" s="101">
        <v>260000</v>
      </c>
      <c r="H364" s="91"/>
      <c r="I364" s="91">
        <v>27000</v>
      </c>
      <c r="J364" s="91"/>
      <c r="K364" s="91">
        <v>1000</v>
      </c>
      <c r="L364" s="91"/>
      <c r="M364" s="91"/>
      <c r="N364" s="102">
        <f>G364+H364+I364+J364+K364</f>
        <v>288000</v>
      </c>
      <c r="O364" s="79"/>
    </row>
    <row r="365" spans="1:15" ht="38.25">
      <c r="A365" s="10" t="s">
        <v>283</v>
      </c>
      <c r="B365" s="93">
        <v>902</v>
      </c>
      <c r="C365" s="93" t="s">
        <v>84</v>
      </c>
      <c r="D365" s="93" t="s">
        <v>17</v>
      </c>
      <c r="E365" s="93" t="s">
        <v>186</v>
      </c>
      <c r="F365" s="103">
        <v>400</v>
      </c>
      <c r="G365" s="101"/>
      <c r="H365" s="102">
        <f>H367</f>
        <v>54337715</v>
      </c>
      <c r="I365" s="102"/>
      <c r="J365" s="102"/>
      <c r="K365" s="102">
        <f>K366</f>
        <v>380000</v>
      </c>
      <c r="L365" s="102"/>
      <c r="M365" s="102">
        <f>M366</f>
        <v>1863475.88</v>
      </c>
      <c r="N365" s="102">
        <f>N366</f>
        <v>56581190.88</v>
      </c>
      <c r="O365" s="79"/>
    </row>
    <row r="366" spans="1:15" ht="12.75">
      <c r="A366" s="10"/>
      <c r="B366" s="93">
        <v>902</v>
      </c>
      <c r="C366" s="93" t="s">
        <v>84</v>
      </c>
      <c r="D366" s="93" t="s">
        <v>17</v>
      </c>
      <c r="E366" s="93" t="s">
        <v>186</v>
      </c>
      <c r="F366" s="103">
        <v>410</v>
      </c>
      <c r="G366" s="101"/>
      <c r="H366" s="102"/>
      <c r="I366" s="102"/>
      <c r="J366" s="102"/>
      <c r="K366" s="102">
        <f>K367</f>
        <v>380000</v>
      </c>
      <c r="L366" s="102"/>
      <c r="M366" s="102">
        <f>M367</f>
        <v>1863475.88</v>
      </c>
      <c r="N366" s="102">
        <f>N367</f>
        <v>56581190.88</v>
      </c>
      <c r="O366" s="79"/>
    </row>
    <row r="367" spans="1:15" ht="38.25">
      <c r="A367" s="10" t="s">
        <v>284</v>
      </c>
      <c r="B367" s="93">
        <v>902</v>
      </c>
      <c r="C367" s="93" t="s">
        <v>84</v>
      </c>
      <c r="D367" s="93" t="s">
        <v>17</v>
      </c>
      <c r="E367" s="93" t="s">
        <v>186</v>
      </c>
      <c r="F367" s="103">
        <v>414</v>
      </c>
      <c r="G367" s="101"/>
      <c r="H367" s="91">
        <v>54337715</v>
      </c>
      <c r="I367" s="91"/>
      <c r="J367" s="91"/>
      <c r="K367" s="91">
        <v>380000</v>
      </c>
      <c r="L367" s="91"/>
      <c r="M367" s="91">
        <v>1863475.88</v>
      </c>
      <c r="N367" s="102">
        <f>G367+H367+I367+J367+K367+L367+M367</f>
        <v>56581190.88</v>
      </c>
      <c r="O367" s="79"/>
    </row>
    <row r="368" spans="1:15" ht="25.5">
      <c r="A368" s="95" t="s">
        <v>127</v>
      </c>
      <c r="B368" s="96">
        <v>903</v>
      </c>
      <c r="C368" s="98" t="s">
        <v>0</v>
      </c>
      <c r="D368" s="98" t="s">
        <v>0</v>
      </c>
      <c r="E368" s="98" t="s">
        <v>0</v>
      </c>
      <c r="F368" s="99" t="s">
        <v>0</v>
      </c>
      <c r="G368" s="50">
        <f>G369</f>
        <v>5510800</v>
      </c>
      <c r="H368" s="12">
        <f>H369</f>
        <v>-3071.61</v>
      </c>
      <c r="I368" s="12"/>
      <c r="J368" s="12"/>
      <c r="K368" s="12">
        <f>K369</f>
        <v>225673</v>
      </c>
      <c r="L368" s="12">
        <f>L369+L388</f>
        <v>18486</v>
      </c>
      <c r="M368" s="12">
        <f>M369+M388</f>
        <v>146399.5</v>
      </c>
      <c r="N368" s="12">
        <f>N369+N388</f>
        <v>5898286.890000001</v>
      </c>
      <c r="O368" s="79"/>
    </row>
    <row r="369" spans="1:15" ht="12.75">
      <c r="A369" s="95" t="s">
        <v>16</v>
      </c>
      <c r="B369" s="96">
        <v>903</v>
      </c>
      <c r="C369" s="96" t="s">
        <v>17</v>
      </c>
      <c r="D369" s="98" t="s">
        <v>0</v>
      </c>
      <c r="E369" s="98" t="s">
        <v>0</v>
      </c>
      <c r="F369" s="99" t="s">
        <v>0</v>
      </c>
      <c r="G369" s="50">
        <f>G370</f>
        <v>5510800</v>
      </c>
      <c r="H369" s="12">
        <f>H370</f>
        <v>-3071.61</v>
      </c>
      <c r="I369" s="12"/>
      <c r="J369" s="12"/>
      <c r="K369" s="12">
        <f>K370</f>
        <v>225673</v>
      </c>
      <c r="L369" s="12"/>
      <c r="M369" s="12">
        <f>M370</f>
        <v>146399.5</v>
      </c>
      <c r="N369" s="12">
        <f>N370</f>
        <v>5879800.890000001</v>
      </c>
      <c r="O369" s="79"/>
    </row>
    <row r="370" spans="1:15" ht="12.75">
      <c r="A370" s="95" t="s">
        <v>37</v>
      </c>
      <c r="B370" s="96">
        <v>903</v>
      </c>
      <c r="C370" s="96" t="s">
        <v>17</v>
      </c>
      <c r="D370" s="96" t="s">
        <v>38</v>
      </c>
      <c r="E370" s="98" t="s">
        <v>0</v>
      </c>
      <c r="F370" s="99" t="s">
        <v>0</v>
      </c>
      <c r="G370" s="50">
        <f>G371+G382+G385</f>
        <v>5510800</v>
      </c>
      <c r="H370" s="12">
        <f>H371+H382+H385</f>
        <v>-3071.61</v>
      </c>
      <c r="I370" s="12"/>
      <c r="J370" s="12"/>
      <c r="K370" s="12">
        <f>K371+K382+K385</f>
        <v>225673</v>
      </c>
      <c r="L370" s="12"/>
      <c r="M370" s="12">
        <f>M371+M382+M385</f>
        <v>146399.5</v>
      </c>
      <c r="N370" s="12">
        <f>N371+N382+N385</f>
        <v>5879800.890000001</v>
      </c>
      <c r="O370" s="79"/>
    </row>
    <row r="371" spans="1:15" ht="25.5">
      <c r="A371" s="104" t="s">
        <v>144</v>
      </c>
      <c r="B371" s="93">
        <v>903</v>
      </c>
      <c r="C371" s="93" t="s">
        <v>17</v>
      </c>
      <c r="D371" s="93" t="s">
        <v>38</v>
      </c>
      <c r="E371" s="93" t="s">
        <v>187</v>
      </c>
      <c r="F371" s="100"/>
      <c r="G371" s="101">
        <f>G372+G376+G379</f>
        <v>4469200</v>
      </c>
      <c r="H371" s="102">
        <f>H372+H376+H379</f>
        <v>-3071.61</v>
      </c>
      <c r="I371" s="102"/>
      <c r="J371" s="102"/>
      <c r="K371" s="102">
        <f>K372+K376+K379</f>
        <v>225673</v>
      </c>
      <c r="L371" s="102"/>
      <c r="M371" s="102"/>
      <c r="N371" s="102">
        <f>N372+N376+N379</f>
        <v>4691801.390000001</v>
      </c>
      <c r="O371" s="79"/>
    </row>
    <row r="372" spans="1:15" ht="63.75">
      <c r="A372" s="10" t="s">
        <v>20</v>
      </c>
      <c r="B372" s="93">
        <v>903</v>
      </c>
      <c r="C372" s="93" t="s">
        <v>17</v>
      </c>
      <c r="D372" s="93" t="s">
        <v>38</v>
      </c>
      <c r="E372" s="93" t="s">
        <v>187</v>
      </c>
      <c r="F372" s="103" t="s">
        <v>21</v>
      </c>
      <c r="G372" s="101">
        <f>G373</f>
        <v>3352082</v>
      </c>
      <c r="H372" s="102">
        <f>H373</f>
        <v>-3071.61</v>
      </c>
      <c r="I372" s="102"/>
      <c r="J372" s="102"/>
      <c r="K372" s="102">
        <f>K373</f>
        <v>225673</v>
      </c>
      <c r="L372" s="102"/>
      <c r="M372" s="102"/>
      <c r="N372" s="102">
        <f>N373</f>
        <v>3574683.39</v>
      </c>
      <c r="O372" s="79"/>
    </row>
    <row r="373" spans="1:15" ht="25.5">
      <c r="A373" s="10" t="s">
        <v>22</v>
      </c>
      <c r="B373" s="93">
        <v>903</v>
      </c>
      <c r="C373" s="93" t="s">
        <v>17</v>
      </c>
      <c r="D373" s="93" t="s">
        <v>38</v>
      </c>
      <c r="E373" s="93" t="s">
        <v>187</v>
      </c>
      <c r="F373" s="103" t="s">
        <v>23</v>
      </c>
      <c r="G373" s="101">
        <f>G374+G375</f>
        <v>3352082</v>
      </c>
      <c r="H373" s="102">
        <f>H374+H375</f>
        <v>-3071.61</v>
      </c>
      <c r="I373" s="102"/>
      <c r="J373" s="102"/>
      <c r="K373" s="102">
        <f>K374+K375</f>
        <v>225673</v>
      </c>
      <c r="L373" s="102"/>
      <c r="M373" s="102"/>
      <c r="N373" s="102">
        <f>N374+N375</f>
        <v>3574683.39</v>
      </c>
      <c r="O373" s="79"/>
    </row>
    <row r="374" spans="1:15" ht="38.25">
      <c r="A374" s="10" t="s">
        <v>233</v>
      </c>
      <c r="B374" s="93">
        <v>903</v>
      </c>
      <c r="C374" s="93" t="s">
        <v>17</v>
      </c>
      <c r="D374" s="93" t="s">
        <v>38</v>
      </c>
      <c r="E374" s="93" t="s">
        <v>187</v>
      </c>
      <c r="F374" s="103">
        <v>121</v>
      </c>
      <c r="G374" s="101">
        <v>3253392</v>
      </c>
      <c r="H374" s="91">
        <v>-3071.61</v>
      </c>
      <c r="I374" s="91"/>
      <c r="J374" s="91"/>
      <c r="K374" s="91">
        <v>225673</v>
      </c>
      <c r="L374" s="91"/>
      <c r="M374" s="91"/>
      <c r="N374" s="102">
        <f>G374+H374+K374</f>
        <v>3475993.39</v>
      </c>
      <c r="O374" s="79"/>
    </row>
    <row r="375" spans="1:15" ht="38.25">
      <c r="A375" s="10" t="s">
        <v>143</v>
      </c>
      <c r="B375" s="93">
        <v>903</v>
      </c>
      <c r="C375" s="93" t="s">
        <v>17</v>
      </c>
      <c r="D375" s="93" t="s">
        <v>38</v>
      </c>
      <c r="E375" s="93" t="s">
        <v>187</v>
      </c>
      <c r="F375" s="103">
        <v>122</v>
      </c>
      <c r="G375" s="101">
        <v>98690</v>
      </c>
      <c r="H375" s="91">
        <v>0</v>
      </c>
      <c r="I375" s="91"/>
      <c r="J375" s="91"/>
      <c r="K375" s="91"/>
      <c r="L375" s="91"/>
      <c r="M375" s="91"/>
      <c r="N375" s="102">
        <v>98690</v>
      </c>
      <c r="O375" s="79"/>
    </row>
    <row r="376" spans="1:15" ht="25.5">
      <c r="A376" s="10" t="s">
        <v>24</v>
      </c>
      <c r="B376" s="93">
        <v>903</v>
      </c>
      <c r="C376" s="93" t="s">
        <v>17</v>
      </c>
      <c r="D376" s="93" t="s">
        <v>38</v>
      </c>
      <c r="E376" s="93" t="s">
        <v>187</v>
      </c>
      <c r="F376" s="103">
        <v>200</v>
      </c>
      <c r="G376" s="101">
        <f>G377</f>
        <v>605490</v>
      </c>
      <c r="H376" s="91"/>
      <c r="I376" s="91"/>
      <c r="J376" s="91"/>
      <c r="K376" s="91"/>
      <c r="L376" s="91"/>
      <c r="M376" s="91"/>
      <c r="N376" s="102">
        <f>N377</f>
        <v>605490</v>
      </c>
      <c r="O376" s="79"/>
    </row>
    <row r="377" spans="1:15" ht="38.25">
      <c r="A377" s="10" t="s">
        <v>26</v>
      </c>
      <c r="B377" s="93">
        <v>903</v>
      </c>
      <c r="C377" s="93" t="s">
        <v>17</v>
      </c>
      <c r="D377" s="93" t="s">
        <v>38</v>
      </c>
      <c r="E377" s="93" t="s">
        <v>187</v>
      </c>
      <c r="F377" s="103">
        <v>240</v>
      </c>
      <c r="G377" s="101">
        <v>605490</v>
      </c>
      <c r="H377" s="91"/>
      <c r="I377" s="91"/>
      <c r="J377" s="91"/>
      <c r="K377" s="91"/>
      <c r="L377" s="91"/>
      <c r="M377" s="91"/>
      <c r="N377" s="102">
        <v>605490</v>
      </c>
      <c r="O377" s="79"/>
    </row>
    <row r="378" spans="1:15" ht="12.75">
      <c r="A378" s="10" t="s">
        <v>28</v>
      </c>
      <c r="B378" s="93">
        <v>903</v>
      </c>
      <c r="C378" s="93" t="s">
        <v>17</v>
      </c>
      <c r="D378" s="93" t="s">
        <v>38</v>
      </c>
      <c r="E378" s="93" t="s">
        <v>187</v>
      </c>
      <c r="F378" s="103">
        <v>800</v>
      </c>
      <c r="G378" s="101">
        <f>G379</f>
        <v>511628</v>
      </c>
      <c r="H378" s="91"/>
      <c r="I378" s="91"/>
      <c r="J378" s="91"/>
      <c r="K378" s="91"/>
      <c r="L378" s="91"/>
      <c r="M378" s="91"/>
      <c r="N378" s="102">
        <f>N379</f>
        <v>511628</v>
      </c>
      <c r="O378" s="79"/>
    </row>
    <row r="379" spans="1:15" ht="12.75">
      <c r="A379" s="10" t="s">
        <v>102</v>
      </c>
      <c r="B379" s="93">
        <v>903</v>
      </c>
      <c r="C379" s="93" t="s">
        <v>17</v>
      </c>
      <c r="D379" s="93" t="s">
        <v>38</v>
      </c>
      <c r="E379" s="93" t="s">
        <v>187</v>
      </c>
      <c r="F379" s="103">
        <v>850</v>
      </c>
      <c r="G379" s="101">
        <f>G380+G381</f>
        <v>511628</v>
      </c>
      <c r="H379" s="91"/>
      <c r="I379" s="91"/>
      <c r="J379" s="91"/>
      <c r="K379" s="91"/>
      <c r="L379" s="91"/>
      <c r="M379" s="91"/>
      <c r="N379" s="102">
        <f>N380+N381</f>
        <v>511628</v>
      </c>
      <c r="O379" s="79"/>
    </row>
    <row r="380" spans="1:15" ht="25.5">
      <c r="A380" s="10" t="s">
        <v>30</v>
      </c>
      <c r="B380" s="93">
        <v>903</v>
      </c>
      <c r="C380" s="93" t="s">
        <v>17</v>
      </c>
      <c r="D380" s="93" t="s">
        <v>38</v>
      </c>
      <c r="E380" s="93" t="s">
        <v>187</v>
      </c>
      <c r="F380" s="103">
        <v>851</v>
      </c>
      <c r="G380" s="101">
        <v>485928</v>
      </c>
      <c r="H380" s="91"/>
      <c r="I380" s="91"/>
      <c r="J380" s="91"/>
      <c r="K380" s="91"/>
      <c r="L380" s="91"/>
      <c r="M380" s="91"/>
      <c r="N380" s="102">
        <v>485928</v>
      </c>
      <c r="O380" s="79"/>
    </row>
    <row r="381" spans="1:15" ht="12.75">
      <c r="A381" s="10" t="s">
        <v>32</v>
      </c>
      <c r="B381" s="93">
        <v>903</v>
      </c>
      <c r="C381" s="93" t="s">
        <v>17</v>
      </c>
      <c r="D381" s="93" t="s">
        <v>38</v>
      </c>
      <c r="E381" s="93" t="s">
        <v>187</v>
      </c>
      <c r="F381" s="103">
        <v>852</v>
      </c>
      <c r="G381" s="101">
        <v>25700</v>
      </c>
      <c r="H381" s="91"/>
      <c r="I381" s="91"/>
      <c r="J381" s="91"/>
      <c r="K381" s="91"/>
      <c r="L381" s="91"/>
      <c r="M381" s="91"/>
      <c r="N381" s="102">
        <v>25700</v>
      </c>
      <c r="O381" s="79"/>
    </row>
    <row r="382" spans="1:15" ht="38.25">
      <c r="A382" s="104" t="s">
        <v>189</v>
      </c>
      <c r="B382" s="93">
        <v>903</v>
      </c>
      <c r="C382" s="93" t="s">
        <v>17</v>
      </c>
      <c r="D382" s="93" t="s">
        <v>38</v>
      </c>
      <c r="E382" s="93" t="s">
        <v>188</v>
      </c>
      <c r="F382" s="100" t="s">
        <v>0</v>
      </c>
      <c r="G382" s="101">
        <f>G383</f>
        <v>1000000</v>
      </c>
      <c r="H382" s="91"/>
      <c r="I382" s="91"/>
      <c r="J382" s="91"/>
      <c r="K382" s="91"/>
      <c r="L382" s="91"/>
      <c r="M382" s="102">
        <f>M383</f>
        <v>146399.5</v>
      </c>
      <c r="N382" s="102">
        <f>N383</f>
        <v>1146399.5</v>
      </c>
      <c r="O382" s="79"/>
    </row>
    <row r="383" spans="1:15" ht="25.5">
      <c r="A383" s="10" t="s">
        <v>24</v>
      </c>
      <c r="B383" s="93">
        <v>903</v>
      </c>
      <c r="C383" s="93" t="s">
        <v>17</v>
      </c>
      <c r="D383" s="93" t="s">
        <v>38</v>
      </c>
      <c r="E383" s="93" t="s">
        <v>188</v>
      </c>
      <c r="F383" s="103" t="s">
        <v>25</v>
      </c>
      <c r="G383" s="101">
        <f>G384</f>
        <v>1000000</v>
      </c>
      <c r="H383" s="91"/>
      <c r="I383" s="91"/>
      <c r="J383" s="91"/>
      <c r="K383" s="91"/>
      <c r="L383" s="91"/>
      <c r="M383" s="102">
        <f>M384</f>
        <v>146399.5</v>
      </c>
      <c r="N383" s="102">
        <f>N384</f>
        <v>1146399.5</v>
      </c>
      <c r="O383" s="79"/>
    </row>
    <row r="384" spans="1:15" ht="38.25">
      <c r="A384" s="10" t="s">
        <v>26</v>
      </c>
      <c r="B384" s="93">
        <v>903</v>
      </c>
      <c r="C384" s="93" t="s">
        <v>17</v>
      </c>
      <c r="D384" s="93" t="s">
        <v>38</v>
      </c>
      <c r="E384" s="93" t="s">
        <v>188</v>
      </c>
      <c r="F384" s="103" t="s">
        <v>27</v>
      </c>
      <c r="G384" s="101">
        <v>1000000</v>
      </c>
      <c r="H384" s="91"/>
      <c r="I384" s="91"/>
      <c r="J384" s="91"/>
      <c r="K384" s="91"/>
      <c r="L384" s="91"/>
      <c r="M384" s="91">
        <v>146399.5</v>
      </c>
      <c r="N384" s="102">
        <f>G384+H384+I384+J384+K384+L384+M384</f>
        <v>1146399.5</v>
      </c>
      <c r="O384" s="79"/>
    </row>
    <row r="385" spans="1:15" ht="25.5">
      <c r="A385" s="104" t="s">
        <v>191</v>
      </c>
      <c r="B385" s="93">
        <v>903</v>
      </c>
      <c r="C385" s="93" t="s">
        <v>17</v>
      </c>
      <c r="D385" s="93" t="s">
        <v>38</v>
      </c>
      <c r="E385" s="93" t="s">
        <v>190</v>
      </c>
      <c r="F385" s="103"/>
      <c r="G385" s="101">
        <f>G386</f>
        <v>41600</v>
      </c>
      <c r="H385" s="91"/>
      <c r="I385" s="91"/>
      <c r="J385" s="91"/>
      <c r="K385" s="91"/>
      <c r="L385" s="91"/>
      <c r="M385" s="91"/>
      <c r="N385" s="102">
        <f>N386</f>
        <v>41600</v>
      </c>
      <c r="O385" s="79"/>
    </row>
    <row r="386" spans="1:15" ht="25.5">
      <c r="A386" s="10" t="s">
        <v>24</v>
      </c>
      <c r="B386" s="93">
        <v>903</v>
      </c>
      <c r="C386" s="93" t="s">
        <v>17</v>
      </c>
      <c r="D386" s="93" t="s">
        <v>38</v>
      </c>
      <c r="E386" s="93" t="s">
        <v>190</v>
      </c>
      <c r="F386" s="103" t="s">
        <v>25</v>
      </c>
      <c r="G386" s="101">
        <f>G387</f>
        <v>41600</v>
      </c>
      <c r="H386" s="91"/>
      <c r="I386" s="91"/>
      <c r="J386" s="91"/>
      <c r="K386" s="91"/>
      <c r="L386" s="91"/>
      <c r="M386" s="91"/>
      <c r="N386" s="102">
        <f>N387</f>
        <v>41600</v>
      </c>
      <c r="O386" s="79"/>
    </row>
    <row r="387" spans="1:15" ht="38.25">
      <c r="A387" s="10" t="s">
        <v>26</v>
      </c>
      <c r="B387" s="93">
        <v>903</v>
      </c>
      <c r="C387" s="93" t="s">
        <v>17</v>
      </c>
      <c r="D387" s="93" t="s">
        <v>38</v>
      </c>
      <c r="E387" s="93" t="s">
        <v>190</v>
      </c>
      <c r="F387" s="103" t="s">
        <v>27</v>
      </c>
      <c r="G387" s="101">
        <v>41600</v>
      </c>
      <c r="H387" s="91"/>
      <c r="I387" s="91"/>
      <c r="J387" s="91"/>
      <c r="K387" s="91"/>
      <c r="L387" s="91"/>
      <c r="M387" s="91"/>
      <c r="N387" s="102">
        <v>41600</v>
      </c>
      <c r="O387" s="79"/>
    </row>
    <row r="388" spans="1:15" ht="12.75">
      <c r="A388" s="95" t="s">
        <v>49</v>
      </c>
      <c r="B388" s="93">
        <v>903</v>
      </c>
      <c r="C388" s="96" t="s">
        <v>36</v>
      </c>
      <c r="D388" s="96"/>
      <c r="E388" s="93"/>
      <c r="F388" s="103"/>
      <c r="G388" s="101"/>
      <c r="H388" s="91"/>
      <c r="I388" s="91"/>
      <c r="J388" s="91"/>
      <c r="K388" s="91"/>
      <c r="L388" s="102">
        <f aca="true" t="shared" si="17" ref="L388:N391">L389</f>
        <v>18486</v>
      </c>
      <c r="M388" s="102"/>
      <c r="N388" s="102">
        <f t="shared" si="17"/>
        <v>18486</v>
      </c>
      <c r="O388" s="79"/>
    </row>
    <row r="389" spans="1:15" ht="12.75">
      <c r="A389" s="95" t="s">
        <v>56</v>
      </c>
      <c r="B389" s="93">
        <v>903</v>
      </c>
      <c r="C389" s="96" t="s">
        <v>36</v>
      </c>
      <c r="D389" s="96" t="s">
        <v>57</v>
      </c>
      <c r="E389" s="93"/>
      <c r="F389" s="103"/>
      <c r="G389" s="101"/>
      <c r="H389" s="91"/>
      <c r="I389" s="91"/>
      <c r="J389" s="91"/>
      <c r="K389" s="91"/>
      <c r="L389" s="102">
        <f t="shared" si="17"/>
        <v>18486</v>
      </c>
      <c r="M389" s="102"/>
      <c r="N389" s="102">
        <f t="shared" si="17"/>
        <v>18486</v>
      </c>
      <c r="O389" s="79"/>
    </row>
    <row r="390" spans="1:15" ht="63.75">
      <c r="A390" s="10" t="s">
        <v>272</v>
      </c>
      <c r="B390" s="93">
        <v>903</v>
      </c>
      <c r="C390" s="96" t="s">
        <v>36</v>
      </c>
      <c r="D390" s="96" t="s">
        <v>57</v>
      </c>
      <c r="E390" s="93" t="s">
        <v>271</v>
      </c>
      <c r="F390" s="103"/>
      <c r="G390" s="101"/>
      <c r="H390" s="91"/>
      <c r="I390" s="91"/>
      <c r="J390" s="91"/>
      <c r="K390" s="91"/>
      <c r="L390" s="102">
        <f t="shared" si="17"/>
        <v>18486</v>
      </c>
      <c r="M390" s="102"/>
      <c r="N390" s="102">
        <f t="shared" si="17"/>
        <v>18486</v>
      </c>
      <c r="O390" s="79"/>
    </row>
    <row r="391" spans="1:15" ht="25.5">
      <c r="A391" s="10" t="s">
        <v>24</v>
      </c>
      <c r="B391" s="93">
        <v>903</v>
      </c>
      <c r="C391" s="96" t="s">
        <v>36</v>
      </c>
      <c r="D391" s="96" t="s">
        <v>57</v>
      </c>
      <c r="E391" s="93" t="s">
        <v>271</v>
      </c>
      <c r="F391" s="103">
        <v>200</v>
      </c>
      <c r="G391" s="101"/>
      <c r="H391" s="91"/>
      <c r="I391" s="91"/>
      <c r="J391" s="91"/>
      <c r="K391" s="91"/>
      <c r="L391" s="102">
        <f t="shared" si="17"/>
        <v>18486</v>
      </c>
      <c r="M391" s="102"/>
      <c r="N391" s="102">
        <f t="shared" si="17"/>
        <v>18486</v>
      </c>
      <c r="O391" s="79"/>
    </row>
    <row r="392" spans="1:15" ht="38.25">
      <c r="A392" s="10" t="s">
        <v>26</v>
      </c>
      <c r="B392" s="93">
        <v>903</v>
      </c>
      <c r="C392" s="96" t="s">
        <v>36</v>
      </c>
      <c r="D392" s="96" t="s">
        <v>57</v>
      </c>
      <c r="E392" s="93" t="s">
        <v>271</v>
      </c>
      <c r="F392" s="103">
        <v>240</v>
      </c>
      <c r="G392" s="101"/>
      <c r="H392" s="91"/>
      <c r="I392" s="91"/>
      <c r="J392" s="91"/>
      <c r="K392" s="91"/>
      <c r="L392" s="91">
        <v>18486</v>
      </c>
      <c r="M392" s="91"/>
      <c r="N392" s="102">
        <f>L392</f>
        <v>18486</v>
      </c>
      <c r="O392" s="79"/>
    </row>
    <row r="393" spans="1:15" ht="25.5">
      <c r="A393" s="95" t="s">
        <v>128</v>
      </c>
      <c r="B393" s="96">
        <v>921</v>
      </c>
      <c r="C393" s="98" t="s">
        <v>0</v>
      </c>
      <c r="D393" s="98" t="s">
        <v>0</v>
      </c>
      <c r="E393" s="98" t="s">
        <v>0</v>
      </c>
      <c r="F393" s="103"/>
      <c r="G393" s="50">
        <f>G394+G405</f>
        <v>457796963</v>
      </c>
      <c r="H393" s="12">
        <f>H394+H405</f>
        <v>2415.680000000051</v>
      </c>
      <c r="I393" s="12">
        <f>I394+I405</f>
        <v>1023000</v>
      </c>
      <c r="J393" s="12"/>
      <c r="K393" s="12">
        <f>K394+K405</f>
        <v>5788357</v>
      </c>
      <c r="L393" s="12">
        <f>L394+L405+L400</f>
        <v>750201.74</v>
      </c>
      <c r="M393" s="12">
        <f>M394+M405+M400</f>
        <v>582466.96</v>
      </c>
      <c r="N393" s="12">
        <f>N394+N405+N400</f>
        <v>465943404.38</v>
      </c>
      <c r="O393" s="79"/>
    </row>
    <row r="394" spans="1:15" ht="12.75" hidden="1">
      <c r="A394" s="95" t="s">
        <v>49</v>
      </c>
      <c r="B394" s="96">
        <v>921</v>
      </c>
      <c r="C394" s="96" t="s">
        <v>36</v>
      </c>
      <c r="D394" s="98"/>
      <c r="E394" s="98"/>
      <c r="F394" s="103"/>
      <c r="G394" s="50">
        <f aca="true" t="shared" si="18" ref="G394:N398">G395</f>
        <v>999359.28</v>
      </c>
      <c r="H394" s="12">
        <f t="shared" si="18"/>
        <v>-999359.28</v>
      </c>
      <c r="I394" s="12"/>
      <c r="J394" s="12"/>
      <c r="K394" s="12">
        <f t="shared" si="18"/>
        <v>0</v>
      </c>
      <c r="L394" s="12">
        <f t="shared" si="18"/>
        <v>0</v>
      </c>
      <c r="M394" s="12"/>
      <c r="N394" s="12">
        <f t="shared" si="18"/>
        <v>0</v>
      </c>
      <c r="O394" s="79"/>
    </row>
    <row r="395" spans="1:15" ht="12.75" hidden="1">
      <c r="A395" s="10" t="s">
        <v>56</v>
      </c>
      <c r="B395" s="93">
        <v>921</v>
      </c>
      <c r="C395" s="93" t="s">
        <v>36</v>
      </c>
      <c r="D395" s="93" t="s">
        <v>57</v>
      </c>
      <c r="E395" s="113"/>
      <c r="F395" s="103"/>
      <c r="G395" s="101">
        <f t="shared" si="18"/>
        <v>999359.28</v>
      </c>
      <c r="H395" s="102">
        <f t="shared" si="18"/>
        <v>-999359.28</v>
      </c>
      <c r="I395" s="102"/>
      <c r="J395" s="102"/>
      <c r="K395" s="102">
        <f t="shared" si="18"/>
        <v>0</v>
      </c>
      <c r="L395" s="102">
        <f t="shared" si="18"/>
        <v>0</v>
      </c>
      <c r="M395" s="102"/>
      <c r="N395" s="102">
        <f t="shared" si="18"/>
        <v>0</v>
      </c>
      <c r="O395" s="79"/>
    </row>
    <row r="396" spans="1:15" ht="12.75" hidden="1">
      <c r="A396" s="10" t="s">
        <v>269</v>
      </c>
      <c r="B396" s="93">
        <v>921</v>
      </c>
      <c r="C396" s="93" t="s">
        <v>36</v>
      </c>
      <c r="D396" s="93" t="s">
        <v>57</v>
      </c>
      <c r="E396" s="114" t="s">
        <v>270</v>
      </c>
      <c r="F396" s="103"/>
      <c r="G396" s="101">
        <f t="shared" si="18"/>
        <v>999359.28</v>
      </c>
      <c r="H396" s="102">
        <f t="shared" si="18"/>
        <v>-999359.28</v>
      </c>
      <c r="I396" s="102"/>
      <c r="J396" s="102"/>
      <c r="K396" s="102">
        <f t="shared" si="18"/>
        <v>0</v>
      </c>
      <c r="L396" s="102">
        <f t="shared" si="18"/>
        <v>0</v>
      </c>
      <c r="M396" s="102"/>
      <c r="N396" s="102">
        <f t="shared" si="18"/>
        <v>0</v>
      </c>
      <c r="O396" s="79"/>
    </row>
    <row r="397" spans="1:15" ht="38.25" hidden="1">
      <c r="A397" s="10" t="s">
        <v>235</v>
      </c>
      <c r="B397" s="93">
        <v>921</v>
      </c>
      <c r="C397" s="93" t="s">
        <v>36</v>
      </c>
      <c r="D397" s="93">
        <v>12</v>
      </c>
      <c r="E397" s="93" t="s">
        <v>270</v>
      </c>
      <c r="F397" s="103">
        <v>600</v>
      </c>
      <c r="G397" s="101">
        <f t="shared" si="18"/>
        <v>999359.28</v>
      </c>
      <c r="H397" s="102">
        <f t="shared" si="18"/>
        <v>-999359.28</v>
      </c>
      <c r="I397" s="102"/>
      <c r="J397" s="102"/>
      <c r="K397" s="102">
        <f t="shared" si="18"/>
        <v>0</v>
      </c>
      <c r="L397" s="102">
        <f t="shared" si="18"/>
        <v>0</v>
      </c>
      <c r="M397" s="102"/>
      <c r="N397" s="102">
        <f t="shared" si="18"/>
        <v>0</v>
      </c>
      <c r="O397" s="79"/>
    </row>
    <row r="398" spans="1:15" ht="12.75" hidden="1">
      <c r="A398" s="10" t="s">
        <v>118</v>
      </c>
      <c r="B398" s="93">
        <v>921</v>
      </c>
      <c r="C398" s="93" t="s">
        <v>36</v>
      </c>
      <c r="D398" s="93">
        <v>12</v>
      </c>
      <c r="E398" s="93" t="s">
        <v>270</v>
      </c>
      <c r="F398" s="103">
        <v>610</v>
      </c>
      <c r="G398" s="101">
        <f t="shared" si="18"/>
        <v>999359.28</v>
      </c>
      <c r="H398" s="102">
        <f t="shared" si="18"/>
        <v>-999359.28</v>
      </c>
      <c r="I398" s="102"/>
      <c r="J398" s="102"/>
      <c r="K398" s="102">
        <f t="shared" si="18"/>
        <v>0</v>
      </c>
      <c r="L398" s="102">
        <f t="shared" si="18"/>
        <v>0</v>
      </c>
      <c r="M398" s="102"/>
      <c r="N398" s="102">
        <f t="shared" si="18"/>
        <v>0</v>
      </c>
      <c r="O398" s="79"/>
    </row>
    <row r="399" spans="1:15" ht="12.75" hidden="1">
      <c r="A399" s="10" t="s">
        <v>264</v>
      </c>
      <c r="B399" s="93">
        <v>921</v>
      </c>
      <c r="C399" s="93" t="s">
        <v>36</v>
      </c>
      <c r="D399" s="93">
        <v>12</v>
      </c>
      <c r="E399" s="93" t="s">
        <v>270</v>
      </c>
      <c r="F399" s="103">
        <v>612</v>
      </c>
      <c r="G399" s="101">
        <v>999359.28</v>
      </c>
      <c r="H399" s="91">
        <v>-999359.28</v>
      </c>
      <c r="I399" s="91"/>
      <c r="J399" s="91"/>
      <c r="K399" s="102">
        <v>0</v>
      </c>
      <c r="L399" s="102">
        <v>0</v>
      </c>
      <c r="M399" s="102"/>
      <c r="N399" s="102">
        <f>G399+H399</f>
        <v>0</v>
      </c>
      <c r="O399" s="79"/>
    </row>
    <row r="400" spans="1:15" ht="12.75">
      <c r="A400" s="95" t="s">
        <v>49</v>
      </c>
      <c r="B400" s="96">
        <v>921</v>
      </c>
      <c r="C400" s="96" t="s">
        <v>36</v>
      </c>
      <c r="D400" s="93"/>
      <c r="E400" s="93"/>
      <c r="F400" s="103"/>
      <c r="G400" s="101"/>
      <c r="H400" s="91"/>
      <c r="I400" s="91"/>
      <c r="J400" s="91"/>
      <c r="K400" s="102"/>
      <c r="L400" s="102">
        <f aca="true" t="shared" si="19" ref="L400:N403">L401</f>
        <v>11903.74</v>
      </c>
      <c r="M400" s="102"/>
      <c r="N400" s="102">
        <f t="shared" si="19"/>
        <v>11903.74</v>
      </c>
      <c r="O400" s="79"/>
    </row>
    <row r="401" spans="1:15" ht="12.75">
      <c r="A401" s="95" t="s">
        <v>56</v>
      </c>
      <c r="B401" s="96">
        <v>921</v>
      </c>
      <c r="C401" s="96" t="s">
        <v>36</v>
      </c>
      <c r="D401" s="96" t="s">
        <v>57</v>
      </c>
      <c r="E401" s="93"/>
      <c r="F401" s="103"/>
      <c r="G401" s="101"/>
      <c r="H401" s="91"/>
      <c r="I401" s="91"/>
      <c r="J401" s="91"/>
      <c r="K401" s="102"/>
      <c r="L401" s="102">
        <f t="shared" si="19"/>
        <v>11903.74</v>
      </c>
      <c r="M401" s="102"/>
      <c r="N401" s="102">
        <f t="shared" si="19"/>
        <v>11903.74</v>
      </c>
      <c r="O401" s="79"/>
    </row>
    <row r="402" spans="1:15" ht="63.75">
      <c r="A402" s="10" t="s">
        <v>272</v>
      </c>
      <c r="B402" s="96">
        <v>921</v>
      </c>
      <c r="C402" s="96" t="s">
        <v>36</v>
      </c>
      <c r="D402" s="96" t="s">
        <v>57</v>
      </c>
      <c r="E402" s="93" t="s">
        <v>271</v>
      </c>
      <c r="F402" s="103"/>
      <c r="G402" s="101"/>
      <c r="H402" s="91"/>
      <c r="I402" s="91"/>
      <c r="J402" s="91"/>
      <c r="K402" s="102"/>
      <c r="L402" s="102">
        <f t="shared" si="19"/>
        <v>11903.74</v>
      </c>
      <c r="M402" s="102"/>
      <c r="N402" s="102">
        <f t="shared" si="19"/>
        <v>11903.74</v>
      </c>
      <c r="O402" s="79"/>
    </row>
    <row r="403" spans="1:15" ht="25.5">
      <c r="A403" s="10" t="s">
        <v>24</v>
      </c>
      <c r="B403" s="96">
        <v>921</v>
      </c>
      <c r="C403" s="96" t="s">
        <v>36</v>
      </c>
      <c r="D403" s="96" t="s">
        <v>57</v>
      </c>
      <c r="E403" s="93" t="s">
        <v>271</v>
      </c>
      <c r="F403" s="103">
        <v>200</v>
      </c>
      <c r="G403" s="101"/>
      <c r="H403" s="91"/>
      <c r="I403" s="91"/>
      <c r="J403" s="91"/>
      <c r="K403" s="102"/>
      <c r="L403" s="102">
        <f t="shared" si="19"/>
        <v>11903.74</v>
      </c>
      <c r="M403" s="102"/>
      <c r="N403" s="102">
        <f t="shared" si="19"/>
        <v>11903.74</v>
      </c>
      <c r="O403" s="79"/>
    </row>
    <row r="404" spans="1:15" ht="38.25">
      <c r="A404" s="10" t="s">
        <v>26</v>
      </c>
      <c r="B404" s="96">
        <v>921</v>
      </c>
      <c r="C404" s="96" t="s">
        <v>36</v>
      </c>
      <c r="D404" s="96" t="s">
        <v>57</v>
      </c>
      <c r="E404" s="93" t="s">
        <v>271</v>
      </c>
      <c r="F404" s="103">
        <v>240</v>
      </c>
      <c r="G404" s="101"/>
      <c r="H404" s="91"/>
      <c r="I404" s="91"/>
      <c r="J404" s="91"/>
      <c r="K404" s="102"/>
      <c r="L404" s="102">
        <v>11903.74</v>
      </c>
      <c r="M404" s="102"/>
      <c r="N404" s="102">
        <f>L404</f>
        <v>11903.74</v>
      </c>
      <c r="O404" s="79"/>
    </row>
    <row r="405" spans="1:15" ht="12.75">
      <c r="A405" s="95" t="s">
        <v>52</v>
      </c>
      <c r="B405" s="96">
        <v>921</v>
      </c>
      <c r="C405" s="96" t="s">
        <v>53</v>
      </c>
      <c r="D405" s="98" t="s">
        <v>0</v>
      </c>
      <c r="E405" s="98" t="s">
        <v>0</v>
      </c>
      <c r="F405" s="103"/>
      <c r="G405" s="50">
        <f>G406+G423+G508+G540</f>
        <v>456797603.72</v>
      </c>
      <c r="H405" s="12">
        <f>H406+H423+H508+H540</f>
        <v>1001774.9600000001</v>
      </c>
      <c r="I405" s="12">
        <f>I406+I423+I508+I540</f>
        <v>1023000</v>
      </c>
      <c r="J405" s="12"/>
      <c r="K405" s="12">
        <f>K406+K423+K508+K540</f>
        <v>5788357</v>
      </c>
      <c r="L405" s="12">
        <f>L406+L423+L508+L540</f>
        <v>738298</v>
      </c>
      <c r="M405" s="12">
        <f>M406+M423+M508+M540</f>
        <v>582466.96</v>
      </c>
      <c r="N405" s="12">
        <f>N406+N423+N508+N540</f>
        <v>465931500.64</v>
      </c>
      <c r="O405" s="79"/>
    </row>
    <row r="406" spans="1:15" ht="12.75">
      <c r="A406" s="95" t="s">
        <v>75</v>
      </c>
      <c r="B406" s="96">
        <v>921</v>
      </c>
      <c r="C406" s="96" t="s">
        <v>53</v>
      </c>
      <c r="D406" s="96" t="s">
        <v>17</v>
      </c>
      <c r="E406" s="98" t="s">
        <v>0</v>
      </c>
      <c r="F406" s="97"/>
      <c r="G406" s="50">
        <f>G407+G411+G415</f>
        <v>159296385.56</v>
      </c>
      <c r="H406" s="12">
        <f>H407+H411+H415+H419</f>
        <v>580471.44</v>
      </c>
      <c r="I406" s="12"/>
      <c r="J406" s="12"/>
      <c r="K406" s="12">
        <f>K407+K411+K415+K419</f>
        <v>267929</v>
      </c>
      <c r="L406" s="12"/>
      <c r="M406" s="12"/>
      <c r="N406" s="12">
        <f>N407+N411+N415+N419</f>
        <v>160144786</v>
      </c>
      <c r="O406" s="79"/>
    </row>
    <row r="407" spans="1:15" ht="12.75">
      <c r="A407" s="10" t="s">
        <v>131</v>
      </c>
      <c r="B407" s="93">
        <v>921</v>
      </c>
      <c r="C407" s="93" t="s">
        <v>53</v>
      </c>
      <c r="D407" s="93" t="s">
        <v>17</v>
      </c>
      <c r="E407" s="93" t="s">
        <v>192</v>
      </c>
      <c r="F407" s="103"/>
      <c r="G407" s="101">
        <f>G408</f>
        <v>41925909.56</v>
      </c>
      <c r="H407" s="91"/>
      <c r="I407" s="91"/>
      <c r="J407" s="91"/>
      <c r="K407" s="102">
        <f aca="true" t="shared" si="20" ref="K407:N409">K408</f>
        <v>267929</v>
      </c>
      <c r="L407" s="102"/>
      <c r="M407" s="102"/>
      <c r="N407" s="102">
        <f t="shared" si="20"/>
        <v>42193838.56</v>
      </c>
      <c r="O407" s="79"/>
    </row>
    <row r="408" spans="1:15" ht="38.25">
      <c r="A408" s="10" t="s">
        <v>235</v>
      </c>
      <c r="B408" s="93">
        <v>921</v>
      </c>
      <c r="C408" s="93" t="s">
        <v>53</v>
      </c>
      <c r="D408" s="93" t="s">
        <v>17</v>
      </c>
      <c r="E408" s="93" t="s">
        <v>192</v>
      </c>
      <c r="F408" s="103" t="s">
        <v>39</v>
      </c>
      <c r="G408" s="101">
        <f>G409</f>
        <v>41925909.56</v>
      </c>
      <c r="H408" s="91"/>
      <c r="I408" s="91"/>
      <c r="J408" s="91"/>
      <c r="K408" s="102">
        <f t="shared" si="20"/>
        <v>267929</v>
      </c>
      <c r="L408" s="102"/>
      <c r="M408" s="102"/>
      <c r="N408" s="102">
        <f t="shared" si="20"/>
        <v>42193838.56</v>
      </c>
      <c r="O408" s="79"/>
    </row>
    <row r="409" spans="1:15" ht="12.75">
      <c r="A409" s="10" t="s">
        <v>118</v>
      </c>
      <c r="B409" s="93">
        <v>921</v>
      </c>
      <c r="C409" s="93" t="s">
        <v>53</v>
      </c>
      <c r="D409" s="93" t="s">
        <v>17</v>
      </c>
      <c r="E409" s="93" t="s">
        <v>192</v>
      </c>
      <c r="F409" s="103">
        <v>610</v>
      </c>
      <c r="G409" s="101">
        <f>G410</f>
        <v>41925909.56</v>
      </c>
      <c r="H409" s="91"/>
      <c r="I409" s="91"/>
      <c r="J409" s="91"/>
      <c r="K409" s="102">
        <f t="shared" si="20"/>
        <v>267929</v>
      </c>
      <c r="L409" s="102"/>
      <c r="M409" s="102"/>
      <c r="N409" s="102">
        <f t="shared" si="20"/>
        <v>42193838.56</v>
      </c>
      <c r="O409" s="79"/>
    </row>
    <row r="410" spans="1:15" ht="51">
      <c r="A410" s="10" t="s">
        <v>40</v>
      </c>
      <c r="B410" s="93">
        <v>921</v>
      </c>
      <c r="C410" s="93" t="s">
        <v>53</v>
      </c>
      <c r="D410" s="93" t="s">
        <v>17</v>
      </c>
      <c r="E410" s="93" t="s">
        <v>192</v>
      </c>
      <c r="F410" s="103" t="s">
        <v>41</v>
      </c>
      <c r="G410" s="101">
        <v>41925909.56</v>
      </c>
      <c r="H410" s="91"/>
      <c r="I410" s="91"/>
      <c r="J410" s="91"/>
      <c r="K410" s="91">
        <v>267929</v>
      </c>
      <c r="L410" s="91"/>
      <c r="M410" s="91"/>
      <c r="N410" s="102">
        <f>G410+H410+I410+J410+K410</f>
        <v>42193838.56</v>
      </c>
      <c r="O410" s="79"/>
    </row>
    <row r="411" spans="1:15" ht="38.25">
      <c r="A411" s="104" t="s">
        <v>76</v>
      </c>
      <c r="B411" s="93">
        <v>921</v>
      </c>
      <c r="C411" s="93" t="s">
        <v>53</v>
      </c>
      <c r="D411" s="93" t="s">
        <v>17</v>
      </c>
      <c r="E411" s="93" t="s">
        <v>129</v>
      </c>
      <c r="F411" s="103"/>
      <c r="G411" s="101">
        <f>G412</f>
        <v>117250476</v>
      </c>
      <c r="H411" s="91"/>
      <c r="I411" s="91"/>
      <c r="J411" s="91"/>
      <c r="K411" s="91"/>
      <c r="L411" s="91"/>
      <c r="M411" s="91"/>
      <c r="N411" s="102">
        <f>N412</f>
        <v>117250476</v>
      </c>
      <c r="O411" s="79"/>
    </row>
    <row r="412" spans="1:15" ht="38.25">
      <c r="A412" s="10" t="s">
        <v>235</v>
      </c>
      <c r="B412" s="93">
        <v>921</v>
      </c>
      <c r="C412" s="93" t="s">
        <v>53</v>
      </c>
      <c r="D412" s="93" t="s">
        <v>17</v>
      </c>
      <c r="E412" s="93" t="s">
        <v>129</v>
      </c>
      <c r="F412" s="103" t="s">
        <v>39</v>
      </c>
      <c r="G412" s="101">
        <f>G413</f>
        <v>117250476</v>
      </c>
      <c r="H412" s="91"/>
      <c r="I412" s="91"/>
      <c r="J412" s="91"/>
      <c r="K412" s="91"/>
      <c r="L412" s="91"/>
      <c r="M412" s="91"/>
      <c r="N412" s="102">
        <f>N413</f>
        <v>117250476</v>
      </c>
      <c r="O412" s="79"/>
    </row>
    <row r="413" spans="1:15" ht="12.75">
      <c r="A413" s="10" t="s">
        <v>118</v>
      </c>
      <c r="B413" s="93">
        <v>921</v>
      </c>
      <c r="C413" s="93" t="s">
        <v>53</v>
      </c>
      <c r="D413" s="93" t="s">
        <v>17</v>
      </c>
      <c r="E413" s="93" t="s">
        <v>129</v>
      </c>
      <c r="F413" s="103">
        <v>610</v>
      </c>
      <c r="G413" s="101">
        <f>G414</f>
        <v>117250476</v>
      </c>
      <c r="H413" s="91"/>
      <c r="I413" s="91"/>
      <c r="J413" s="91"/>
      <c r="K413" s="91"/>
      <c r="L413" s="91"/>
      <c r="M413" s="91"/>
      <c r="N413" s="102">
        <f>N414</f>
        <v>117250476</v>
      </c>
      <c r="O413" s="79"/>
    </row>
    <row r="414" spans="1:15" ht="51">
      <c r="A414" s="10" t="s">
        <v>40</v>
      </c>
      <c r="B414" s="93">
        <v>921</v>
      </c>
      <c r="C414" s="93" t="s">
        <v>53</v>
      </c>
      <c r="D414" s="93" t="s">
        <v>17</v>
      </c>
      <c r="E414" s="93" t="s">
        <v>129</v>
      </c>
      <c r="F414" s="103" t="s">
        <v>41</v>
      </c>
      <c r="G414" s="101">
        <v>117250476</v>
      </c>
      <c r="H414" s="91"/>
      <c r="I414" s="91"/>
      <c r="J414" s="91"/>
      <c r="K414" s="91"/>
      <c r="L414" s="91"/>
      <c r="M414" s="91"/>
      <c r="N414" s="102">
        <v>117250476</v>
      </c>
      <c r="O414" s="79"/>
    </row>
    <row r="415" spans="1:15" ht="63.75">
      <c r="A415" s="104" t="s">
        <v>79</v>
      </c>
      <c r="B415" s="93">
        <v>921</v>
      </c>
      <c r="C415" s="93" t="s">
        <v>53</v>
      </c>
      <c r="D415" s="93" t="s">
        <v>17</v>
      </c>
      <c r="E415" s="93" t="s">
        <v>133</v>
      </c>
      <c r="F415" s="100" t="s">
        <v>0</v>
      </c>
      <c r="G415" s="101">
        <f>G416</f>
        <v>120000</v>
      </c>
      <c r="H415" s="91"/>
      <c r="I415" s="91"/>
      <c r="J415" s="91"/>
      <c r="K415" s="91"/>
      <c r="L415" s="91"/>
      <c r="M415" s="91"/>
      <c r="N415" s="102">
        <f>N416</f>
        <v>120000</v>
      </c>
      <c r="O415" s="79"/>
    </row>
    <row r="416" spans="1:15" ht="38.25">
      <c r="A416" s="10" t="s">
        <v>235</v>
      </c>
      <c r="B416" s="93">
        <v>921</v>
      </c>
      <c r="C416" s="93" t="s">
        <v>53</v>
      </c>
      <c r="D416" s="93" t="s">
        <v>17</v>
      </c>
      <c r="E416" s="93" t="s">
        <v>133</v>
      </c>
      <c r="F416" s="103" t="s">
        <v>39</v>
      </c>
      <c r="G416" s="101">
        <f>G417</f>
        <v>120000</v>
      </c>
      <c r="H416" s="91"/>
      <c r="I416" s="91"/>
      <c r="J416" s="91"/>
      <c r="K416" s="91"/>
      <c r="L416" s="91"/>
      <c r="M416" s="91"/>
      <c r="N416" s="102">
        <f>N417</f>
        <v>120000</v>
      </c>
      <c r="O416" s="79"/>
    </row>
    <row r="417" spans="1:15" ht="12.75">
      <c r="A417" s="10" t="s">
        <v>118</v>
      </c>
      <c r="B417" s="93">
        <v>921</v>
      </c>
      <c r="C417" s="93" t="s">
        <v>53</v>
      </c>
      <c r="D417" s="93" t="s">
        <v>17</v>
      </c>
      <c r="E417" s="93" t="s">
        <v>133</v>
      </c>
      <c r="F417" s="103">
        <v>610</v>
      </c>
      <c r="G417" s="101">
        <f>G418</f>
        <v>120000</v>
      </c>
      <c r="H417" s="91"/>
      <c r="I417" s="91"/>
      <c r="J417" s="91"/>
      <c r="K417" s="91"/>
      <c r="L417" s="91"/>
      <c r="M417" s="91"/>
      <c r="N417" s="102">
        <f>N418</f>
        <v>120000</v>
      </c>
      <c r="O417" s="79"/>
    </row>
    <row r="418" spans="1:15" ht="51">
      <c r="A418" s="10" t="s">
        <v>40</v>
      </c>
      <c r="B418" s="93">
        <v>921</v>
      </c>
      <c r="C418" s="93" t="s">
        <v>53</v>
      </c>
      <c r="D418" s="93" t="s">
        <v>17</v>
      </c>
      <c r="E418" s="93" t="s">
        <v>133</v>
      </c>
      <c r="F418" s="103" t="s">
        <v>41</v>
      </c>
      <c r="G418" s="101">
        <v>120000</v>
      </c>
      <c r="H418" s="91"/>
      <c r="I418" s="91"/>
      <c r="J418" s="91"/>
      <c r="K418" s="91"/>
      <c r="L418" s="91"/>
      <c r="M418" s="91"/>
      <c r="N418" s="102">
        <v>120000</v>
      </c>
      <c r="O418" s="79"/>
    </row>
    <row r="419" spans="1:15" ht="12.75">
      <c r="A419" s="10" t="s">
        <v>269</v>
      </c>
      <c r="B419" s="93">
        <v>921</v>
      </c>
      <c r="C419" s="93" t="s">
        <v>53</v>
      </c>
      <c r="D419" s="93" t="s">
        <v>17</v>
      </c>
      <c r="E419" s="114" t="s">
        <v>270</v>
      </c>
      <c r="F419" s="103"/>
      <c r="G419" s="101"/>
      <c r="H419" s="102">
        <f>H420</f>
        <v>580471.44</v>
      </c>
      <c r="I419" s="102"/>
      <c r="J419" s="102"/>
      <c r="K419" s="102"/>
      <c r="L419" s="102"/>
      <c r="M419" s="102"/>
      <c r="N419" s="102">
        <f>N420</f>
        <v>580471.44</v>
      </c>
      <c r="O419" s="79"/>
    </row>
    <row r="420" spans="1:15" ht="38.25">
      <c r="A420" s="10" t="s">
        <v>235</v>
      </c>
      <c r="B420" s="93">
        <v>921</v>
      </c>
      <c r="C420" s="93" t="s">
        <v>53</v>
      </c>
      <c r="D420" s="93" t="s">
        <v>17</v>
      </c>
      <c r="E420" s="93" t="s">
        <v>270</v>
      </c>
      <c r="F420" s="103">
        <v>600</v>
      </c>
      <c r="G420" s="101"/>
      <c r="H420" s="102">
        <f>H421</f>
        <v>580471.44</v>
      </c>
      <c r="I420" s="102"/>
      <c r="J420" s="102"/>
      <c r="K420" s="102"/>
      <c r="L420" s="102"/>
      <c r="M420" s="102"/>
      <c r="N420" s="102">
        <f>N421</f>
        <v>580471.44</v>
      </c>
      <c r="O420" s="79"/>
    </row>
    <row r="421" spans="1:15" ht="12.75">
      <c r="A421" s="10" t="s">
        <v>118</v>
      </c>
      <c r="B421" s="93">
        <v>921</v>
      </c>
      <c r="C421" s="93" t="s">
        <v>53</v>
      </c>
      <c r="D421" s="93" t="s">
        <v>17</v>
      </c>
      <c r="E421" s="93" t="s">
        <v>270</v>
      </c>
      <c r="F421" s="103">
        <v>610</v>
      </c>
      <c r="G421" s="101"/>
      <c r="H421" s="102">
        <f>H422</f>
        <v>580471.44</v>
      </c>
      <c r="I421" s="102"/>
      <c r="J421" s="102"/>
      <c r="K421" s="102"/>
      <c r="L421" s="102"/>
      <c r="M421" s="102"/>
      <c r="N421" s="102">
        <f>N422</f>
        <v>580471.44</v>
      </c>
      <c r="O421" s="79"/>
    </row>
    <row r="422" spans="1:15" ht="12.75">
      <c r="A422" s="10" t="s">
        <v>264</v>
      </c>
      <c r="B422" s="93">
        <v>921</v>
      </c>
      <c r="C422" s="93" t="s">
        <v>53</v>
      </c>
      <c r="D422" s="93" t="s">
        <v>17</v>
      </c>
      <c r="E422" s="93" t="s">
        <v>270</v>
      </c>
      <c r="F422" s="103">
        <v>612</v>
      </c>
      <c r="G422" s="101"/>
      <c r="H422" s="91">
        <v>580471.44</v>
      </c>
      <c r="I422" s="91"/>
      <c r="J422" s="91"/>
      <c r="K422" s="91"/>
      <c r="L422" s="91"/>
      <c r="M422" s="91"/>
      <c r="N422" s="102">
        <f>G422+H422</f>
        <v>580471.44</v>
      </c>
      <c r="O422" s="79"/>
    </row>
    <row r="423" spans="1:15" ht="12.75">
      <c r="A423" s="95" t="s">
        <v>77</v>
      </c>
      <c r="B423" s="96">
        <v>921</v>
      </c>
      <c r="C423" s="96" t="s">
        <v>53</v>
      </c>
      <c r="D423" s="96" t="s">
        <v>34</v>
      </c>
      <c r="E423" s="98" t="s">
        <v>0</v>
      </c>
      <c r="F423" s="97"/>
      <c r="G423" s="50">
        <f>G424+G473+G477+G481+G485+G489+G497</f>
        <v>265069062.16</v>
      </c>
      <c r="H423" s="12">
        <f>H424+H473+H477+H481+H485+H489+H497+H504</f>
        <v>418887.84</v>
      </c>
      <c r="I423" s="12">
        <f>I424+I473+I477+I481+I485+I489+I497+I504</f>
        <v>0</v>
      </c>
      <c r="J423" s="12"/>
      <c r="K423" s="12">
        <f>K424+K473+K477+K481+K485+K489+K497+K504+K493</f>
        <v>3855131</v>
      </c>
      <c r="L423" s="12">
        <f>L424+L473+L477+L481+L485+L489+L497+L504+L493+L501</f>
        <v>504000</v>
      </c>
      <c r="M423" s="12"/>
      <c r="N423" s="12">
        <f>N424+N473+N477+N481+N485+N489+N497+N504+N493+N501</f>
        <v>269847081</v>
      </c>
      <c r="O423" s="79"/>
    </row>
    <row r="424" spans="1:15" ht="25.5">
      <c r="A424" s="104" t="s">
        <v>194</v>
      </c>
      <c r="B424" s="93">
        <v>921</v>
      </c>
      <c r="C424" s="93" t="s">
        <v>53</v>
      </c>
      <c r="D424" s="93" t="s">
        <v>34</v>
      </c>
      <c r="E424" s="93" t="s">
        <v>193</v>
      </c>
      <c r="F424" s="103"/>
      <c r="G424" s="101">
        <f>G425+G429+G433+G437+G441+G445+G449+G453+G457+G461+G465+G469</f>
        <v>42366049.080000006</v>
      </c>
      <c r="H424" s="91"/>
      <c r="I424" s="102">
        <f>I425+I429+I433+I437+I441+I445+I449+I453+I457+I461+I465+I469</f>
        <v>-61272</v>
      </c>
      <c r="J424" s="102"/>
      <c r="K424" s="102">
        <f>K425+K429+K433+K437+K441+K445+K449+K453+K457+K461+K465+K469</f>
        <v>30231</v>
      </c>
      <c r="L424" s="102"/>
      <c r="M424" s="102"/>
      <c r="N424" s="102">
        <f>N425+N429+N433+N437+N441+N445+N449+N453+N457+N461+N465+N469</f>
        <v>42335008.080000006</v>
      </c>
      <c r="O424" s="79"/>
    </row>
    <row r="425" spans="1:15" ht="51">
      <c r="A425" s="104" t="s">
        <v>195</v>
      </c>
      <c r="B425" s="93">
        <v>921</v>
      </c>
      <c r="C425" s="93" t="s">
        <v>53</v>
      </c>
      <c r="D425" s="93" t="s">
        <v>34</v>
      </c>
      <c r="E425" s="93" t="s">
        <v>196</v>
      </c>
      <c r="F425" s="103"/>
      <c r="G425" s="101">
        <f>G426</f>
        <v>3573590.44</v>
      </c>
      <c r="H425" s="91"/>
      <c r="I425" s="91"/>
      <c r="J425" s="91"/>
      <c r="K425" s="91"/>
      <c r="L425" s="91"/>
      <c r="M425" s="91"/>
      <c r="N425" s="102">
        <f>N426</f>
        <v>3573590.44</v>
      </c>
      <c r="O425" s="79"/>
    </row>
    <row r="426" spans="1:15" ht="38.25">
      <c r="A426" s="10" t="s">
        <v>235</v>
      </c>
      <c r="B426" s="93">
        <v>921</v>
      </c>
      <c r="C426" s="93" t="s">
        <v>53</v>
      </c>
      <c r="D426" s="93" t="s">
        <v>34</v>
      </c>
      <c r="E426" s="93" t="s">
        <v>196</v>
      </c>
      <c r="F426" s="103">
        <v>600</v>
      </c>
      <c r="G426" s="101">
        <f>G427</f>
        <v>3573590.44</v>
      </c>
      <c r="H426" s="91"/>
      <c r="I426" s="91"/>
      <c r="J426" s="91"/>
      <c r="K426" s="91"/>
      <c r="L426" s="91"/>
      <c r="M426" s="91"/>
      <c r="N426" s="102">
        <f>N427</f>
        <v>3573590.44</v>
      </c>
      <c r="O426" s="79"/>
    </row>
    <row r="427" spans="1:15" ht="12.75">
      <c r="A427" s="10" t="s">
        <v>118</v>
      </c>
      <c r="B427" s="93">
        <v>921</v>
      </c>
      <c r="C427" s="93" t="s">
        <v>53</v>
      </c>
      <c r="D427" s="93" t="s">
        <v>34</v>
      </c>
      <c r="E427" s="93" t="s">
        <v>196</v>
      </c>
      <c r="F427" s="103">
        <v>610</v>
      </c>
      <c r="G427" s="101">
        <f>G428</f>
        <v>3573590.44</v>
      </c>
      <c r="H427" s="91"/>
      <c r="I427" s="91"/>
      <c r="J427" s="91"/>
      <c r="K427" s="91"/>
      <c r="L427" s="91"/>
      <c r="M427" s="91"/>
      <c r="N427" s="102">
        <f>N428</f>
        <v>3573590.44</v>
      </c>
      <c r="O427" s="79"/>
    </row>
    <row r="428" spans="1:15" ht="51">
      <c r="A428" s="10" t="s">
        <v>40</v>
      </c>
      <c r="B428" s="93">
        <v>921</v>
      </c>
      <c r="C428" s="93" t="s">
        <v>53</v>
      </c>
      <c r="D428" s="93" t="s">
        <v>34</v>
      </c>
      <c r="E428" s="93" t="s">
        <v>196</v>
      </c>
      <c r="F428" s="103">
        <v>611</v>
      </c>
      <c r="G428" s="101">
        <v>3573590.44</v>
      </c>
      <c r="H428" s="91"/>
      <c r="I428" s="91"/>
      <c r="J428" s="91"/>
      <c r="K428" s="91"/>
      <c r="L428" s="91"/>
      <c r="M428" s="91"/>
      <c r="N428" s="102">
        <v>3573590.44</v>
      </c>
      <c r="O428" s="79"/>
    </row>
    <row r="429" spans="1:15" ht="63.75">
      <c r="A429" s="104" t="s">
        <v>197</v>
      </c>
      <c r="B429" s="93">
        <v>921</v>
      </c>
      <c r="C429" s="93" t="s">
        <v>53</v>
      </c>
      <c r="D429" s="93" t="s">
        <v>34</v>
      </c>
      <c r="E429" s="93" t="s">
        <v>198</v>
      </c>
      <c r="F429" s="103"/>
      <c r="G429" s="101">
        <f>G430</f>
        <v>2535764.44</v>
      </c>
      <c r="H429" s="91"/>
      <c r="I429" s="91"/>
      <c r="J429" s="91"/>
      <c r="K429" s="91"/>
      <c r="L429" s="91"/>
      <c r="M429" s="91"/>
      <c r="N429" s="102">
        <f>N430</f>
        <v>2535764.44</v>
      </c>
      <c r="O429" s="79"/>
    </row>
    <row r="430" spans="1:15" ht="38.25">
      <c r="A430" s="10" t="s">
        <v>235</v>
      </c>
      <c r="B430" s="93">
        <v>921</v>
      </c>
      <c r="C430" s="93" t="s">
        <v>53</v>
      </c>
      <c r="D430" s="93" t="s">
        <v>34</v>
      </c>
      <c r="E430" s="93" t="s">
        <v>198</v>
      </c>
      <c r="F430" s="103">
        <v>600</v>
      </c>
      <c r="G430" s="101">
        <f>G431</f>
        <v>2535764.44</v>
      </c>
      <c r="H430" s="91"/>
      <c r="I430" s="91"/>
      <c r="J430" s="91"/>
      <c r="K430" s="91"/>
      <c r="L430" s="91"/>
      <c r="M430" s="91"/>
      <c r="N430" s="102">
        <f>N431</f>
        <v>2535764.44</v>
      </c>
      <c r="O430" s="79"/>
    </row>
    <row r="431" spans="1:15" ht="12.75">
      <c r="A431" s="10" t="s">
        <v>118</v>
      </c>
      <c r="B431" s="93">
        <v>921</v>
      </c>
      <c r="C431" s="93" t="s">
        <v>53</v>
      </c>
      <c r="D431" s="93" t="s">
        <v>34</v>
      </c>
      <c r="E431" s="93" t="s">
        <v>198</v>
      </c>
      <c r="F431" s="103">
        <v>610</v>
      </c>
      <c r="G431" s="101">
        <f>G432</f>
        <v>2535764.44</v>
      </c>
      <c r="H431" s="91"/>
      <c r="I431" s="91"/>
      <c r="J431" s="91"/>
      <c r="K431" s="91"/>
      <c r="L431" s="91"/>
      <c r="M431" s="91"/>
      <c r="N431" s="102">
        <f>N432</f>
        <v>2535764.44</v>
      </c>
      <c r="O431" s="79"/>
    </row>
    <row r="432" spans="1:15" ht="51">
      <c r="A432" s="10" t="s">
        <v>40</v>
      </c>
      <c r="B432" s="93">
        <v>921</v>
      </c>
      <c r="C432" s="93" t="s">
        <v>53</v>
      </c>
      <c r="D432" s="93" t="s">
        <v>34</v>
      </c>
      <c r="E432" s="93" t="s">
        <v>198</v>
      </c>
      <c r="F432" s="103">
        <v>611</v>
      </c>
      <c r="G432" s="101">
        <v>2535764.44</v>
      </c>
      <c r="H432" s="91"/>
      <c r="I432" s="91"/>
      <c r="J432" s="91"/>
      <c r="K432" s="91"/>
      <c r="L432" s="91"/>
      <c r="M432" s="91"/>
      <c r="N432" s="102">
        <v>2535764.44</v>
      </c>
      <c r="O432" s="79"/>
    </row>
    <row r="433" spans="1:15" ht="63.75">
      <c r="A433" s="104" t="s">
        <v>199</v>
      </c>
      <c r="B433" s="93">
        <v>921</v>
      </c>
      <c r="C433" s="93" t="s">
        <v>53</v>
      </c>
      <c r="D433" s="93" t="s">
        <v>34</v>
      </c>
      <c r="E433" s="93" t="s">
        <v>200</v>
      </c>
      <c r="F433" s="103"/>
      <c r="G433" s="101">
        <f>G434</f>
        <v>4433372</v>
      </c>
      <c r="H433" s="91"/>
      <c r="I433" s="91"/>
      <c r="J433" s="91"/>
      <c r="K433" s="91"/>
      <c r="L433" s="91"/>
      <c r="M433" s="91"/>
      <c r="N433" s="102">
        <f>N434</f>
        <v>4433372</v>
      </c>
      <c r="O433" s="79"/>
    </row>
    <row r="434" spans="1:15" ht="38.25">
      <c r="A434" s="10" t="s">
        <v>235</v>
      </c>
      <c r="B434" s="93">
        <v>921</v>
      </c>
      <c r="C434" s="93" t="s">
        <v>53</v>
      </c>
      <c r="D434" s="93" t="s">
        <v>34</v>
      </c>
      <c r="E434" s="93" t="s">
        <v>200</v>
      </c>
      <c r="F434" s="103">
        <v>600</v>
      </c>
      <c r="G434" s="101">
        <f>G435</f>
        <v>4433372</v>
      </c>
      <c r="H434" s="91"/>
      <c r="I434" s="91"/>
      <c r="J434" s="91"/>
      <c r="K434" s="91"/>
      <c r="L434" s="91"/>
      <c r="M434" s="91"/>
      <c r="N434" s="102">
        <f>N435</f>
        <v>4433372</v>
      </c>
      <c r="O434" s="79"/>
    </row>
    <row r="435" spans="1:15" ht="12.75">
      <c r="A435" s="10" t="s">
        <v>118</v>
      </c>
      <c r="B435" s="93">
        <v>921</v>
      </c>
      <c r="C435" s="93" t="s">
        <v>53</v>
      </c>
      <c r="D435" s="93" t="s">
        <v>34</v>
      </c>
      <c r="E435" s="93" t="s">
        <v>200</v>
      </c>
      <c r="F435" s="103">
        <v>610</v>
      </c>
      <c r="G435" s="101">
        <f>G436</f>
        <v>4433372</v>
      </c>
      <c r="H435" s="91"/>
      <c r="I435" s="91"/>
      <c r="J435" s="91"/>
      <c r="K435" s="91"/>
      <c r="L435" s="91"/>
      <c r="M435" s="91"/>
      <c r="N435" s="102">
        <f>N436</f>
        <v>4433372</v>
      </c>
      <c r="O435" s="79"/>
    </row>
    <row r="436" spans="1:15" ht="51">
      <c r="A436" s="10" t="s">
        <v>40</v>
      </c>
      <c r="B436" s="93">
        <v>921</v>
      </c>
      <c r="C436" s="93" t="s">
        <v>53</v>
      </c>
      <c r="D436" s="93" t="s">
        <v>34</v>
      </c>
      <c r="E436" s="93" t="s">
        <v>200</v>
      </c>
      <c r="F436" s="103">
        <v>611</v>
      </c>
      <c r="G436" s="101">
        <v>4433372</v>
      </c>
      <c r="H436" s="91"/>
      <c r="I436" s="91"/>
      <c r="J436" s="91"/>
      <c r="K436" s="91"/>
      <c r="L436" s="91"/>
      <c r="M436" s="91"/>
      <c r="N436" s="102">
        <v>4433372</v>
      </c>
      <c r="O436" s="79"/>
    </row>
    <row r="437" spans="1:15" ht="63.75">
      <c r="A437" s="104" t="s">
        <v>201</v>
      </c>
      <c r="B437" s="93">
        <v>921</v>
      </c>
      <c r="C437" s="93" t="s">
        <v>53</v>
      </c>
      <c r="D437" s="93" t="s">
        <v>34</v>
      </c>
      <c r="E437" s="93" t="s">
        <v>202</v>
      </c>
      <c r="F437" s="103"/>
      <c r="G437" s="101">
        <f>G438</f>
        <v>2540186.44</v>
      </c>
      <c r="H437" s="91"/>
      <c r="I437" s="91"/>
      <c r="J437" s="91"/>
      <c r="K437" s="91"/>
      <c r="L437" s="91"/>
      <c r="M437" s="91"/>
      <c r="N437" s="102">
        <f>N438</f>
        <v>2540186.44</v>
      </c>
      <c r="O437" s="79"/>
    </row>
    <row r="438" spans="1:15" ht="38.25">
      <c r="A438" s="10" t="s">
        <v>235</v>
      </c>
      <c r="B438" s="93">
        <v>921</v>
      </c>
      <c r="C438" s="93" t="s">
        <v>53</v>
      </c>
      <c r="D438" s="93" t="s">
        <v>34</v>
      </c>
      <c r="E438" s="93" t="s">
        <v>202</v>
      </c>
      <c r="F438" s="103">
        <v>600</v>
      </c>
      <c r="G438" s="101">
        <f>G439</f>
        <v>2540186.44</v>
      </c>
      <c r="H438" s="91"/>
      <c r="I438" s="91"/>
      <c r="J438" s="91"/>
      <c r="K438" s="91"/>
      <c r="L438" s="91"/>
      <c r="M438" s="91"/>
      <c r="N438" s="102">
        <f>N439</f>
        <v>2540186.44</v>
      </c>
      <c r="O438" s="79"/>
    </row>
    <row r="439" spans="1:15" ht="12.75">
      <c r="A439" s="10" t="s">
        <v>118</v>
      </c>
      <c r="B439" s="93">
        <v>921</v>
      </c>
      <c r="C439" s="93" t="s">
        <v>53</v>
      </c>
      <c r="D439" s="93" t="s">
        <v>34</v>
      </c>
      <c r="E439" s="93" t="s">
        <v>202</v>
      </c>
      <c r="F439" s="103">
        <v>610</v>
      </c>
      <c r="G439" s="101">
        <f>G440</f>
        <v>2540186.44</v>
      </c>
      <c r="H439" s="91"/>
      <c r="I439" s="91"/>
      <c r="J439" s="91"/>
      <c r="K439" s="91"/>
      <c r="L439" s="91"/>
      <c r="M439" s="91"/>
      <c r="N439" s="102">
        <f>N440</f>
        <v>2540186.44</v>
      </c>
      <c r="O439" s="79"/>
    </row>
    <row r="440" spans="1:15" ht="51">
      <c r="A440" s="10" t="s">
        <v>40</v>
      </c>
      <c r="B440" s="93">
        <v>921</v>
      </c>
      <c r="C440" s="93" t="s">
        <v>53</v>
      </c>
      <c r="D440" s="93" t="s">
        <v>34</v>
      </c>
      <c r="E440" s="93" t="s">
        <v>202</v>
      </c>
      <c r="F440" s="103">
        <v>611</v>
      </c>
      <c r="G440" s="101">
        <v>2540186.44</v>
      </c>
      <c r="H440" s="91"/>
      <c r="I440" s="91"/>
      <c r="J440" s="91"/>
      <c r="K440" s="91"/>
      <c r="L440" s="91"/>
      <c r="M440" s="91"/>
      <c r="N440" s="102">
        <v>2540186.44</v>
      </c>
      <c r="O440" s="79"/>
    </row>
    <row r="441" spans="1:15" ht="63.75">
      <c r="A441" s="104" t="s">
        <v>203</v>
      </c>
      <c r="B441" s="93">
        <v>921</v>
      </c>
      <c r="C441" s="93" t="s">
        <v>53</v>
      </c>
      <c r="D441" s="93" t="s">
        <v>34</v>
      </c>
      <c r="E441" s="93" t="s">
        <v>204</v>
      </c>
      <c r="F441" s="103"/>
      <c r="G441" s="101">
        <f>G442</f>
        <v>2349590.44</v>
      </c>
      <c r="H441" s="91"/>
      <c r="I441" s="91"/>
      <c r="J441" s="91"/>
      <c r="K441" s="91"/>
      <c r="L441" s="91"/>
      <c r="M441" s="91"/>
      <c r="N441" s="102">
        <f>N442</f>
        <v>2349590.44</v>
      </c>
      <c r="O441" s="79"/>
    </row>
    <row r="442" spans="1:15" ht="38.25">
      <c r="A442" s="10" t="s">
        <v>235</v>
      </c>
      <c r="B442" s="93">
        <v>921</v>
      </c>
      <c r="C442" s="93" t="s">
        <v>53</v>
      </c>
      <c r="D442" s="93" t="s">
        <v>34</v>
      </c>
      <c r="E442" s="93" t="s">
        <v>204</v>
      </c>
      <c r="F442" s="103">
        <v>600</v>
      </c>
      <c r="G442" s="101">
        <f>G443</f>
        <v>2349590.44</v>
      </c>
      <c r="H442" s="91"/>
      <c r="I442" s="91"/>
      <c r="J442" s="91"/>
      <c r="K442" s="91"/>
      <c r="L442" s="91"/>
      <c r="M442" s="91"/>
      <c r="N442" s="102">
        <f>N443</f>
        <v>2349590.44</v>
      </c>
      <c r="O442" s="79"/>
    </row>
    <row r="443" spans="1:15" ht="12.75">
      <c r="A443" s="10" t="s">
        <v>118</v>
      </c>
      <c r="B443" s="93">
        <v>921</v>
      </c>
      <c r="C443" s="93" t="s">
        <v>53</v>
      </c>
      <c r="D443" s="93" t="s">
        <v>34</v>
      </c>
      <c r="E443" s="93" t="s">
        <v>204</v>
      </c>
      <c r="F443" s="103">
        <v>610</v>
      </c>
      <c r="G443" s="101">
        <f>G444</f>
        <v>2349590.44</v>
      </c>
      <c r="H443" s="91"/>
      <c r="I443" s="91"/>
      <c r="J443" s="91"/>
      <c r="K443" s="91"/>
      <c r="L443" s="91"/>
      <c r="M443" s="91"/>
      <c r="N443" s="102">
        <f>N444</f>
        <v>2349590.44</v>
      </c>
      <c r="O443" s="79"/>
    </row>
    <row r="444" spans="1:15" ht="51">
      <c r="A444" s="10" t="s">
        <v>40</v>
      </c>
      <c r="B444" s="93">
        <v>921</v>
      </c>
      <c r="C444" s="93" t="s">
        <v>53</v>
      </c>
      <c r="D444" s="93" t="s">
        <v>34</v>
      </c>
      <c r="E444" s="93" t="s">
        <v>204</v>
      </c>
      <c r="F444" s="103">
        <v>611</v>
      </c>
      <c r="G444" s="101">
        <v>2349590.44</v>
      </c>
      <c r="H444" s="91"/>
      <c r="I444" s="91"/>
      <c r="J444" s="91"/>
      <c r="K444" s="91"/>
      <c r="L444" s="91"/>
      <c r="M444" s="91"/>
      <c r="N444" s="102">
        <v>2349590.44</v>
      </c>
      <c r="O444" s="79"/>
    </row>
    <row r="445" spans="1:15" ht="63.75">
      <c r="A445" s="104" t="s">
        <v>205</v>
      </c>
      <c r="B445" s="93">
        <v>921</v>
      </c>
      <c r="C445" s="93" t="s">
        <v>53</v>
      </c>
      <c r="D445" s="93" t="s">
        <v>34</v>
      </c>
      <c r="E445" s="93" t="s">
        <v>206</v>
      </c>
      <c r="F445" s="103"/>
      <c r="G445" s="101">
        <f>G446</f>
        <v>2851764.44</v>
      </c>
      <c r="H445" s="91"/>
      <c r="I445" s="91"/>
      <c r="J445" s="91"/>
      <c r="K445" s="91"/>
      <c r="L445" s="91"/>
      <c r="M445" s="91"/>
      <c r="N445" s="102">
        <f>N446</f>
        <v>2851764.44</v>
      </c>
      <c r="O445" s="79"/>
    </row>
    <row r="446" spans="1:15" ht="38.25">
      <c r="A446" s="10" t="s">
        <v>235</v>
      </c>
      <c r="B446" s="93">
        <v>921</v>
      </c>
      <c r="C446" s="93" t="s">
        <v>53</v>
      </c>
      <c r="D446" s="93" t="s">
        <v>34</v>
      </c>
      <c r="E446" s="93" t="s">
        <v>206</v>
      </c>
      <c r="F446" s="103">
        <v>600</v>
      </c>
      <c r="G446" s="101">
        <f>G447</f>
        <v>2851764.44</v>
      </c>
      <c r="H446" s="91"/>
      <c r="I446" s="91"/>
      <c r="J446" s="91"/>
      <c r="K446" s="91"/>
      <c r="L446" s="91"/>
      <c r="M446" s="91"/>
      <c r="N446" s="102">
        <f>N447</f>
        <v>2851764.44</v>
      </c>
      <c r="O446" s="79"/>
    </row>
    <row r="447" spans="1:15" ht="12.75">
      <c r="A447" s="10" t="s">
        <v>118</v>
      </c>
      <c r="B447" s="93">
        <v>921</v>
      </c>
      <c r="C447" s="93" t="s">
        <v>53</v>
      </c>
      <c r="D447" s="93" t="s">
        <v>34</v>
      </c>
      <c r="E447" s="93" t="s">
        <v>206</v>
      </c>
      <c r="F447" s="103">
        <v>610</v>
      </c>
      <c r="G447" s="101">
        <f>G448</f>
        <v>2851764.44</v>
      </c>
      <c r="H447" s="91"/>
      <c r="I447" s="91"/>
      <c r="J447" s="91"/>
      <c r="K447" s="91"/>
      <c r="L447" s="91"/>
      <c r="M447" s="91"/>
      <c r="N447" s="102">
        <f>N448</f>
        <v>2851764.44</v>
      </c>
      <c r="O447" s="79"/>
    </row>
    <row r="448" spans="1:15" ht="51">
      <c r="A448" s="10" t="s">
        <v>40</v>
      </c>
      <c r="B448" s="93">
        <v>921</v>
      </c>
      <c r="C448" s="93" t="s">
        <v>53</v>
      </c>
      <c r="D448" s="93" t="s">
        <v>34</v>
      </c>
      <c r="E448" s="93" t="s">
        <v>206</v>
      </c>
      <c r="F448" s="103">
        <v>611</v>
      </c>
      <c r="G448" s="101">
        <v>2851764.44</v>
      </c>
      <c r="H448" s="91"/>
      <c r="I448" s="91"/>
      <c r="J448" s="91"/>
      <c r="K448" s="91"/>
      <c r="L448" s="91"/>
      <c r="M448" s="91"/>
      <c r="N448" s="102">
        <v>2851764.44</v>
      </c>
      <c r="O448" s="79"/>
    </row>
    <row r="449" spans="1:15" ht="63.75">
      <c r="A449" s="104" t="s">
        <v>207</v>
      </c>
      <c r="B449" s="93">
        <v>921</v>
      </c>
      <c r="C449" s="93" t="s">
        <v>53</v>
      </c>
      <c r="D449" s="93" t="s">
        <v>34</v>
      </c>
      <c r="E449" s="93" t="s">
        <v>208</v>
      </c>
      <c r="F449" s="103"/>
      <c r="G449" s="101">
        <f>G450</f>
        <v>4897036.44</v>
      </c>
      <c r="H449" s="91"/>
      <c r="I449" s="102">
        <f>I450</f>
        <v>-61272</v>
      </c>
      <c r="J449" s="102"/>
      <c r="K449" s="102"/>
      <c r="L449" s="102"/>
      <c r="M449" s="102"/>
      <c r="N449" s="102">
        <f>N450</f>
        <v>4835764.44</v>
      </c>
      <c r="O449" s="79"/>
    </row>
    <row r="450" spans="1:15" ht="38.25">
      <c r="A450" s="10" t="s">
        <v>235</v>
      </c>
      <c r="B450" s="93">
        <v>921</v>
      </c>
      <c r="C450" s="93" t="s">
        <v>53</v>
      </c>
      <c r="D450" s="93" t="s">
        <v>34</v>
      </c>
      <c r="E450" s="93" t="s">
        <v>208</v>
      </c>
      <c r="F450" s="103">
        <v>600</v>
      </c>
      <c r="G450" s="101">
        <f>G451</f>
        <v>4897036.44</v>
      </c>
      <c r="H450" s="91"/>
      <c r="I450" s="102">
        <f>I451</f>
        <v>-61272</v>
      </c>
      <c r="J450" s="102"/>
      <c r="K450" s="102"/>
      <c r="L450" s="102"/>
      <c r="M450" s="102"/>
      <c r="N450" s="102">
        <f>N451</f>
        <v>4835764.44</v>
      </c>
      <c r="O450" s="79"/>
    </row>
    <row r="451" spans="1:15" ht="12.75">
      <c r="A451" s="10" t="s">
        <v>118</v>
      </c>
      <c r="B451" s="93">
        <v>921</v>
      </c>
      <c r="C451" s="93" t="s">
        <v>53</v>
      </c>
      <c r="D451" s="93" t="s">
        <v>34</v>
      </c>
      <c r="E451" s="93" t="s">
        <v>208</v>
      </c>
      <c r="F451" s="103">
        <v>610</v>
      </c>
      <c r="G451" s="101">
        <f>G452</f>
        <v>4897036.44</v>
      </c>
      <c r="H451" s="91"/>
      <c r="I451" s="102">
        <f>I452</f>
        <v>-61272</v>
      </c>
      <c r="J451" s="102"/>
      <c r="K451" s="102"/>
      <c r="L451" s="102"/>
      <c r="M451" s="102"/>
      <c r="N451" s="102">
        <f>N452</f>
        <v>4835764.44</v>
      </c>
      <c r="O451" s="79"/>
    </row>
    <row r="452" spans="1:15" ht="51">
      <c r="A452" s="10" t="s">
        <v>40</v>
      </c>
      <c r="B452" s="93">
        <v>921</v>
      </c>
      <c r="C452" s="93" t="s">
        <v>53</v>
      </c>
      <c r="D452" s="93" t="s">
        <v>34</v>
      </c>
      <c r="E452" s="93" t="s">
        <v>208</v>
      </c>
      <c r="F452" s="103">
        <v>611</v>
      </c>
      <c r="G452" s="101">
        <v>4897036.44</v>
      </c>
      <c r="H452" s="91"/>
      <c r="I452" s="91">
        <v>-61272</v>
      </c>
      <c r="J452" s="91"/>
      <c r="K452" s="91"/>
      <c r="L452" s="91"/>
      <c r="M452" s="91"/>
      <c r="N452" s="102">
        <f>G452+H452+I452</f>
        <v>4835764.44</v>
      </c>
      <c r="O452" s="79"/>
    </row>
    <row r="453" spans="1:15" ht="63.75">
      <c r="A453" s="104" t="s">
        <v>209</v>
      </c>
      <c r="B453" s="93">
        <v>921</v>
      </c>
      <c r="C453" s="93" t="s">
        <v>53</v>
      </c>
      <c r="D453" s="93" t="s">
        <v>34</v>
      </c>
      <c r="E453" s="93" t="s">
        <v>210</v>
      </c>
      <c r="F453" s="103"/>
      <c r="G453" s="101">
        <f>G454</f>
        <v>2441782.44</v>
      </c>
      <c r="H453" s="91"/>
      <c r="I453" s="91"/>
      <c r="J453" s="91"/>
      <c r="K453" s="91"/>
      <c r="L453" s="91"/>
      <c r="M453" s="91"/>
      <c r="N453" s="102">
        <f>N454</f>
        <v>2441782.44</v>
      </c>
      <c r="O453" s="79"/>
    </row>
    <row r="454" spans="1:15" ht="38.25">
      <c r="A454" s="10" t="s">
        <v>235</v>
      </c>
      <c r="B454" s="93">
        <v>921</v>
      </c>
      <c r="C454" s="93" t="s">
        <v>53</v>
      </c>
      <c r="D454" s="93" t="s">
        <v>34</v>
      </c>
      <c r="E454" s="93" t="s">
        <v>210</v>
      </c>
      <c r="F454" s="103">
        <v>600</v>
      </c>
      <c r="G454" s="101">
        <f>G455</f>
        <v>2441782.44</v>
      </c>
      <c r="H454" s="91"/>
      <c r="I454" s="91"/>
      <c r="J454" s="91"/>
      <c r="K454" s="91"/>
      <c r="L454" s="91"/>
      <c r="M454" s="91"/>
      <c r="N454" s="102">
        <f>N455</f>
        <v>2441782.44</v>
      </c>
      <c r="O454" s="79"/>
    </row>
    <row r="455" spans="1:15" ht="12.75">
      <c r="A455" s="10" t="s">
        <v>118</v>
      </c>
      <c r="B455" s="93">
        <v>921</v>
      </c>
      <c r="C455" s="93" t="s">
        <v>53</v>
      </c>
      <c r="D455" s="93" t="s">
        <v>34</v>
      </c>
      <c r="E455" s="93" t="s">
        <v>210</v>
      </c>
      <c r="F455" s="103">
        <v>610</v>
      </c>
      <c r="G455" s="101">
        <f>G456</f>
        <v>2441782.44</v>
      </c>
      <c r="H455" s="91"/>
      <c r="I455" s="91"/>
      <c r="J455" s="91"/>
      <c r="K455" s="91"/>
      <c r="L455" s="91"/>
      <c r="M455" s="91"/>
      <c r="N455" s="102">
        <f>N456</f>
        <v>2441782.44</v>
      </c>
      <c r="O455" s="79"/>
    </row>
    <row r="456" spans="1:15" ht="51">
      <c r="A456" s="10" t="s">
        <v>40</v>
      </c>
      <c r="B456" s="93">
        <v>921</v>
      </c>
      <c r="C456" s="93" t="s">
        <v>53</v>
      </c>
      <c r="D456" s="93" t="s">
        <v>34</v>
      </c>
      <c r="E456" s="93" t="s">
        <v>210</v>
      </c>
      <c r="F456" s="103">
        <v>611</v>
      </c>
      <c r="G456" s="101">
        <v>2441782.44</v>
      </c>
      <c r="H456" s="91"/>
      <c r="I456" s="91"/>
      <c r="J456" s="91"/>
      <c r="K456" s="91"/>
      <c r="L456" s="91"/>
      <c r="M456" s="91"/>
      <c r="N456" s="102">
        <v>2441782.44</v>
      </c>
      <c r="O456" s="79"/>
    </row>
    <row r="457" spans="1:15" ht="63.75">
      <c r="A457" s="104" t="s">
        <v>211</v>
      </c>
      <c r="B457" s="93">
        <v>921</v>
      </c>
      <c r="C457" s="93" t="s">
        <v>53</v>
      </c>
      <c r="D457" s="93" t="s">
        <v>34</v>
      </c>
      <c r="E457" s="93" t="s">
        <v>212</v>
      </c>
      <c r="F457" s="103"/>
      <c r="G457" s="101">
        <f>G458</f>
        <v>6063336.32</v>
      </c>
      <c r="H457" s="91"/>
      <c r="I457" s="91"/>
      <c r="J457" s="91"/>
      <c r="K457" s="91"/>
      <c r="L457" s="91"/>
      <c r="M457" s="91"/>
      <c r="N457" s="102">
        <f>N458</f>
        <v>6063336.32</v>
      </c>
      <c r="O457" s="79"/>
    </row>
    <row r="458" spans="1:15" ht="38.25">
      <c r="A458" s="10" t="s">
        <v>235</v>
      </c>
      <c r="B458" s="93">
        <v>921</v>
      </c>
      <c r="C458" s="93" t="s">
        <v>53</v>
      </c>
      <c r="D458" s="93" t="s">
        <v>34</v>
      </c>
      <c r="E458" s="93" t="s">
        <v>212</v>
      </c>
      <c r="F458" s="103">
        <v>600</v>
      </c>
      <c r="G458" s="101">
        <f>G459</f>
        <v>6063336.32</v>
      </c>
      <c r="H458" s="91"/>
      <c r="I458" s="91"/>
      <c r="J458" s="91"/>
      <c r="K458" s="91"/>
      <c r="L458" s="91"/>
      <c r="M458" s="91"/>
      <c r="N458" s="102">
        <f>N459</f>
        <v>6063336.32</v>
      </c>
      <c r="O458" s="79"/>
    </row>
    <row r="459" spans="1:15" ht="12.75">
      <c r="A459" s="10" t="s">
        <v>118</v>
      </c>
      <c r="B459" s="93">
        <v>921</v>
      </c>
      <c r="C459" s="93" t="s">
        <v>53</v>
      </c>
      <c r="D459" s="93" t="s">
        <v>34</v>
      </c>
      <c r="E459" s="93" t="s">
        <v>212</v>
      </c>
      <c r="F459" s="103">
        <v>610</v>
      </c>
      <c r="G459" s="101">
        <f>G460</f>
        <v>6063336.32</v>
      </c>
      <c r="H459" s="91"/>
      <c r="I459" s="91"/>
      <c r="J459" s="91"/>
      <c r="K459" s="91"/>
      <c r="L459" s="91"/>
      <c r="M459" s="91"/>
      <c r="N459" s="102">
        <f>N460</f>
        <v>6063336.32</v>
      </c>
      <c r="O459" s="79"/>
    </row>
    <row r="460" spans="1:15" ht="51">
      <c r="A460" s="10" t="s">
        <v>40</v>
      </c>
      <c r="B460" s="93">
        <v>921</v>
      </c>
      <c r="C460" s="93" t="s">
        <v>53</v>
      </c>
      <c r="D460" s="93" t="s">
        <v>34</v>
      </c>
      <c r="E460" s="93" t="s">
        <v>212</v>
      </c>
      <c r="F460" s="103">
        <v>611</v>
      </c>
      <c r="G460" s="101">
        <v>6063336.32</v>
      </c>
      <c r="H460" s="91"/>
      <c r="I460" s="91"/>
      <c r="J460" s="91"/>
      <c r="K460" s="91"/>
      <c r="L460" s="91"/>
      <c r="M460" s="91"/>
      <c r="N460" s="102">
        <v>6063336.32</v>
      </c>
      <c r="O460" s="79"/>
    </row>
    <row r="461" spans="1:15" ht="63.75">
      <c r="A461" s="104" t="s">
        <v>213</v>
      </c>
      <c r="B461" s="93">
        <v>921</v>
      </c>
      <c r="C461" s="93" t="s">
        <v>53</v>
      </c>
      <c r="D461" s="93" t="s">
        <v>34</v>
      </c>
      <c r="E461" s="93" t="s">
        <v>214</v>
      </c>
      <c r="F461" s="103"/>
      <c r="G461" s="101">
        <f>G462</f>
        <v>2663998</v>
      </c>
      <c r="H461" s="91"/>
      <c r="I461" s="91"/>
      <c r="J461" s="91"/>
      <c r="K461" s="91"/>
      <c r="L461" s="91"/>
      <c r="M461" s="91"/>
      <c r="N461" s="102">
        <f>N462</f>
        <v>2663998</v>
      </c>
      <c r="O461" s="79"/>
    </row>
    <row r="462" spans="1:15" ht="38.25">
      <c r="A462" s="10" t="s">
        <v>235</v>
      </c>
      <c r="B462" s="93">
        <v>921</v>
      </c>
      <c r="C462" s="93" t="s">
        <v>53</v>
      </c>
      <c r="D462" s="93" t="s">
        <v>34</v>
      </c>
      <c r="E462" s="93" t="s">
        <v>214</v>
      </c>
      <c r="F462" s="103">
        <v>600</v>
      </c>
      <c r="G462" s="101">
        <f>G463</f>
        <v>2663998</v>
      </c>
      <c r="H462" s="91"/>
      <c r="I462" s="91"/>
      <c r="J462" s="91"/>
      <c r="K462" s="91"/>
      <c r="L462" s="91"/>
      <c r="M462" s="91"/>
      <c r="N462" s="102">
        <f>N463</f>
        <v>2663998</v>
      </c>
      <c r="O462" s="79"/>
    </row>
    <row r="463" spans="1:15" ht="12.75">
      <c r="A463" s="10" t="s">
        <v>118</v>
      </c>
      <c r="B463" s="93">
        <v>921</v>
      </c>
      <c r="C463" s="93" t="s">
        <v>53</v>
      </c>
      <c r="D463" s="93" t="s">
        <v>34</v>
      </c>
      <c r="E463" s="93" t="s">
        <v>214</v>
      </c>
      <c r="F463" s="103">
        <v>610</v>
      </c>
      <c r="G463" s="101">
        <f>G464</f>
        <v>2663998</v>
      </c>
      <c r="H463" s="91"/>
      <c r="I463" s="91"/>
      <c r="J463" s="91"/>
      <c r="K463" s="91"/>
      <c r="L463" s="91"/>
      <c r="M463" s="91"/>
      <c r="N463" s="102">
        <f>N464</f>
        <v>2663998</v>
      </c>
      <c r="O463" s="79"/>
    </row>
    <row r="464" spans="1:15" ht="51">
      <c r="A464" s="10" t="s">
        <v>40</v>
      </c>
      <c r="B464" s="93">
        <v>921</v>
      </c>
      <c r="C464" s="93" t="s">
        <v>53</v>
      </c>
      <c r="D464" s="93" t="s">
        <v>34</v>
      </c>
      <c r="E464" s="93" t="s">
        <v>214</v>
      </c>
      <c r="F464" s="103">
        <v>611</v>
      </c>
      <c r="G464" s="101">
        <v>2663998</v>
      </c>
      <c r="H464" s="91"/>
      <c r="I464" s="91"/>
      <c r="J464" s="91"/>
      <c r="K464" s="91"/>
      <c r="L464" s="91"/>
      <c r="M464" s="91"/>
      <c r="N464" s="102">
        <v>2663998</v>
      </c>
      <c r="O464" s="79"/>
    </row>
    <row r="465" spans="1:15" ht="63.75">
      <c r="A465" s="104" t="s">
        <v>215</v>
      </c>
      <c r="B465" s="93">
        <v>921</v>
      </c>
      <c r="C465" s="93" t="s">
        <v>53</v>
      </c>
      <c r="D465" s="93" t="s">
        <v>34</v>
      </c>
      <c r="E465" s="93" t="s">
        <v>216</v>
      </c>
      <c r="F465" s="103"/>
      <c r="G465" s="101">
        <f>G466</f>
        <v>4147838.24</v>
      </c>
      <c r="H465" s="91"/>
      <c r="I465" s="91"/>
      <c r="J465" s="91"/>
      <c r="K465" s="91"/>
      <c r="L465" s="91"/>
      <c r="M465" s="91"/>
      <c r="N465" s="102">
        <f>N466</f>
        <v>4147838.24</v>
      </c>
      <c r="O465" s="79"/>
    </row>
    <row r="466" spans="1:15" ht="38.25">
      <c r="A466" s="10" t="s">
        <v>235</v>
      </c>
      <c r="B466" s="93">
        <v>921</v>
      </c>
      <c r="C466" s="93" t="s">
        <v>53</v>
      </c>
      <c r="D466" s="93" t="s">
        <v>34</v>
      </c>
      <c r="E466" s="93" t="s">
        <v>216</v>
      </c>
      <c r="F466" s="103">
        <v>600</v>
      </c>
      <c r="G466" s="101">
        <f>G467</f>
        <v>4147838.24</v>
      </c>
      <c r="H466" s="91"/>
      <c r="I466" s="91"/>
      <c r="J466" s="91"/>
      <c r="K466" s="91"/>
      <c r="L466" s="91"/>
      <c r="M466" s="91"/>
      <c r="N466" s="102">
        <f>N467</f>
        <v>4147838.24</v>
      </c>
      <c r="O466" s="79"/>
    </row>
    <row r="467" spans="1:15" ht="12.75">
      <c r="A467" s="10" t="s">
        <v>118</v>
      </c>
      <c r="B467" s="93">
        <v>921</v>
      </c>
      <c r="C467" s="93" t="s">
        <v>53</v>
      </c>
      <c r="D467" s="93" t="s">
        <v>34</v>
      </c>
      <c r="E467" s="93" t="s">
        <v>216</v>
      </c>
      <c r="F467" s="103">
        <v>610</v>
      </c>
      <c r="G467" s="101">
        <f>G468</f>
        <v>4147838.24</v>
      </c>
      <c r="H467" s="91"/>
      <c r="I467" s="91"/>
      <c r="J467" s="91"/>
      <c r="K467" s="91"/>
      <c r="L467" s="91"/>
      <c r="M467" s="91"/>
      <c r="N467" s="102">
        <f>N468</f>
        <v>4147838.24</v>
      </c>
      <c r="O467" s="79"/>
    </row>
    <row r="468" spans="1:15" ht="51">
      <c r="A468" s="10" t="s">
        <v>40</v>
      </c>
      <c r="B468" s="93">
        <v>921</v>
      </c>
      <c r="C468" s="93" t="s">
        <v>53</v>
      </c>
      <c r="D468" s="93" t="s">
        <v>34</v>
      </c>
      <c r="E468" s="93" t="s">
        <v>216</v>
      </c>
      <c r="F468" s="103">
        <v>611</v>
      </c>
      <c r="G468" s="101">
        <v>4147838.24</v>
      </c>
      <c r="H468" s="91"/>
      <c r="I468" s="91"/>
      <c r="J468" s="91"/>
      <c r="K468" s="91"/>
      <c r="L468" s="91"/>
      <c r="M468" s="91"/>
      <c r="N468" s="102">
        <v>4147838.24</v>
      </c>
      <c r="O468" s="79"/>
    </row>
    <row r="469" spans="1:15" ht="38.25">
      <c r="A469" s="104" t="s">
        <v>217</v>
      </c>
      <c r="B469" s="93">
        <v>921</v>
      </c>
      <c r="C469" s="93" t="s">
        <v>53</v>
      </c>
      <c r="D469" s="93" t="s">
        <v>34</v>
      </c>
      <c r="E469" s="93" t="s">
        <v>218</v>
      </c>
      <c r="F469" s="103"/>
      <c r="G469" s="101">
        <f>G470</f>
        <v>3867789.44</v>
      </c>
      <c r="H469" s="91"/>
      <c r="I469" s="91"/>
      <c r="J469" s="91"/>
      <c r="K469" s="102">
        <f aca="true" t="shared" si="21" ref="K469:N471">K470</f>
        <v>30231</v>
      </c>
      <c r="L469" s="102"/>
      <c r="M469" s="102"/>
      <c r="N469" s="102">
        <f t="shared" si="21"/>
        <v>3898020.44</v>
      </c>
      <c r="O469" s="79"/>
    </row>
    <row r="470" spans="1:15" ht="38.25">
      <c r="A470" s="10" t="s">
        <v>235</v>
      </c>
      <c r="B470" s="93">
        <v>921</v>
      </c>
      <c r="C470" s="93" t="s">
        <v>53</v>
      </c>
      <c r="D470" s="93" t="s">
        <v>34</v>
      </c>
      <c r="E470" s="93" t="s">
        <v>218</v>
      </c>
      <c r="F470" s="103">
        <v>600</v>
      </c>
      <c r="G470" s="101">
        <f>G471</f>
        <v>3867789.44</v>
      </c>
      <c r="H470" s="91"/>
      <c r="I470" s="91"/>
      <c r="J470" s="91"/>
      <c r="K470" s="102">
        <f t="shared" si="21"/>
        <v>30231</v>
      </c>
      <c r="L470" s="102"/>
      <c r="M470" s="102"/>
      <c r="N470" s="102">
        <f t="shared" si="21"/>
        <v>3898020.44</v>
      </c>
      <c r="O470" s="79"/>
    </row>
    <row r="471" spans="1:15" ht="12.75">
      <c r="A471" s="10" t="s">
        <v>118</v>
      </c>
      <c r="B471" s="93">
        <v>921</v>
      </c>
      <c r="C471" s="93" t="s">
        <v>53</v>
      </c>
      <c r="D471" s="93" t="s">
        <v>34</v>
      </c>
      <c r="E471" s="93" t="s">
        <v>218</v>
      </c>
      <c r="F471" s="103">
        <v>610</v>
      </c>
      <c r="G471" s="101">
        <f>G472</f>
        <v>3867789.44</v>
      </c>
      <c r="H471" s="91"/>
      <c r="I471" s="91"/>
      <c r="J471" s="91"/>
      <c r="K471" s="102">
        <f t="shared" si="21"/>
        <v>30231</v>
      </c>
      <c r="L471" s="102"/>
      <c r="M471" s="102"/>
      <c r="N471" s="102">
        <f t="shared" si="21"/>
        <v>3898020.44</v>
      </c>
      <c r="O471" s="79"/>
    </row>
    <row r="472" spans="1:15" ht="51">
      <c r="A472" s="10" t="s">
        <v>40</v>
      </c>
      <c r="B472" s="93">
        <v>921</v>
      </c>
      <c r="C472" s="93" t="s">
        <v>53</v>
      </c>
      <c r="D472" s="93" t="s">
        <v>34</v>
      </c>
      <c r="E472" s="93" t="s">
        <v>218</v>
      </c>
      <c r="F472" s="103">
        <v>611</v>
      </c>
      <c r="G472" s="101">
        <v>3867789.44</v>
      </c>
      <c r="H472" s="91"/>
      <c r="I472" s="91"/>
      <c r="J472" s="91"/>
      <c r="K472" s="91">
        <v>30231</v>
      </c>
      <c r="L472" s="91"/>
      <c r="M472" s="91"/>
      <c r="N472" s="102">
        <f>G472+H472+I472+J472+K472</f>
        <v>3898020.44</v>
      </c>
      <c r="O472" s="79"/>
    </row>
    <row r="473" spans="1:15" ht="76.5">
      <c r="A473" s="104" t="s">
        <v>219</v>
      </c>
      <c r="B473" s="93">
        <v>921</v>
      </c>
      <c r="C473" s="93" t="s">
        <v>53</v>
      </c>
      <c r="D473" s="93" t="s">
        <v>34</v>
      </c>
      <c r="E473" s="93" t="s">
        <v>130</v>
      </c>
      <c r="F473" s="103"/>
      <c r="G473" s="101">
        <f>G474</f>
        <v>16706819.64</v>
      </c>
      <c r="H473" s="91"/>
      <c r="I473" s="102">
        <f>I474</f>
        <v>61272</v>
      </c>
      <c r="J473" s="102"/>
      <c r="K473" s="102"/>
      <c r="L473" s="102"/>
      <c r="M473" s="102"/>
      <c r="N473" s="102">
        <f>N474</f>
        <v>16768091.64</v>
      </c>
      <c r="O473" s="79"/>
    </row>
    <row r="474" spans="1:15" ht="38.25">
      <c r="A474" s="10" t="s">
        <v>235</v>
      </c>
      <c r="B474" s="93">
        <v>921</v>
      </c>
      <c r="C474" s="93" t="s">
        <v>53</v>
      </c>
      <c r="D474" s="93" t="s">
        <v>34</v>
      </c>
      <c r="E474" s="93" t="s">
        <v>130</v>
      </c>
      <c r="F474" s="103">
        <v>600</v>
      </c>
      <c r="G474" s="101">
        <f>G475</f>
        <v>16706819.64</v>
      </c>
      <c r="H474" s="91"/>
      <c r="I474" s="102">
        <f>I475</f>
        <v>61272</v>
      </c>
      <c r="J474" s="102"/>
      <c r="K474" s="102"/>
      <c r="L474" s="102"/>
      <c r="M474" s="102"/>
      <c r="N474" s="102">
        <f>N475</f>
        <v>16768091.64</v>
      </c>
      <c r="O474" s="79"/>
    </row>
    <row r="475" spans="1:15" ht="12.75">
      <c r="A475" s="10" t="s">
        <v>118</v>
      </c>
      <c r="B475" s="93">
        <v>921</v>
      </c>
      <c r="C475" s="93" t="s">
        <v>53</v>
      </c>
      <c r="D475" s="93" t="s">
        <v>34</v>
      </c>
      <c r="E475" s="93" t="s">
        <v>130</v>
      </c>
      <c r="F475" s="103">
        <v>610</v>
      </c>
      <c r="G475" s="101">
        <f>G476</f>
        <v>16706819.64</v>
      </c>
      <c r="H475" s="91"/>
      <c r="I475" s="102">
        <f>I476</f>
        <v>61272</v>
      </c>
      <c r="J475" s="102"/>
      <c r="K475" s="102"/>
      <c r="L475" s="102"/>
      <c r="M475" s="102"/>
      <c r="N475" s="102">
        <f>N476</f>
        <v>16768091.64</v>
      </c>
      <c r="O475" s="79"/>
    </row>
    <row r="476" spans="1:15" ht="51">
      <c r="A476" s="10" t="s">
        <v>40</v>
      </c>
      <c r="B476" s="93">
        <v>921</v>
      </c>
      <c r="C476" s="93" t="s">
        <v>53</v>
      </c>
      <c r="D476" s="93" t="s">
        <v>34</v>
      </c>
      <c r="E476" s="93" t="s">
        <v>130</v>
      </c>
      <c r="F476" s="103">
        <v>611</v>
      </c>
      <c r="G476" s="101">
        <v>16706819.64</v>
      </c>
      <c r="H476" s="91"/>
      <c r="I476" s="91">
        <v>61272</v>
      </c>
      <c r="J476" s="91"/>
      <c r="K476" s="91"/>
      <c r="L476" s="91"/>
      <c r="M476" s="91"/>
      <c r="N476" s="102">
        <f>G476+H476+I476</f>
        <v>16768091.64</v>
      </c>
      <c r="O476" s="79"/>
    </row>
    <row r="477" spans="1:15" ht="76.5">
      <c r="A477" s="104" t="s">
        <v>220</v>
      </c>
      <c r="B477" s="93">
        <v>921</v>
      </c>
      <c r="C477" s="93" t="s">
        <v>53</v>
      </c>
      <c r="D477" s="93" t="s">
        <v>34</v>
      </c>
      <c r="E477" s="93" t="s">
        <v>132</v>
      </c>
      <c r="F477" s="103"/>
      <c r="G477" s="101">
        <f>G478</f>
        <v>14892490</v>
      </c>
      <c r="H477" s="91"/>
      <c r="I477" s="91"/>
      <c r="J477" s="91"/>
      <c r="K477" s="91"/>
      <c r="L477" s="91"/>
      <c r="M477" s="91"/>
      <c r="N477" s="102">
        <f>N478</f>
        <v>14892490</v>
      </c>
      <c r="O477" s="79"/>
    </row>
    <row r="478" spans="1:15" ht="38.25">
      <c r="A478" s="10" t="s">
        <v>235</v>
      </c>
      <c r="B478" s="93">
        <v>921</v>
      </c>
      <c r="C478" s="93" t="s">
        <v>53</v>
      </c>
      <c r="D478" s="93" t="s">
        <v>34</v>
      </c>
      <c r="E478" s="93" t="s">
        <v>132</v>
      </c>
      <c r="F478" s="103">
        <v>600</v>
      </c>
      <c r="G478" s="101">
        <f>G479</f>
        <v>14892490</v>
      </c>
      <c r="H478" s="91"/>
      <c r="I478" s="91"/>
      <c r="J478" s="91"/>
      <c r="K478" s="91"/>
      <c r="L478" s="91"/>
      <c r="M478" s="91"/>
      <c r="N478" s="102">
        <f>N479</f>
        <v>14892490</v>
      </c>
      <c r="O478" s="79"/>
    </row>
    <row r="479" spans="1:15" ht="12.75">
      <c r="A479" s="10" t="s">
        <v>118</v>
      </c>
      <c r="B479" s="93">
        <v>921</v>
      </c>
      <c r="C479" s="93" t="s">
        <v>53</v>
      </c>
      <c r="D479" s="93" t="s">
        <v>34</v>
      </c>
      <c r="E479" s="93" t="s">
        <v>132</v>
      </c>
      <c r="F479" s="103">
        <v>610</v>
      </c>
      <c r="G479" s="101">
        <f>G480</f>
        <v>14892490</v>
      </c>
      <c r="H479" s="91"/>
      <c r="I479" s="91"/>
      <c r="J479" s="91"/>
      <c r="K479" s="91"/>
      <c r="L479" s="91"/>
      <c r="M479" s="91"/>
      <c r="N479" s="102">
        <f>N480</f>
        <v>14892490</v>
      </c>
      <c r="O479" s="79"/>
    </row>
    <row r="480" spans="1:15" ht="51">
      <c r="A480" s="10" t="s">
        <v>40</v>
      </c>
      <c r="B480" s="93">
        <v>921</v>
      </c>
      <c r="C480" s="93" t="s">
        <v>53</v>
      </c>
      <c r="D480" s="93" t="s">
        <v>34</v>
      </c>
      <c r="E480" s="93" t="s">
        <v>132</v>
      </c>
      <c r="F480" s="103">
        <v>611</v>
      </c>
      <c r="G480" s="101">
        <v>14892490</v>
      </c>
      <c r="H480" s="91"/>
      <c r="I480" s="91"/>
      <c r="J480" s="91"/>
      <c r="K480" s="91"/>
      <c r="L480" s="91"/>
      <c r="M480" s="91"/>
      <c r="N480" s="102">
        <v>14892490</v>
      </c>
      <c r="O480" s="79"/>
    </row>
    <row r="481" spans="1:15" ht="38.25">
      <c r="A481" s="104" t="s">
        <v>222</v>
      </c>
      <c r="B481" s="93">
        <v>921</v>
      </c>
      <c r="C481" s="93" t="s">
        <v>53</v>
      </c>
      <c r="D481" s="93" t="s">
        <v>34</v>
      </c>
      <c r="E481" s="93" t="s">
        <v>221</v>
      </c>
      <c r="F481" s="103"/>
      <c r="G481" s="101">
        <f>G482</f>
        <v>5997011.44</v>
      </c>
      <c r="H481" s="91"/>
      <c r="I481" s="91"/>
      <c r="J481" s="91"/>
      <c r="K481" s="91"/>
      <c r="L481" s="91"/>
      <c r="M481" s="91"/>
      <c r="N481" s="102">
        <f>N482</f>
        <v>5997011.44</v>
      </c>
      <c r="O481" s="79"/>
    </row>
    <row r="482" spans="1:15" ht="38.25">
      <c r="A482" s="10" t="s">
        <v>235</v>
      </c>
      <c r="B482" s="93">
        <v>921</v>
      </c>
      <c r="C482" s="93" t="s">
        <v>53</v>
      </c>
      <c r="D482" s="93" t="s">
        <v>34</v>
      </c>
      <c r="E482" s="93" t="s">
        <v>221</v>
      </c>
      <c r="F482" s="103">
        <v>600</v>
      </c>
      <c r="G482" s="101">
        <f>G483</f>
        <v>5997011.44</v>
      </c>
      <c r="H482" s="91"/>
      <c r="I482" s="91"/>
      <c r="J482" s="91"/>
      <c r="K482" s="91"/>
      <c r="L482" s="91"/>
      <c r="M482" s="91"/>
      <c r="N482" s="102">
        <f>N483</f>
        <v>5997011.44</v>
      </c>
      <c r="O482" s="79"/>
    </row>
    <row r="483" spans="1:15" ht="12.75">
      <c r="A483" s="10" t="s">
        <v>118</v>
      </c>
      <c r="B483" s="93">
        <v>921</v>
      </c>
      <c r="C483" s="93" t="s">
        <v>53</v>
      </c>
      <c r="D483" s="93" t="s">
        <v>34</v>
      </c>
      <c r="E483" s="93" t="s">
        <v>221</v>
      </c>
      <c r="F483" s="103">
        <v>610</v>
      </c>
      <c r="G483" s="101">
        <f>G484</f>
        <v>5997011.44</v>
      </c>
      <c r="H483" s="91"/>
      <c r="I483" s="91"/>
      <c r="J483" s="91"/>
      <c r="K483" s="91"/>
      <c r="L483" s="91"/>
      <c r="M483" s="91"/>
      <c r="N483" s="102">
        <f>N484</f>
        <v>5997011.44</v>
      </c>
      <c r="O483" s="79"/>
    </row>
    <row r="484" spans="1:15" ht="51">
      <c r="A484" s="10" t="s">
        <v>40</v>
      </c>
      <c r="B484" s="93">
        <v>921</v>
      </c>
      <c r="C484" s="93" t="s">
        <v>53</v>
      </c>
      <c r="D484" s="93" t="s">
        <v>34</v>
      </c>
      <c r="E484" s="93" t="s">
        <v>221</v>
      </c>
      <c r="F484" s="103">
        <v>611</v>
      </c>
      <c r="G484" s="101">
        <v>5997011.44</v>
      </c>
      <c r="H484" s="91"/>
      <c r="I484" s="91"/>
      <c r="J484" s="91"/>
      <c r="K484" s="91"/>
      <c r="L484" s="91"/>
      <c r="M484" s="91"/>
      <c r="N484" s="102">
        <v>5997011.44</v>
      </c>
      <c r="O484" s="79"/>
    </row>
    <row r="485" spans="1:15" ht="38.25">
      <c r="A485" s="10" t="s">
        <v>134</v>
      </c>
      <c r="B485" s="93">
        <v>921</v>
      </c>
      <c r="C485" s="93" t="s">
        <v>53</v>
      </c>
      <c r="D485" s="93" t="s">
        <v>34</v>
      </c>
      <c r="E485" s="93" t="s">
        <v>135</v>
      </c>
      <c r="F485" s="103"/>
      <c r="G485" s="101">
        <f>G486</f>
        <v>177906971</v>
      </c>
      <c r="H485" s="91"/>
      <c r="I485" s="91"/>
      <c r="J485" s="91"/>
      <c r="K485" s="91"/>
      <c r="L485" s="91"/>
      <c r="M485" s="91"/>
      <c r="N485" s="102">
        <f>N486</f>
        <v>177906971</v>
      </c>
      <c r="O485" s="79"/>
    </row>
    <row r="486" spans="1:15" ht="38.25">
      <c r="A486" s="10" t="s">
        <v>235</v>
      </c>
      <c r="B486" s="93">
        <v>921</v>
      </c>
      <c r="C486" s="93" t="s">
        <v>53</v>
      </c>
      <c r="D486" s="93" t="s">
        <v>34</v>
      </c>
      <c r="E486" s="93" t="s">
        <v>135</v>
      </c>
      <c r="F486" s="103" t="s">
        <v>39</v>
      </c>
      <c r="G486" s="101">
        <f>G487</f>
        <v>177906971</v>
      </c>
      <c r="H486" s="91"/>
      <c r="I486" s="91"/>
      <c r="J486" s="91"/>
      <c r="K486" s="91"/>
      <c r="L486" s="91"/>
      <c r="M486" s="91"/>
      <c r="N486" s="102">
        <f>N487</f>
        <v>177906971</v>
      </c>
      <c r="O486" s="79"/>
    </row>
    <row r="487" spans="1:15" ht="12.75">
      <c r="A487" s="10" t="s">
        <v>118</v>
      </c>
      <c r="B487" s="93">
        <v>921</v>
      </c>
      <c r="C487" s="93" t="s">
        <v>53</v>
      </c>
      <c r="D487" s="93" t="s">
        <v>34</v>
      </c>
      <c r="E487" s="93" t="s">
        <v>135</v>
      </c>
      <c r="F487" s="103">
        <v>610</v>
      </c>
      <c r="G487" s="101">
        <f>G488</f>
        <v>177906971</v>
      </c>
      <c r="H487" s="91"/>
      <c r="I487" s="91"/>
      <c r="J487" s="91"/>
      <c r="K487" s="91"/>
      <c r="L487" s="91"/>
      <c r="M487" s="91"/>
      <c r="N487" s="102">
        <f>N488</f>
        <v>177906971</v>
      </c>
      <c r="O487" s="79"/>
    </row>
    <row r="488" spans="1:15" ht="51">
      <c r="A488" s="10" t="s">
        <v>40</v>
      </c>
      <c r="B488" s="93">
        <v>921</v>
      </c>
      <c r="C488" s="93" t="s">
        <v>53</v>
      </c>
      <c r="D488" s="93" t="s">
        <v>34</v>
      </c>
      <c r="E488" s="93" t="s">
        <v>135</v>
      </c>
      <c r="F488" s="103" t="s">
        <v>41</v>
      </c>
      <c r="G488" s="101">
        <v>177906971</v>
      </c>
      <c r="H488" s="91"/>
      <c r="I488" s="91"/>
      <c r="J488" s="91"/>
      <c r="K488" s="91"/>
      <c r="L488" s="91"/>
      <c r="M488" s="91"/>
      <c r="N488" s="102">
        <v>177906971</v>
      </c>
      <c r="O488" s="79"/>
    </row>
    <row r="489" spans="1:15" ht="38.25">
      <c r="A489" s="10" t="s">
        <v>76</v>
      </c>
      <c r="B489" s="93">
        <v>921</v>
      </c>
      <c r="C489" s="93" t="s">
        <v>53</v>
      </c>
      <c r="D489" s="93" t="s">
        <v>34</v>
      </c>
      <c r="E489" s="93" t="s">
        <v>129</v>
      </c>
      <c r="F489" s="103"/>
      <c r="G489" s="101">
        <f>G490</f>
        <v>6527014</v>
      </c>
      <c r="H489" s="91"/>
      <c r="I489" s="91"/>
      <c r="J489" s="91"/>
      <c r="K489" s="91"/>
      <c r="L489" s="91"/>
      <c r="M489" s="91"/>
      <c r="N489" s="102">
        <f>N490</f>
        <v>6527014</v>
      </c>
      <c r="O489" s="79"/>
    </row>
    <row r="490" spans="1:15" ht="38.25">
      <c r="A490" s="10" t="s">
        <v>235</v>
      </c>
      <c r="B490" s="93">
        <v>921</v>
      </c>
      <c r="C490" s="93" t="s">
        <v>53</v>
      </c>
      <c r="D490" s="93" t="s">
        <v>34</v>
      </c>
      <c r="E490" s="93" t="s">
        <v>129</v>
      </c>
      <c r="F490" s="103" t="s">
        <v>39</v>
      </c>
      <c r="G490" s="101">
        <f>G491</f>
        <v>6527014</v>
      </c>
      <c r="H490" s="91"/>
      <c r="I490" s="91"/>
      <c r="J490" s="91"/>
      <c r="K490" s="91"/>
      <c r="L490" s="91"/>
      <c r="M490" s="91"/>
      <c r="N490" s="102">
        <f>N491</f>
        <v>6527014</v>
      </c>
      <c r="O490" s="79"/>
    </row>
    <row r="491" spans="1:15" ht="12.75">
      <c r="A491" s="10" t="s">
        <v>118</v>
      </c>
      <c r="B491" s="93">
        <v>921</v>
      </c>
      <c r="C491" s="93" t="s">
        <v>53</v>
      </c>
      <c r="D491" s="93" t="s">
        <v>34</v>
      </c>
      <c r="E491" s="93" t="s">
        <v>129</v>
      </c>
      <c r="F491" s="103">
        <v>610</v>
      </c>
      <c r="G491" s="101">
        <f>G492</f>
        <v>6527014</v>
      </c>
      <c r="H491" s="91"/>
      <c r="I491" s="91"/>
      <c r="J491" s="91"/>
      <c r="K491" s="91"/>
      <c r="L491" s="91"/>
      <c r="M491" s="91"/>
      <c r="N491" s="102">
        <f>N492</f>
        <v>6527014</v>
      </c>
      <c r="O491" s="79"/>
    </row>
    <row r="492" spans="1:15" ht="51">
      <c r="A492" s="10" t="s">
        <v>40</v>
      </c>
      <c r="B492" s="93">
        <v>921</v>
      </c>
      <c r="C492" s="93" t="s">
        <v>53</v>
      </c>
      <c r="D492" s="93" t="s">
        <v>34</v>
      </c>
      <c r="E492" s="93" t="s">
        <v>129</v>
      </c>
      <c r="F492" s="103" t="s">
        <v>41</v>
      </c>
      <c r="G492" s="101">
        <v>6527014</v>
      </c>
      <c r="H492" s="91"/>
      <c r="I492" s="91"/>
      <c r="J492" s="91"/>
      <c r="K492" s="91"/>
      <c r="L492" s="91"/>
      <c r="M492" s="91"/>
      <c r="N492" s="102">
        <v>6527014</v>
      </c>
      <c r="O492" s="79"/>
    </row>
    <row r="493" spans="1:15" ht="24">
      <c r="A493" s="115" t="s">
        <v>300</v>
      </c>
      <c r="B493" s="93">
        <v>921</v>
      </c>
      <c r="C493" s="93" t="s">
        <v>53</v>
      </c>
      <c r="D493" s="93" t="s">
        <v>34</v>
      </c>
      <c r="E493" s="93" t="s">
        <v>301</v>
      </c>
      <c r="F493" s="103"/>
      <c r="G493" s="101"/>
      <c r="H493" s="91"/>
      <c r="I493" s="91"/>
      <c r="J493" s="91"/>
      <c r="K493" s="102">
        <f aca="true" t="shared" si="22" ref="K493:N495">K494</f>
        <v>3824900</v>
      </c>
      <c r="L493" s="102"/>
      <c r="M493" s="102"/>
      <c r="N493" s="102">
        <f t="shared" si="22"/>
        <v>3824900</v>
      </c>
      <c r="O493" s="79"/>
    </row>
    <row r="494" spans="1:15" ht="38.25">
      <c r="A494" s="10" t="s">
        <v>235</v>
      </c>
      <c r="B494" s="93">
        <v>921</v>
      </c>
      <c r="C494" s="93" t="s">
        <v>53</v>
      </c>
      <c r="D494" s="93" t="s">
        <v>34</v>
      </c>
      <c r="E494" s="93" t="s">
        <v>301</v>
      </c>
      <c r="F494" s="103">
        <v>600</v>
      </c>
      <c r="G494" s="101"/>
      <c r="H494" s="91"/>
      <c r="I494" s="91"/>
      <c r="J494" s="91"/>
      <c r="K494" s="102">
        <f t="shared" si="22"/>
        <v>3824900</v>
      </c>
      <c r="L494" s="102"/>
      <c r="M494" s="102"/>
      <c r="N494" s="102">
        <f t="shared" si="22"/>
        <v>3824900</v>
      </c>
      <c r="O494" s="79"/>
    </row>
    <row r="495" spans="1:15" ht="12.75">
      <c r="A495" s="10" t="s">
        <v>118</v>
      </c>
      <c r="B495" s="93">
        <v>921</v>
      </c>
      <c r="C495" s="93" t="s">
        <v>53</v>
      </c>
      <c r="D495" s="93" t="s">
        <v>34</v>
      </c>
      <c r="E495" s="93" t="s">
        <v>301</v>
      </c>
      <c r="F495" s="103">
        <v>610</v>
      </c>
      <c r="G495" s="101"/>
      <c r="H495" s="91"/>
      <c r="I495" s="91"/>
      <c r="J495" s="91"/>
      <c r="K495" s="102">
        <f t="shared" si="22"/>
        <v>3824900</v>
      </c>
      <c r="L495" s="102"/>
      <c r="M495" s="102"/>
      <c r="N495" s="102">
        <f t="shared" si="22"/>
        <v>3824900</v>
      </c>
      <c r="O495" s="79"/>
    </row>
    <row r="496" spans="1:15" ht="12.75">
      <c r="A496" s="10" t="s">
        <v>264</v>
      </c>
      <c r="B496" s="93">
        <v>921</v>
      </c>
      <c r="C496" s="93" t="s">
        <v>53</v>
      </c>
      <c r="D496" s="93" t="s">
        <v>34</v>
      </c>
      <c r="E496" s="93" t="s">
        <v>301</v>
      </c>
      <c r="F496" s="103">
        <v>612</v>
      </c>
      <c r="G496" s="101"/>
      <c r="H496" s="91"/>
      <c r="I496" s="91"/>
      <c r="J496" s="91"/>
      <c r="K496" s="91">
        <v>3824900</v>
      </c>
      <c r="L496" s="91"/>
      <c r="M496" s="91"/>
      <c r="N496" s="102">
        <f>G496+H496+I496+J496+K496</f>
        <v>3824900</v>
      </c>
      <c r="O496" s="79"/>
    </row>
    <row r="497" spans="1:15" ht="63.75">
      <c r="A497" s="10" t="s">
        <v>79</v>
      </c>
      <c r="B497" s="93">
        <v>921</v>
      </c>
      <c r="C497" s="93" t="s">
        <v>53</v>
      </c>
      <c r="D497" s="93" t="s">
        <v>34</v>
      </c>
      <c r="E497" s="93" t="s">
        <v>133</v>
      </c>
      <c r="F497" s="103"/>
      <c r="G497" s="101">
        <f>G498</f>
        <v>672707</v>
      </c>
      <c r="H497" s="91"/>
      <c r="I497" s="91"/>
      <c r="J497" s="91"/>
      <c r="K497" s="91"/>
      <c r="L497" s="91"/>
      <c r="M497" s="91"/>
      <c r="N497" s="102">
        <f>N498</f>
        <v>672707</v>
      </c>
      <c r="O497" s="79"/>
    </row>
    <row r="498" spans="1:15" ht="38.25">
      <c r="A498" s="10" t="s">
        <v>235</v>
      </c>
      <c r="B498" s="93">
        <v>921</v>
      </c>
      <c r="C498" s="93" t="s">
        <v>53</v>
      </c>
      <c r="D498" s="93" t="s">
        <v>34</v>
      </c>
      <c r="E498" s="93" t="s">
        <v>133</v>
      </c>
      <c r="F498" s="103" t="s">
        <v>39</v>
      </c>
      <c r="G498" s="101">
        <f>G499</f>
        <v>672707</v>
      </c>
      <c r="H498" s="91"/>
      <c r="I498" s="91"/>
      <c r="J498" s="91"/>
      <c r="K498" s="91"/>
      <c r="L498" s="91"/>
      <c r="M498" s="91"/>
      <c r="N498" s="102">
        <f>N499</f>
        <v>672707</v>
      </c>
      <c r="O498" s="79"/>
    </row>
    <row r="499" spans="1:15" ht="12.75">
      <c r="A499" s="10" t="s">
        <v>118</v>
      </c>
      <c r="B499" s="93">
        <v>921</v>
      </c>
      <c r="C499" s="93" t="s">
        <v>53</v>
      </c>
      <c r="D499" s="93" t="s">
        <v>34</v>
      </c>
      <c r="E499" s="93" t="s">
        <v>133</v>
      </c>
      <c r="F499" s="103">
        <v>610</v>
      </c>
      <c r="G499" s="101">
        <f>G500</f>
        <v>672707</v>
      </c>
      <c r="H499" s="91"/>
      <c r="I499" s="91"/>
      <c r="J499" s="91"/>
      <c r="K499" s="91"/>
      <c r="L499" s="91"/>
      <c r="M499" s="91"/>
      <c r="N499" s="102">
        <f>N500</f>
        <v>672707</v>
      </c>
      <c r="O499" s="79"/>
    </row>
    <row r="500" spans="1:15" ht="51">
      <c r="A500" s="10" t="s">
        <v>40</v>
      </c>
      <c r="B500" s="93">
        <v>921</v>
      </c>
      <c r="C500" s="93" t="s">
        <v>53</v>
      </c>
      <c r="D500" s="93" t="s">
        <v>34</v>
      </c>
      <c r="E500" s="93" t="s">
        <v>133</v>
      </c>
      <c r="F500" s="103" t="s">
        <v>41</v>
      </c>
      <c r="G500" s="101">
        <v>672707</v>
      </c>
      <c r="H500" s="91"/>
      <c r="I500" s="91"/>
      <c r="J500" s="91"/>
      <c r="K500" s="91"/>
      <c r="L500" s="91"/>
      <c r="M500" s="91"/>
      <c r="N500" s="102">
        <v>672707</v>
      </c>
      <c r="O500" s="79"/>
    </row>
    <row r="501" spans="1:15" ht="38.25">
      <c r="A501" s="10" t="s">
        <v>235</v>
      </c>
      <c r="B501" s="93">
        <v>921</v>
      </c>
      <c r="C501" s="93" t="s">
        <v>53</v>
      </c>
      <c r="D501" s="93" t="s">
        <v>34</v>
      </c>
      <c r="E501" s="93" t="s">
        <v>309</v>
      </c>
      <c r="F501" s="103">
        <v>600</v>
      </c>
      <c r="G501" s="101"/>
      <c r="H501" s="91"/>
      <c r="I501" s="91"/>
      <c r="J501" s="91"/>
      <c r="K501" s="91"/>
      <c r="L501" s="102">
        <f>L502</f>
        <v>504000</v>
      </c>
      <c r="M501" s="102"/>
      <c r="N501" s="102">
        <f>N502</f>
        <v>504000</v>
      </c>
      <c r="O501" s="79"/>
    </row>
    <row r="502" spans="1:15" ht="12.75">
      <c r="A502" s="10" t="s">
        <v>118</v>
      </c>
      <c r="B502" s="93">
        <v>921</v>
      </c>
      <c r="C502" s="93" t="s">
        <v>53</v>
      </c>
      <c r="D502" s="93" t="s">
        <v>34</v>
      </c>
      <c r="E502" s="93" t="s">
        <v>309</v>
      </c>
      <c r="F502" s="103">
        <v>610</v>
      </c>
      <c r="G502" s="101"/>
      <c r="H502" s="91"/>
      <c r="I502" s="91"/>
      <c r="J502" s="91"/>
      <c r="K502" s="91"/>
      <c r="L502" s="102">
        <f>L503</f>
        <v>504000</v>
      </c>
      <c r="M502" s="102"/>
      <c r="N502" s="102">
        <f>N503</f>
        <v>504000</v>
      </c>
      <c r="O502" s="79"/>
    </row>
    <row r="503" spans="1:15" ht="12.75">
      <c r="A503" s="10" t="s">
        <v>264</v>
      </c>
      <c r="B503" s="93">
        <v>921</v>
      </c>
      <c r="C503" s="93" t="s">
        <v>53</v>
      </c>
      <c r="D503" s="93" t="s">
        <v>34</v>
      </c>
      <c r="E503" s="93" t="s">
        <v>309</v>
      </c>
      <c r="F503" s="103">
        <v>612</v>
      </c>
      <c r="G503" s="101"/>
      <c r="H503" s="91"/>
      <c r="I503" s="91"/>
      <c r="J503" s="91"/>
      <c r="K503" s="91"/>
      <c r="L503" s="91">
        <v>504000</v>
      </c>
      <c r="M503" s="91"/>
      <c r="N503" s="102">
        <f>L503</f>
        <v>504000</v>
      </c>
      <c r="O503" s="79"/>
    </row>
    <row r="504" spans="1:15" ht="12.75">
      <c r="A504" s="10" t="s">
        <v>269</v>
      </c>
      <c r="B504" s="93">
        <v>921</v>
      </c>
      <c r="C504" s="93" t="s">
        <v>53</v>
      </c>
      <c r="D504" s="93" t="s">
        <v>34</v>
      </c>
      <c r="E504" s="114" t="s">
        <v>270</v>
      </c>
      <c r="F504" s="103"/>
      <c r="G504" s="101"/>
      <c r="H504" s="102">
        <f>H505</f>
        <v>418887.84</v>
      </c>
      <c r="I504" s="102"/>
      <c r="J504" s="102"/>
      <c r="K504" s="102"/>
      <c r="L504" s="102"/>
      <c r="M504" s="102"/>
      <c r="N504" s="102">
        <f>N505</f>
        <v>418887.84</v>
      </c>
      <c r="O504" s="79"/>
    </row>
    <row r="505" spans="1:15" ht="38.25">
      <c r="A505" s="10" t="s">
        <v>235</v>
      </c>
      <c r="B505" s="93">
        <v>921</v>
      </c>
      <c r="C505" s="93" t="s">
        <v>53</v>
      </c>
      <c r="D505" s="93" t="s">
        <v>34</v>
      </c>
      <c r="E505" s="93" t="s">
        <v>270</v>
      </c>
      <c r="F505" s="103">
        <v>600</v>
      </c>
      <c r="G505" s="101"/>
      <c r="H505" s="102">
        <f>H506</f>
        <v>418887.84</v>
      </c>
      <c r="I505" s="102"/>
      <c r="J505" s="102"/>
      <c r="K505" s="102"/>
      <c r="L505" s="102"/>
      <c r="M505" s="102"/>
      <c r="N505" s="102">
        <f>N506</f>
        <v>418887.84</v>
      </c>
      <c r="O505" s="79"/>
    </row>
    <row r="506" spans="1:15" ht="12.75">
      <c r="A506" s="10" t="s">
        <v>118</v>
      </c>
      <c r="B506" s="93">
        <v>921</v>
      </c>
      <c r="C506" s="93" t="s">
        <v>53</v>
      </c>
      <c r="D506" s="93" t="s">
        <v>34</v>
      </c>
      <c r="E506" s="93" t="s">
        <v>270</v>
      </c>
      <c r="F506" s="103">
        <v>610</v>
      </c>
      <c r="G506" s="101"/>
      <c r="H506" s="102">
        <f>H507</f>
        <v>418887.84</v>
      </c>
      <c r="I506" s="102"/>
      <c r="J506" s="102"/>
      <c r="K506" s="102"/>
      <c r="L506" s="102"/>
      <c r="M506" s="102"/>
      <c r="N506" s="102">
        <f>N507</f>
        <v>418887.84</v>
      </c>
      <c r="O506" s="79"/>
    </row>
    <row r="507" spans="1:15" ht="12.75">
      <c r="A507" s="10" t="s">
        <v>264</v>
      </c>
      <c r="B507" s="93">
        <v>921</v>
      </c>
      <c r="C507" s="93" t="s">
        <v>53</v>
      </c>
      <c r="D507" s="93" t="s">
        <v>34</v>
      </c>
      <c r="E507" s="93" t="s">
        <v>270</v>
      </c>
      <c r="F507" s="103">
        <v>612</v>
      </c>
      <c r="G507" s="101"/>
      <c r="H507" s="91">
        <v>418887.84</v>
      </c>
      <c r="I507" s="91"/>
      <c r="J507" s="91"/>
      <c r="K507" s="91"/>
      <c r="L507" s="91"/>
      <c r="M507" s="91"/>
      <c r="N507" s="102">
        <f>G507+H507</f>
        <v>418887.84</v>
      </c>
      <c r="O507" s="79"/>
    </row>
    <row r="508" spans="1:15" ht="12.75">
      <c r="A508" s="95" t="s">
        <v>69</v>
      </c>
      <c r="B508" s="96">
        <v>921</v>
      </c>
      <c r="C508" s="96" t="s">
        <v>53</v>
      </c>
      <c r="D508" s="96" t="s">
        <v>46</v>
      </c>
      <c r="E508" s="93"/>
      <c r="F508" s="103"/>
      <c r="G508" s="101">
        <f>G509+G520+G524+G528+G537</f>
        <v>28686664</v>
      </c>
      <c r="H508" s="102">
        <f>H509+H520+H524+H528+H537</f>
        <v>2415.68</v>
      </c>
      <c r="I508" s="102">
        <f>I509+I520+I524+I528+I537</f>
        <v>1023000</v>
      </c>
      <c r="J508" s="102"/>
      <c r="K508" s="102">
        <f>K509+K520+K524+K528+K537</f>
        <v>1665297</v>
      </c>
      <c r="L508" s="102">
        <f>L509+L520+L524+L528+L537+L533</f>
        <v>234298</v>
      </c>
      <c r="M508" s="102">
        <f>M509+M520+M524+M528+M537+M533</f>
        <v>582466.96</v>
      </c>
      <c r="N508" s="102">
        <f>N509+N520+N524+N528+N537+N533</f>
        <v>32194141.64</v>
      </c>
      <c r="O508" s="79"/>
    </row>
    <row r="509" spans="1:15" ht="25.5">
      <c r="A509" s="104" t="s">
        <v>144</v>
      </c>
      <c r="B509" s="93">
        <v>921</v>
      </c>
      <c r="C509" s="93" t="s">
        <v>53</v>
      </c>
      <c r="D509" s="93" t="s">
        <v>46</v>
      </c>
      <c r="E509" s="93" t="s">
        <v>223</v>
      </c>
      <c r="F509" s="100" t="s">
        <v>0</v>
      </c>
      <c r="G509" s="101">
        <f>G510+G514+G516</f>
        <v>4676000</v>
      </c>
      <c r="H509" s="102">
        <f>H510+H514+H516</f>
        <v>2415.68</v>
      </c>
      <c r="I509" s="102"/>
      <c r="J509" s="102"/>
      <c r="K509" s="102"/>
      <c r="L509" s="102"/>
      <c r="M509" s="102"/>
      <c r="N509" s="102">
        <f>N510+N514+N516</f>
        <v>4678415.68</v>
      </c>
      <c r="O509" s="79"/>
    </row>
    <row r="510" spans="1:15" ht="63.75">
      <c r="A510" s="10" t="s">
        <v>20</v>
      </c>
      <c r="B510" s="93">
        <v>921</v>
      </c>
      <c r="C510" s="93" t="s">
        <v>53</v>
      </c>
      <c r="D510" s="93" t="s">
        <v>46</v>
      </c>
      <c r="E510" s="93" t="s">
        <v>223</v>
      </c>
      <c r="F510" s="103" t="s">
        <v>21</v>
      </c>
      <c r="G510" s="101">
        <f>G511</f>
        <v>4312078</v>
      </c>
      <c r="H510" s="102">
        <f>H511</f>
        <v>2415.68</v>
      </c>
      <c r="I510" s="102"/>
      <c r="J510" s="102"/>
      <c r="K510" s="102"/>
      <c r="L510" s="102"/>
      <c r="M510" s="102"/>
      <c r="N510" s="102">
        <f>N511</f>
        <v>4314493.68</v>
      </c>
      <c r="O510" s="79"/>
    </row>
    <row r="511" spans="1:15" ht="25.5">
      <c r="A511" s="10" t="s">
        <v>22</v>
      </c>
      <c r="B511" s="93">
        <v>921</v>
      </c>
      <c r="C511" s="93" t="s">
        <v>53</v>
      </c>
      <c r="D511" s="93" t="s">
        <v>46</v>
      </c>
      <c r="E511" s="93" t="s">
        <v>223</v>
      </c>
      <c r="F511" s="103" t="s">
        <v>23</v>
      </c>
      <c r="G511" s="101">
        <f>G512+G513</f>
        <v>4312078</v>
      </c>
      <c r="H511" s="102">
        <f>H512+H513</f>
        <v>2415.68</v>
      </c>
      <c r="I511" s="102"/>
      <c r="J511" s="102"/>
      <c r="K511" s="102"/>
      <c r="L511" s="102"/>
      <c r="M511" s="102"/>
      <c r="N511" s="102">
        <f>N512+N513</f>
        <v>4314493.68</v>
      </c>
      <c r="O511" s="79"/>
    </row>
    <row r="512" spans="1:15" ht="25.5">
      <c r="A512" s="10" t="s">
        <v>22</v>
      </c>
      <c r="B512" s="93">
        <v>921</v>
      </c>
      <c r="C512" s="93" t="s">
        <v>53</v>
      </c>
      <c r="D512" s="93" t="s">
        <v>46</v>
      </c>
      <c r="E512" s="93" t="s">
        <v>223</v>
      </c>
      <c r="F512" s="103">
        <v>121</v>
      </c>
      <c r="G512" s="101">
        <v>4169978</v>
      </c>
      <c r="H512" s="91">
        <v>2415.68</v>
      </c>
      <c r="I512" s="91"/>
      <c r="J512" s="91"/>
      <c r="K512" s="91"/>
      <c r="L512" s="91"/>
      <c r="M512" s="91"/>
      <c r="N512" s="102">
        <f>G512+H512</f>
        <v>4172393.68</v>
      </c>
      <c r="O512" s="79"/>
    </row>
    <row r="513" spans="1:15" ht="38.25">
      <c r="A513" s="10" t="s">
        <v>143</v>
      </c>
      <c r="B513" s="93">
        <v>921</v>
      </c>
      <c r="C513" s="93" t="s">
        <v>53</v>
      </c>
      <c r="D513" s="93" t="s">
        <v>46</v>
      </c>
      <c r="E513" s="93" t="s">
        <v>223</v>
      </c>
      <c r="F513" s="103">
        <v>122</v>
      </c>
      <c r="G513" s="101">
        <v>142100</v>
      </c>
      <c r="H513" s="91"/>
      <c r="I513" s="91"/>
      <c r="J513" s="91"/>
      <c r="K513" s="91"/>
      <c r="L513" s="91"/>
      <c r="M513" s="91"/>
      <c r="N513" s="102">
        <v>142100</v>
      </c>
      <c r="O513" s="79"/>
    </row>
    <row r="514" spans="1:15" ht="25.5">
      <c r="A514" s="10" t="s">
        <v>24</v>
      </c>
      <c r="B514" s="93">
        <v>921</v>
      </c>
      <c r="C514" s="93" t="s">
        <v>53</v>
      </c>
      <c r="D514" s="93" t="s">
        <v>46</v>
      </c>
      <c r="E514" s="93" t="s">
        <v>223</v>
      </c>
      <c r="F514" s="103" t="s">
        <v>25</v>
      </c>
      <c r="G514" s="101">
        <f>G515</f>
        <v>360722</v>
      </c>
      <c r="H514" s="91"/>
      <c r="I514" s="91"/>
      <c r="J514" s="91"/>
      <c r="K514" s="91"/>
      <c r="L514" s="91"/>
      <c r="M514" s="91"/>
      <c r="N514" s="102">
        <f>N515</f>
        <v>360722</v>
      </c>
      <c r="O514" s="79"/>
    </row>
    <row r="515" spans="1:15" ht="38.25">
      <c r="A515" s="10" t="s">
        <v>26</v>
      </c>
      <c r="B515" s="93">
        <v>921</v>
      </c>
      <c r="C515" s="93" t="s">
        <v>53</v>
      </c>
      <c r="D515" s="93" t="s">
        <v>46</v>
      </c>
      <c r="E515" s="93" t="s">
        <v>223</v>
      </c>
      <c r="F515" s="103" t="s">
        <v>27</v>
      </c>
      <c r="G515" s="101">
        <v>360722</v>
      </c>
      <c r="H515" s="91"/>
      <c r="I515" s="91"/>
      <c r="J515" s="91"/>
      <c r="K515" s="91"/>
      <c r="L515" s="91"/>
      <c r="M515" s="91"/>
      <c r="N515" s="102">
        <v>360722</v>
      </c>
      <c r="O515" s="79"/>
    </row>
    <row r="516" spans="1:15" ht="12.75">
      <c r="A516" s="10" t="s">
        <v>28</v>
      </c>
      <c r="B516" s="93">
        <v>921</v>
      </c>
      <c r="C516" s="93" t="s">
        <v>53</v>
      </c>
      <c r="D516" s="93" t="s">
        <v>46</v>
      </c>
      <c r="E516" s="93" t="s">
        <v>223</v>
      </c>
      <c r="F516" s="103" t="s">
        <v>29</v>
      </c>
      <c r="G516" s="101">
        <f>G517</f>
        <v>3200</v>
      </c>
      <c r="H516" s="91"/>
      <c r="I516" s="91"/>
      <c r="J516" s="91"/>
      <c r="K516" s="91"/>
      <c r="L516" s="91"/>
      <c r="M516" s="91"/>
      <c r="N516" s="102">
        <f>N517</f>
        <v>3200</v>
      </c>
      <c r="O516" s="79"/>
    </row>
    <row r="517" spans="1:15" ht="12.75">
      <c r="A517" s="10" t="s">
        <v>102</v>
      </c>
      <c r="B517" s="93">
        <v>921</v>
      </c>
      <c r="C517" s="93" t="s">
        <v>53</v>
      </c>
      <c r="D517" s="93" t="s">
        <v>46</v>
      </c>
      <c r="E517" s="93" t="s">
        <v>223</v>
      </c>
      <c r="F517" s="103">
        <v>850</v>
      </c>
      <c r="G517" s="101">
        <f>G518+G519</f>
        <v>3200</v>
      </c>
      <c r="H517" s="91"/>
      <c r="I517" s="91"/>
      <c r="J517" s="91"/>
      <c r="K517" s="91"/>
      <c r="L517" s="91"/>
      <c r="M517" s="91"/>
      <c r="N517" s="102">
        <f>N518+N519</f>
        <v>3200</v>
      </c>
      <c r="O517" s="79"/>
    </row>
    <row r="518" spans="1:15" ht="25.5" hidden="1">
      <c r="A518" s="10" t="s">
        <v>30</v>
      </c>
      <c r="B518" s="93">
        <v>921</v>
      </c>
      <c r="C518" s="93" t="s">
        <v>53</v>
      </c>
      <c r="D518" s="93" t="s">
        <v>46</v>
      </c>
      <c r="E518" s="93" t="s">
        <v>223</v>
      </c>
      <c r="F518" s="103" t="s">
        <v>31</v>
      </c>
      <c r="G518" s="101">
        <v>0</v>
      </c>
      <c r="H518" s="91"/>
      <c r="I518" s="91"/>
      <c r="J518" s="91"/>
      <c r="K518" s="91"/>
      <c r="L518" s="91"/>
      <c r="M518" s="91"/>
      <c r="N518" s="102">
        <v>0</v>
      </c>
      <c r="O518" s="79"/>
    </row>
    <row r="519" spans="1:15" ht="12.75">
      <c r="A519" s="10" t="s">
        <v>32</v>
      </c>
      <c r="B519" s="93">
        <v>921</v>
      </c>
      <c r="C519" s="93" t="s">
        <v>53</v>
      </c>
      <c r="D519" s="93" t="s">
        <v>46</v>
      </c>
      <c r="E519" s="93" t="s">
        <v>223</v>
      </c>
      <c r="F519" s="103" t="s">
        <v>33</v>
      </c>
      <c r="G519" s="101">
        <v>3200</v>
      </c>
      <c r="H519" s="91"/>
      <c r="I519" s="91"/>
      <c r="J519" s="91"/>
      <c r="K519" s="91"/>
      <c r="L519" s="91"/>
      <c r="M519" s="91"/>
      <c r="N519" s="102">
        <v>3200</v>
      </c>
      <c r="O519" s="79"/>
    </row>
    <row r="520" spans="1:15" ht="89.25">
      <c r="A520" s="104" t="s">
        <v>224</v>
      </c>
      <c r="B520" s="93">
        <v>921</v>
      </c>
      <c r="C520" s="93" t="s">
        <v>53</v>
      </c>
      <c r="D520" s="93" t="s">
        <v>46</v>
      </c>
      <c r="E520" s="93" t="s">
        <v>225</v>
      </c>
      <c r="F520" s="100" t="s">
        <v>0</v>
      </c>
      <c r="G520" s="101">
        <f>G521</f>
        <v>1212843</v>
      </c>
      <c r="H520" s="91"/>
      <c r="I520" s="91"/>
      <c r="J520" s="91"/>
      <c r="K520" s="91"/>
      <c r="L520" s="91"/>
      <c r="M520" s="91"/>
      <c r="N520" s="102">
        <f>N521</f>
        <v>1212843</v>
      </c>
      <c r="O520" s="79"/>
    </row>
    <row r="521" spans="1:15" ht="38.25">
      <c r="A521" s="10" t="s">
        <v>235</v>
      </c>
      <c r="B521" s="93">
        <v>921</v>
      </c>
      <c r="C521" s="93" t="s">
        <v>53</v>
      </c>
      <c r="D521" s="93" t="s">
        <v>46</v>
      </c>
      <c r="E521" s="93" t="s">
        <v>225</v>
      </c>
      <c r="F521" s="103" t="s">
        <v>39</v>
      </c>
      <c r="G521" s="101">
        <f>G522</f>
        <v>1212843</v>
      </c>
      <c r="H521" s="91"/>
      <c r="I521" s="91"/>
      <c r="J521" s="91"/>
      <c r="K521" s="91"/>
      <c r="L521" s="91"/>
      <c r="M521" s="91"/>
      <c r="N521" s="102">
        <f>N522</f>
        <v>1212843</v>
      </c>
      <c r="O521" s="79"/>
    </row>
    <row r="522" spans="1:15" ht="12.75">
      <c r="A522" s="10" t="s">
        <v>118</v>
      </c>
      <c r="B522" s="93">
        <v>921</v>
      </c>
      <c r="C522" s="93" t="s">
        <v>53</v>
      </c>
      <c r="D522" s="93" t="s">
        <v>46</v>
      </c>
      <c r="E522" s="93" t="s">
        <v>225</v>
      </c>
      <c r="F522" s="103">
        <v>610</v>
      </c>
      <c r="G522" s="101">
        <f>G523</f>
        <v>1212843</v>
      </c>
      <c r="H522" s="91"/>
      <c r="I522" s="91"/>
      <c r="J522" s="91"/>
      <c r="K522" s="91"/>
      <c r="L522" s="91"/>
      <c r="M522" s="91"/>
      <c r="N522" s="102">
        <f>N523</f>
        <v>1212843</v>
      </c>
      <c r="O522" s="79"/>
    </row>
    <row r="523" spans="1:15" ht="51">
      <c r="A523" s="10" t="s">
        <v>40</v>
      </c>
      <c r="B523" s="93">
        <v>921</v>
      </c>
      <c r="C523" s="93" t="s">
        <v>53</v>
      </c>
      <c r="D523" s="93" t="s">
        <v>46</v>
      </c>
      <c r="E523" s="93" t="s">
        <v>225</v>
      </c>
      <c r="F523" s="103" t="s">
        <v>41</v>
      </c>
      <c r="G523" s="101">
        <v>1212843</v>
      </c>
      <c r="H523" s="91"/>
      <c r="I523" s="91"/>
      <c r="J523" s="91"/>
      <c r="K523" s="91"/>
      <c r="L523" s="91"/>
      <c r="M523" s="91"/>
      <c r="N523" s="102">
        <v>1212843</v>
      </c>
      <c r="O523" s="79"/>
    </row>
    <row r="524" spans="1:15" ht="63.75">
      <c r="A524" s="104" t="s">
        <v>226</v>
      </c>
      <c r="B524" s="93">
        <v>921</v>
      </c>
      <c r="C524" s="93" t="s">
        <v>53</v>
      </c>
      <c r="D524" s="93" t="s">
        <v>46</v>
      </c>
      <c r="E524" s="93" t="s">
        <v>227</v>
      </c>
      <c r="F524" s="103"/>
      <c r="G524" s="101">
        <f>G525</f>
        <v>21241220</v>
      </c>
      <c r="H524" s="91"/>
      <c r="I524" s="91"/>
      <c r="J524" s="91"/>
      <c r="K524" s="91"/>
      <c r="L524" s="91"/>
      <c r="M524" s="91"/>
      <c r="N524" s="102">
        <f>N525</f>
        <v>21241220</v>
      </c>
      <c r="O524" s="79"/>
    </row>
    <row r="525" spans="1:15" ht="38.25">
      <c r="A525" s="10" t="s">
        <v>235</v>
      </c>
      <c r="B525" s="93">
        <v>921</v>
      </c>
      <c r="C525" s="93" t="s">
        <v>53</v>
      </c>
      <c r="D525" s="93" t="s">
        <v>46</v>
      </c>
      <c r="E525" s="93" t="s">
        <v>227</v>
      </c>
      <c r="F525" s="103" t="s">
        <v>39</v>
      </c>
      <c r="G525" s="101">
        <f>G526</f>
        <v>21241220</v>
      </c>
      <c r="H525" s="91"/>
      <c r="I525" s="91"/>
      <c r="J525" s="91"/>
      <c r="K525" s="91"/>
      <c r="L525" s="91"/>
      <c r="M525" s="91"/>
      <c r="N525" s="102">
        <f>N526</f>
        <v>21241220</v>
      </c>
      <c r="O525" s="79"/>
    </row>
    <row r="526" spans="1:15" ht="12.75">
      <c r="A526" s="10" t="s">
        <v>118</v>
      </c>
      <c r="B526" s="93">
        <v>921</v>
      </c>
      <c r="C526" s="93" t="s">
        <v>53</v>
      </c>
      <c r="D526" s="93" t="s">
        <v>46</v>
      </c>
      <c r="E526" s="93" t="s">
        <v>227</v>
      </c>
      <c r="F526" s="103">
        <v>610</v>
      </c>
      <c r="G526" s="101">
        <f>G527</f>
        <v>21241220</v>
      </c>
      <c r="H526" s="91"/>
      <c r="I526" s="91"/>
      <c r="J526" s="91"/>
      <c r="K526" s="91"/>
      <c r="L526" s="91"/>
      <c r="M526" s="91"/>
      <c r="N526" s="102">
        <f>N527</f>
        <v>21241220</v>
      </c>
      <c r="O526" s="79"/>
    </row>
    <row r="527" spans="1:15" ht="51">
      <c r="A527" s="10" t="s">
        <v>40</v>
      </c>
      <c r="B527" s="93">
        <v>921</v>
      </c>
      <c r="C527" s="93" t="s">
        <v>53</v>
      </c>
      <c r="D527" s="93" t="s">
        <v>46</v>
      </c>
      <c r="E527" s="93" t="s">
        <v>227</v>
      </c>
      <c r="F527" s="103" t="s">
        <v>41</v>
      </c>
      <c r="G527" s="101">
        <v>21241220</v>
      </c>
      <c r="H527" s="91"/>
      <c r="I527" s="91"/>
      <c r="J527" s="91"/>
      <c r="K527" s="91"/>
      <c r="L527" s="91"/>
      <c r="M527" s="91"/>
      <c r="N527" s="102">
        <v>21241220</v>
      </c>
      <c r="O527" s="79"/>
    </row>
    <row r="528" spans="1:15" ht="25.5">
      <c r="A528" s="104" t="s">
        <v>228</v>
      </c>
      <c r="B528" s="93">
        <v>921</v>
      </c>
      <c r="C528" s="93" t="s">
        <v>53</v>
      </c>
      <c r="D528" s="93" t="s">
        <v>46</v>
      </c>
      <c r="E528" s="93" t="s">
        <v>229</v>
      </c>
      <c r="F528" s="103"/>
      <c r="G528" s="101">
        <f aca="true" t="shared" si="23" ref="G528:N529">G529</f>
        <v>1503221</v>
      </c>
      <c r="H528" s="102">
        <f t="shared" si="23"/>
        <v>0</v>
      </c>
      <c r="I528" s="102">
        <f t="shared" si="23"/>
        <v>1023000</v>
      </c>
      <c r="J528" s="102"/>
      <c r="K528" s="102">
        <f t="shared" si="23"/>
        <v>1665297</v>
      </c>
      <c r="L528" s="102">
        <f t="shared" si="23"/>
        <v>234298</v>
      </c>
      <c r="M528" s="102">
        <f t="shared" si="23"/>
        <v>582466.96</v>
      </c>
      <c r="N528" s="102">
        <f t="shared" si="23"/>
        <v>5008282.96</v>
      </c>
      <c r="O528" s="79"/>
    </row>
    <row r="529" spans="1:15" ht="38.25">
      <c r="A529" s="10" t="s">
        <v>235</v>
      </c>
      <c r="B529" s="93">
        <v>921</v>
      </c>
      <c r="C529" s="93" t="s">
        <v>53</v>
      </c>
      <c r="D529" s="93" t="s">
        <v>46</v>
      </c>
      <c r="E529" s="93" t="s">
        <v>229</v>
      </c>
      <c r="F529" s="103" t="s">
        <v>39</v>
      </c>
      <c r="G529" s="101">
        <f t="shared" si="23"/>
        <v>1503221</v>
      </c>
      <c r="H529" s="102">
        <f t="shared" si="23"/>
        <v>0</v>
      </c>
      <c r="I529" s="102">
        <f t="shared" si="23"/>
        <v>1023000</v>
      </c>
      <c r="J529" s="102"/>
      <c r="K529" s="102">
        <f t="shared" si="23"/>
        <v>1665297</v>
      </c>
      <c r="L529" s="102">
        <f t="shared" si="23"/>
        <v>234298</v>
      </c>
      <c r="M529" s="102">
        <f t="shared" si="23"/>
        <v>582466.96</v>
      </c>
      <c r="N529" s="102">
        <f t="shared" si="23"/>
        <v>5008282.96</v>
      </c>
      <c r="O529" s="79"/>
    </row>
    <row r="530" spans="1:15" ht="12.75">
      <c r="A530" s="10" t="s">
        <v>118</v>
      </c>
      <c r="B530" s="93">
        <v>921</v>
      </c>
      <c r="C530" s="93" t="s">
        <v>53</v>
      </c>
      <c r="D530" s="93" t="s">
        <v>46</v>
      </c>
      <c r="E530" s="93" t="s">
        <v>229</v>
      </c>
      <c r="F530" s="103">
        <v>610</v>
      </c>
      <c r="G530" s="101">
        <f>G531</f>
        <v>1503221</v>
      </c>
      <c r="H530" s="102">
        <f>H531+H532</f>
        <v>0</v>
      </c>
      <c r="I530" s="102">
        <f>I531+I532</f>
        <v>1023000</v>
      </c>
      <c r="J530" s="102"/>
      <c r="K530" s="102">
        <f>K531+K532</f>
        <v>1665297</v>
      </c>
      <c r="L530" s="102">
        <f>L531+L532</f>
        <v>234298</v>
      </c>
      <c r="M530" s="102">
        <f>M531+M532</f>
        <v>582466.96</v>
      </c>
      <c r="N530" s="102">
        <f>N531+N532</f>
        <v>5008282.96</v>
      </c>
      <c r="O530" s="79"/>
    </row>
    <row r="531" spans="1:15" ht="51" hidden="1">
      <c r="A531" s="10" t="s">
        <v>40</v>
      </c>
      <c r="B531" s="93">
        <v>921</v>
      </c>
      <c r="C531" s="93" t="s">
        <v>53</v>
      </c>
      <c r="D531" s="93" t="s">
        <v>46</v>
      </c>
      <c r="E531" s="93" t="s">
        <v>229</v>
      </c>
      <c r="F531" s="103" t="s">
        <v>41</v>
      </c>
      <c r="G531" s="101">
        <v>1503221</v>
      </c>
      <c r="H531" s="91">
        <v>-1503221</v>
      </c>
      <c r="I531" s="91"/>
      <c r="J531" s="91"/>
      <c r="K531" s="91"/>
      <c r="L531" s="91"/>
      <c r="M531" s="91"/>
      <c r="N531" s="102">
        <f>G531+H531</f>
        <v>0</v>
      </c>
      <c r="O531" s="79"/>
    </row>
    <row r="532" spans="1:15" ht="12.75">
      <c r="A532" s="10" t="s">
        <v>264</v>
      </c>
      <c r="B532" s="93">
        <v>921</v>
      </c>
      <c r="C532" s="93" t="s">
        <v>53</v>
      </c>
      <c r="D532" s="93" t="s">
        <v>46</v>
      </c>
      <c r="E532" s="93" t="s">
        <v>229</v>
      </c>
      <c r="F532" s="103">
        <v>612</v>
      </c>
      <c r="G532" s="101"/>
      <c r="H532" s="91">
        <v>1503221</v>
      </c>
      <c r="I532" s="91">
        <v>1023000</v>
      </c>
      <c r="J532" s="91"/>
      <c r="K532" s="91">
        <v>1665297</v>
      </c>
      <c r="L532" s="91">
        <v>234298</v>
      </c>
      <c r="M532" s="91">
        <v>582466.96</v>
      </c>
      <c r="N532" s="102">
        <f>G532+H532+I532+J532+K532+L532+M532</f>
        <v>5008282.96</v>
      </c>
      <c r="O532" s="79"/>
    </row>
    <row r="533" spans="1:15" ht="24" hidden="1">
      <c r="A533" s="116" t="s">
        <v>306</v>
      </c>
      <c r="B533" s="93">
        <v>921</v>
      </c>
      <c r="C533" s="93" t="s">
        <v>53</v>
      </c>
      <c r="D533" s="93" t="s">
        <v>46</v>
      </c>
      <c r="E533" s="93" t="s">
        <v>307</v>
      </c>
      <c r="F533" s="103"/>
      <c r="G533" s="101"/>
      <c r="H533" s="91"/>
      <c r="I533" s="91"/>
      <c r="J533" s="91"/>
      <c r="K533" s="91"/>
      <c r="L533" s="91"/>
      <c r="M533" s="91"/>
      <c r="N533" s="102">
        <f>N534</f>
        <v>0</v>
      </c>
      <c r="O533" s="79"/>
    </row>
    <row r="534" spans="1:15" ht="38.25" hidden="1">
      <c r="A534" s="10" t="s">
        <v>235</v>
      </c>
      <c r="B534" s="93">
        <v>921</v>
      </c>
      <c r="C534" s="93" t="s">
        <v>53</v>
      </c>
      <c r="D534" s="93" t="s">
        <v>46</v>
      </c>
      <c r="E534" s="93" t="s">
        <v>307</v>
      </c>
      <c r="F534" s="103">
        <v>600</v>
      </c>
      <c r="G534" s="101"/>
      <c r="H534" s="91"/>
      <c r="I534" s="91"/>
      <c r="J534" s="91"/>
      <c r="K534" s="91"/>
      <c r="L534" s="91"/>
      <c r="M534" s="91"/>
      <c r="N534" s="102">
        <f>N535</f>
        <v>0</v>
      </c>
      <c r="O534" s="79"/>
    </row>
    <row r="535" spans="1:15" ht="12.75" hidden="1">
      <c r="A535" s="10" t="s">
        <v>118</v>
      </c>
      <c r="B535" s="93">
        <v>921</v>
      </c>
      <c r="C535" s="93" t="s">
        <v>53</v>
      </c>
      <c r="D535" s="93" t="s">
        <v>46</v>
      </c>
      <c r="E535" s="93" t="s">
        <v>307</v>
      </c>
      <c r="F535" s="103">
        <v>610</v>
      </c>
      <c r="G535" s="101"/>
      <c r="H535" s="91"/>
      <c r="I535" s="91"/>
      <c r="J535" s="91"/>
      <c r="K535" s="91"/>
      <c r="L535" s="91"/>
      <c r="M535" s="91"/>
      <c r="N535" s="102">
        <f>N536</f>
        <v>0</v>
      </c>
      <c r="O535" s="79"/>
    </row>
    <row r="536" spans="1:15" ht="12.75" hidden="1">
      <c r="A536" s="10" t="s">
        <v>264</v>
      </c>
      <c r="B536" s="93">
        <v>921</v>
      </c>
      <c r="C536" s="93" t="s">
        <v>53</v>
      </c>
      <c r="D536" s="93" t="s">
        <v>46</v>
      </c>
      <c r="E536" s="93" t="s">
        <v>307</v>
      </c>
      <c r="F536" s="103">
        <v>612</v>
      </c>
      <c r="G536" s="101"/>
      <c r="H536" s="91"/>
      <c r="I536" s="91"/>
      <c r="J536" s="91"/>
      <c r="K536" s="91"/>
      <c r="L536" s="91">
        <v>0</v>
      </c>
      <c r="M536" s="91"/>
      <c r="N536" s="102">
        <f>L536</f>
        <v>0</v>
      </c>
      <c r="O536" s="79"/>
    </row>
    <row r="537" spans="1:15" ht="25.5">
      <c r="A537" s="104" t="s">
        <v>191</v>
      </c>
      <c r="B537" s="93">
        <v>921</v>
      </c>
      <c r="C537" s="93" t="s">
        <v>53</v>
      </c>
      <c r="D537" s="93" t="s">
        <v>46</v>
      </c>
      <c r="E537" s="93" t="s">
        <v>190</v>
      </c>
      <c r="F537" s="103"/>
      <c r="G537" s="101">
        <f>G538</f>
        <v>53380</v>
      </c>
      <c r="H537" s="91"/>
      <c r="I537" s="91"/>
      <c r="J537" s="91"/>
      <c r="K537" s="91"/>
      <c r="L537" s="91"/>
      <c r="M537" s="91"/>
      <c r="N537" s="102">
        <f>N538</f>
        <v>53380</v>
      </c>
      <c r="O537" s="79"/>
    </row>
    <row r="538" spans="1:15" ht="25.5">
      <c r="A538" s="10" t="s">
        <v>24</v>
      </c>
      <c r="B538" s="93">
        <v>921</v>
      </c>
      <c r="C538" s="93" t="s">
        <v>53</v>
      </c>
      <c r="D538" s="93" t="s">
        <v>46</v>
      </c>
      <c r="E538" s="93" t="s">
        <v>190</v>
      </c>
      <c r="F538" s="103" t="s">
        <v>25</v>
      </c>
      <c r="G538" s="101">
        <f>G539</f>
        <v>53380</v>
      </c>
      <c r="H538" s="91"/>
      <c r="I538" s="91"/>
      <c r="J538" s="91"/>
      <c r="K538" s="91"/>
      <c r="L538" s="91"/>
      <c r="M538" s="91"/>
      <c r="N538" s="102">
        <f>N539</f>
        <v>53380</v>
      </c>
      <c r="O538" s="79"/>
    </row>
    <row r="539" spans="1:15" ht="38.25">
      <c r="A539" s="10" t="s">
        <v>26</v>
      </c>
      <c r="B539" s="93">
        <v>921</v>
      </c>
      <c r="C539" s="93" t="s">
        <v>53</v>
      </c>
      <c r="D539" s="93" t="s">
        <v>46</v>
      </c>
      <c r="E539" s="93" t="s">
        <v>190</v>
      </c>
      <c r="F539" s="103" t="s">
        <v>27</v>
      </c>
      <c r="G539" s="101">
        <v>53380</v>
      </c>
      <c r="H539" s="91"/>
      <c r="I539" s="91"/>
      <c r="J539" s="91"/>
      <c r="K539" s="91"/>
      <c r="L539" s="91"/>
      <c r="M539" s="91"/>
      <c r="N539" s="102">
        <v>53380</v>
      </c>
      <c r="O539" s="79"/>
    </row>
    <row r="540" spans="1:15" ht="12.75">
      <c r="A540" s="95" t="s">
        <v>64</v>
      </c>
      <c r="B540" s="96">
        <v>921</v>
      </c>
      <c r="C540" s="96" t="s">
        <v>48</v>
      </c>
      <c r="D540" s="93"/>
      <c r="E540" s="93"/>
      <c r="F540" s="103"/>
      <c r="G540" s="50">
        <v>3745492</v>
      </c>
      <c r="H540" s="91"/>
      <c r="I540" s="91"/>
      <c r="J540" s="91"/>
      <c r="K540" s="91"/>
      <c r="L540" s="91"/>
      <c r="M540" s="91"/>
      <c r="N540" s="12">
        <v>3745492</v>
      </c>
      <c r="O540" s="79"/>
    </row>
    <row r="541" spans="1:15" ht="12.75">
      <c r="A541" s="95" t="s">
        <v>80</v>
      </c>
      <c r="B541" s="96">
        <v>921</v>
      </c>
      <c r="C541" s="96" t="s">
        <v>48</v>
      </c>
      <c r="D541" s="96" t="s">
        <v>36</v>
      </c>
      <c r="E541" s="98" t="s">
        <v>0</v>
      </c>
      <c r="F541" s="103"/>
      <c r="G541" s="50">
        <v>3745492</v>
      </c>
      <c r="H541" s="91"/>
      <c r="I541" s="91"/>
      <c r="J541" s="91"/>
      <c r="K541" s="91"/>
      <c r="L541" s="91"/>
      <c r="M541" s="91"/>
      <c r="N541" s="12">
        <v>3745492</v>
      </c>
      <c r="O541" s="79"/>
    </row>
    <row r="542" spans="1:15" ht="63.75">
      <c r="A542" s="10" t="s">
        <v>81</v>
      </c>
      <c r="B542" s="93">
        <v>921</v>
      </c>
      <c r="C542" s="93" t="s">
        <v>48</v>
      </c>
      <c r="D542" s="93" t="s">
        <v>36</v>
      </c>
      <c r="E542" s="93" t="s">
        <v>136</v>
      </c>
      <c r="F542" s="103"/>
      <c r="G542" s="101">
        <f>G543</f>
        <v>3745492</v>
      </c>
      <c r="H542" s="91"/>
      <c r="I542" s="91"/>
      <c r="J542" s="91"/>
      <c r="K542" s="91"/>
      <c r="L542" s="91"/>
      <c r="M542" s="91"/>
      <c r="N542" s="102">
        <f>N543</f>
        <v>3745492</v>
      </c>
      <c r="O542" s="79"/>
    </row>
    <row r="543" spans="1:15" ht="25.5">
      <c r="A543" s="10" t="s">
        <v>61</v>
      </c>
      <c r="B543" s="93">
        <v>921</v>
      </c>
      <c r="C543" s="93" t="s">
        <v>48</v>
      </c>
      <c r="D543" s="93" t="s">
        <v>36</v>
      </c>
      <c r="E543" s="93" t="s">
        <v>136</v>
      </c>
      <c r="F543" s="103">
        <v>300</v>
      </c>
      <c r="G543" s="101">
        <f>G544</f>
        <v>3745492</v>
      </c>
      <c r="H543" s="91"/>
      <c r="I543" s="91"/>
      <c r="J543" s="91"/>
      <c r="K543" s="91"/>
      <c r="L543" s="91"/>
      <c r="M543" s="91"/>
      <c r="N543" s="102">
        <f>N544</f>
        <v>3745492</v>
      </c>
      <c r="O543" s="79"/>
    </row>
    <row r="544" spans="1:15" ht="25.5">
      <c r="A544" s="10" t="s">
        <v>123</v>
      </c>
      <c r="B544" s="93">
        <v>921</v>
      </c>
      <c r="C544" s="93" t="s">
        <v>48</v>
      </c>
      <c r="D544" s="93" t="s">
        <v>36</v>
      </c>
      <c r="E544" s="93" t="s">
        <v>136</v>
      </c>
      <c r="F544" s="103">
        <v>310</v>
      </c>
      <c r="G544" s="101">
        <f>G545</f>
        <v>3745492</v>
      </c>
      <c r="H544" s="91"/>
      <c r="I544" s="91"/>
      <c r="J544" s="91"/>
      <c r="K544" s="91"/>
      <c r="L544" s="91"/>
      <c r="M544" s="91"/>
      <c r="N544" s="102">
        <f>N545</f>
        <v>3745492</v>
      </c>
      <c r="O544" s="79"/>
    </row>
    <row r="545" spans="1:15" ht="38.25">
      <c r="A545" s="10" t="s">
        <v>68</v>
      </c>
      <c r="B545" s="93">
        <v>921</v>
      </c>
      <c r="C545" s="93" t="s">
        <v>48</v>
      </c>
      <c r="D545" s="93" t="s">
        <v>36</v>
      </c>
      <c r="E545" s="93" t="s">
        <v>136</v>
      </c>
      <c r="F545" s="103">
        <v>313</v>
      </c>
      <c r="G545" s="101">
        <v>3745492</v>
      </c>
      <c r="H545" s="91"/>
      <c r="I545" s="91"/>
      <c r="J545" s="91"/>
      <c r="K545" s="91"/>
      <c r="L545" s="91"/>
      <c r="M545" s="91"/>
      <c r="N545" s="102">
        <v>3745492</v>
      </c>
      <c r="O545" s="79"/>
    </row>
    <row r="546" spans="1:15" ht="25.5">
      <c r="A546" s="95" t="s">
        <v>137</v>
      </c>
      <c r="B546" s="96">
        <v>961</v>
      </c>
      <c r="C546" s="98" t="s">
        <v>0</v>
      </c>
      <c r="D546" s="93"/>
      <c r="E546" s="93"/>
      <c r="F546" s="103"/>
      <c r="G546" s="50">
        <f>G547+G569</f>
        <v>15256722.530000001</v>
      </c>
      <c r="H546" s="12">
        <f>H547+H569</f>
        <v>184973</v>
      </c>
      <c r="I546" s="12"/>
      <c r="J546" s="12"/>
      <c r="K546" s="12">
        <f>K547+K569</f>
        <v>-225673</v>
      </c>
      <c r="L546" s="12">
        <f>L547+L569+L564</f>
        <v>21486</v>
      </c>
      <c r="M546" s="12"/>
      <c r="N546" s="12">
        <f>N547+N569+N564</f>
        <v>15237508.530000001</v>
      </c>
      <c r="O546" s="79"/>
    </row>
    <row r="547" spans="1:15" ht="12.75">
      <c r="A547" s="95" t="s">
        <v>16</v>
      </c>
      <c r="B547" s="96">
        <v>961</v>
      </c>
      <c r="C547" s="96" t="s">
        <v>17</v>
      </c>
      <c r="D547" s="93"/>
      <c r="E547" s="93"/>
      <c r="F547" s="103"/>
      <c r="G547" s="50">
        <f>G548+G560</f>
        <v>7284900</v>
      </c>
      <c r="H547" s="12">
        <f>H548+H560</f>
        <v>184973</v>
      </c>
      <c r="I547" s="12"/>
      <c r="J547" s="12"/>
      <c r="K547" s="12">
        <f>K548+K560</f>
        <v>-225673</v>
      </c>
      <c r="L547" s="12"/>
      <c r="M547" s="12"/>
      <c r="N547" s="12">
        <f>N548+N560</f>
        <v>7244200</v>
      </c>
      <c r="O547" s="79"/>
    </row>
    <row r="548" spans="1:15" ht="38.25">
      <c r="A548" s="95" t="s">
        <v>82</v>
      </c>
      <c r="B548" s="96">
        <v>961</v>
      </c>
      <c r="C548" s="96" t="s">
        <v>17</v>
      </c>
      <c r="D548" s="96" t="s">
        <v>58</v>
      </c>
      <c r="E548" s="98" t="s">
        <v>0</v>
      </c>
      <c r="F548" s="99" t="s">
        <v>0</v>
      </c>
      <c r="G548" s="50">
        <f>G549</f>
        <v>7239000</v>
      </c>
      <c r="H548" s="12">
        <f>H549</f>
        <v>184973</v>
      </c>
      <c r="I548" s="12"/>
      <c r="J548" s="12"/>
      <c r="K548" s="12">
        <f>K549</f>
        <v>-225673</v>
      </c>
      <c r="L548" s="12"/>
      <c r="M548" s="12"/>
      <c r="N548" s="12">
        <f>N549</f>
        <v>7198300</v>
      </c>
      <c r="O548" s="79"/>
    </row>
    <row r="549" spans="1:15" ht="25.5">
      <c r="A549" s="104" t="s">
        <v>144</v>
      </c>
      <c r="B549" s="93">
        <v>961</v>
      </c>
      <c r="C549" s="93" t="s">
        <v>17</v>
      </c>
      <c r="D549" s="93" t="s">
        <v>58</v>
      </c>
      <c r="E549" s="117" t="s">
        <v>230</v>
      </c>
      <c r="F549" s="100" t="s">
        <v>0</v>
      </c>
      <c r="G549" s="101">
        <f>G550+G554+G556</f>
        <v>7239000</v>
      </c>
      <c r="H549" s="102">
        <f>H550+H554+H556</f>
        <v>184973</v>
      </c>
      <c r="I549" s="102"/>
      <c r="J549" s="102"/>
      <c r="K549" s="102">
        <f>K550+K554+K556</f>
        <v>-225673</v>
      </c>
      <c r="L549" s="102"/>
      <c r="M549" s="102"/>
      <c r="N549" s="102">
        <f>N550+N554+N556</f>
        <v>7198300</v>
      </c>
      <c r="O549" s="79"/>
    </row>
    <row r="550" spans="1:15" ht="63.75">
      <c r="A550" s="10" t="s">
        <v>20</v>
      </c>
      <c r="B550" s="93">
        <v>961</v>
      </c>
      <c r="C550" s="93" t="s">
        <v>17</v>
      </c>
      <c r="D550" s="93" t="s">
        <v>58</v>
      </c>
      <c r="E550" s="117" t="s">
        <v>230</v>
      </c>
      <c r="F550" s="103" t="s">
        <v>21</v>
      </c>
      <c r="G550" s="101">
        <f>G551</f>
        <v>6443341</v>
      </c>
      <c r="H550" s="102">
        <f>H551</f>
        <v>184973</v>
      </c>
      <c r="I550" s="102"/>
      <c r="J550" s="102"/>
      <c r="K550" s="102">
        <f>K551</f>
        <v>-225673</v>
      </c>
      <c r="L550" s="102"/>
      <c r="M550" s="102"/>
      <c r="N550" s="102">
        <f>N551</f>
        <v>6402641</v>
      </c>
      <c r="O550" s="79"/>
    </row>
    <row r="551" spans="1:15" ht="25.5">
      <c r="A551" s="10" t="s">
        <v>22</v>
      </c>
      <c r="B551" s="93">
        <v>961</v>
      </c>
      <c r="C551" s="93" t="s">
        <v>17</v>
      </c>
      <c r="D551" s="93" t="s">
        <v>58</v>
      </c>
      <c r="E551" s="117" t="s">
        <v>230</v>
      </c>
      <c r="F551" s="103" t="s">
        <v>23</v>
      </c>
      <c r="G551" s="101">
        <f>G552+G553</f>
        <v>6443341</v>
      </c>
      <c r="H551" s="102">
        <f>H552+H553</f>
        <v>184973</v>
      </c>
      <c r="I551" s="102"/>
      <c r="J551" s="102"/>
      <c r="K551" s="102">
        <f>K552+K553</f>
        <v>-225673</v>
      </c>
      <c r="L551" s="102"/>
      <c r="M551" s="102"/>
      <c r="N551" s="102">
        <f>N552+N553</f>
        <v>6402641</v>
      </c>
      <c r="O551" s="79"/>
    </row>
    <row r="552" spans="1:15" ht="38.25">
      <c r="A552" s="10" t="s">
        <v>233</v>
      </c>
      <c r="B552" s="93">
        <v>961</v>
      </c>
      <c r="C552" s="93" t="s">
        <v>17</v>
      </c>
      <c r="D552" s="93" t="s">
        <v>58</v>
      </c>
      <c r="E552" s="117" t="s">
        <v>230</v>
      </c>
      <c r="F552" s="103">
        <v>121</v>
      </c>
      <c r="G552" s="101">
        <v>6213726</v>
      </c>
      <c r="H552" s="91">
        <v>184973</v>
      </c>
      <c r="I552" s="91"/>
      <c r="J552" s="91"/>
      <c r="K552" s="91">
        <v>-225673</v>
      </c>
      <c r="L552" s="91"/>
      <c r="M552" s="91"/>
      <c r="N552" s="102">
        <f>G552+H552+I552+J552+K552</f>
        <v>6173026</v>
      </c>
      <c r="O552" s="79"/>
    </row>
    <row r="553" spans="1:15" ht="38.25">
      <c r="A553" s="10" t="s">
        <v>143</v>
      </c>
      <c r="B553" s="93">
        <v>961</v>
      </c>
      <c r="C553" s="93" t="s">
        <v>17</v>
      </c>
      <c r="D553" s="93" t="s">
        <v>58</v>
      </c>
      <c r="E553" s="117" t="s">
        <v>230</v>
      </c>
      <c r="F553" s="103">
        <v>122</v>
      </c>
      <c r="G553" s="101">
        <v>229615</v>
      </c>
      <c r="H553" s="91"/>
      <c r="I553" s="91"/>
      <c r="J553" s="91"/>
      <c r="K553" s="91"/>
      <c r="L553" s="91"/>
      <c r="M553" s="91"/>
      <c r="N553" s="102">
        <v>229615</v>
      </c>
      <c r="O553" s="79"/>
    </row>
    <row r="554" spans="1:15" ht="25.5">
      <c r="A554" s="10" t="s">
        <v>24</v>
      </c>
      <c r="B554" s="93">
        <v>961</v>
      </c>
      <c r="C554" s="93" t="s">
        <v>17</v>
      </c>
      <c r="D554" s="93" t="s">
        <v>58</v>
      </c>
      <c r="E554" s="117" t="s">
        <v>230</v>
      </c>
      <c r="F554" s="103" t="s">
        <v>25</v>
      </c>
      <c r="G554" s="101">
        <f>G555</f>
        <v>782555</v>
      </c>
      <c r="H554" s="91"/>
      <c r="I554" s="91"/>
      <c r="J554" s="91"/>
      <c r="K554" s="91"/>
      <c r="L554" s="91"/>
      <c r="M554" s="91"/>
      <c r="N554" s="102">
        <f>N555</f>
        <v>782555</v>
      </c>
      <c r="O554" s="79"/>
    </row>
    <row r="555" spans="1:15" ht="38.25">
      <c r="A555" s="10" t="s">
        <v>26</v>
      </c>
      <c r="B555" s="93">
        <v>961</v>
      </c>
      <c r="C555" s="93" t="s">
        <v>17</v>
      </c>
      <c r="D555" s="93" t="s">
        <v>58</v>
      </c>
      <c r="E555" s="117" t="s">
        <v>230</v>
      </c>
      <c r="F555" s="103" t="s">
        <v>27</v>
      </c>
      <c r="G555" s="101">
        <v>782555</v>
      </c>
      <c r="H555" s="91"/>
      <c r="I555" s="91"/>
      <c r="J555" s="91"/>
      <c r="K555" s="91"/>
      <c r="L555" s="91"/>
      <c r="M555" s="91"/>
      <c r="N555" s="102">
        <v>782555</v>
      </c>
      <c r="O555" s="79"/>
    </row>
    <row r="556" spans="1:15" ht="12.75">
      <c r="A556" s="10" t="s">
        <v>28</v>
      </c>
      <c r="B556" s="93">
        <v>961</v>
      </c>
      <c r="C556" s="93" t="s">
        <v>17</v>
      </c>
      <c r="D556" s="93" t="s">
        <v>58</v>
      </c>
      <c r="E556" s="117" t="s">
        <v>230</v>
      </c>
      <c r="F556" s="103" t="s">
        <v>29</v>
      </c>
      <c r="G556" s="101">
        <f>G557</f>
        <v>13104</v>
      </c>
      <c r="H556" s="91"/>
      <c r="I556" s="91"/>
      <c r="J556" s="91"/>
      <c r="K556" s="91"/>
      <c r="L556" s="91"/>
      <c r="M556" s="91"/>
      <c r="N556" s="102">
        <f>N557</f>
        <v>13104</v>
      </c>
      <c r="O556" s="79"/>
    </row>
    <row r="557" spans="1:15" ht="12.75">
      <c r="A557" s="10" t="s">
        <v>102</v>
      </c>
      <c r="B557" s="93">
        <v>961</v>
      </c>
      <c r="C557" s="93" t="s">
        <v>17</v>
      </c>
      <c r="D557" s="93" t="s">
        <v>58</v>
      </c>
      <c r="E557" s="117" t="s">
        <v>230</v>
      </c>
      <c r="F557" s="103">
        <v>850</v>
      </c>
      <c r="G557" s="101">
        <f>G558+G559</f>
        <v>13104</v>
      </c>
      <c r="H557" s="91"/>
      <c r="I557" s="91"/>
      <c r="J557" s="91"/>
      <c r="K557" s="91"/>
      <c r="L557" s="91"/>
      <c r="M557" s="91"/>
      <c r="N557" s="102">
        <f>N558+N559</f>
        <v>13104</v>
      </c>
      <c r="O557" s="79"/>
    </row>
    <row r="558" spans="1:15" ht="25.5">
      <c r="A558" s="10" t="s">
        <v>30</v>
      </c>
      <c r="B558" s="93">
        <v>961</v>
      </c>
      <c r="C558" s="93" t="s">
        <v>17</v>
      </c>
      <c r="D558" s="93" t="s">
        <v>58</v>
      </c>
      <c r="E558" s="117" t="s">
        <v>230</v>
      </c>
      <c r="F558" s="103" t="s">
        <v>31</v>
      </c>
      <c r="G558" s="101">
        <v>6100</v>
      </c>
      <c r="H558" s="91"/>
      <c r="I558" s="91"/>
      <c r="J558" s="91"/>
      <c r="K558" s="91"/>
      <c r="L558" s="91"/>
      <c r="M558" s="91"/>
      <c r="N558" s="102">
        <v>6100</v>
      </c>
      <c r="O558" s="79"/>
    </row>
    <row r="559" spans="1:15" ht="12.75">
      <c r="A559" s="10" t="s">
        <v>32</v>
      </c>
      <c r="B559" s="93">
        <v>961</v>
      </c>
      <c r="C559" s="93" t="s">
        <v>17</v>
      </c>
      <c r="D559" s="93" t="s">
        <v>58</v>
      </c>
      <c r="E559" s="117" t="s">
        <v>230</v>
      </c>
      <c r="F559" s="103" t="s">
        <v>33</v>
      </c>
      <c r="G559" s="101">
        <v>7004</v>
      </c>
      <c r="H559" s="91"/>
      <c r="I559" s="91"/>
      <c r="J559" s="91"/>
      <c r="K559" s="91"/>
      <c r="L559" s="91"/>
      <c r="M559" s="91"/>
      <c r="N559" s="102">
        <v>7004</v>
      </c>
      <c r="O559" s="79"/>
    </row>
    <row r="560" spans="1:15" ht="12.75">
      <c r="A560" s="10" t="s">
        <v>37</v>
      </c>
      <c r="B560" s="93">
        <v>961</v>
      </c>
      <c r="C560" s="93" t="s">
        <v>17</v>
      </c>
      <c r="D560" s="93" t="s">
        <v>38</v>
      </c>
      <c r="E560" s="93"/>
      <c r="F560" s="103"/>
      <c r="G560" s="101">
        <f>G561</f>
        <v>45900</v>
      </c>
      <c r="H560" s="91"/>
      <c r="I560" s="91"/>
      <c r="J560" s="91"/>
      <c r="K560" s="91"/>
      <c r="L560" s="91"/>
      <c r="M560" s="91"/>
      <c r="N560" s="102">
        <f>N561</f>
        <v>45900</v>
      </c>
      <c r="O560" s="79"/>
    </row>
    <row r="561" spans="1:15" ht="25.5">
      <c r="A561" s="104" t="s">
        <v>191</v>
      </c>
      <c r="B561" s="93">
        <v>961</v>
      </c>
      <c r="C561" s="93" t="s">
        <v>17</v>
      </c>
      <c r="D561" s="93">
        <v>13</v>
      </c>
      <c r="E561" s="93" t="s">
        <v>190</v>
      </c>
      <c r="F561" s="103"/>
      <c r="G561" s="101">
        <f>G562</f>
        <v>45900</v>
      </c>
      <c r="H561" s="91"/>
      <c r="I561" s="91"/>
      <c r="J561" s="91"/>
      <c r="K561" s="91"/>
      <c r="L561" s="91"/>
      <c r="M561" s="91"/>
      <c r="N561" s="102">
        <f>N562</f>
        <v>45900</v>
      </c>
      <c r="O561" s="79"/>
    </row>
    <row r="562" spans="1:15" ht="25.5">
      <c r="A562" s="10" t="s">
        <v>24</v>
      </c>
      <c r="B562" s="93">
        <v>961</v>
      </c>
      <c r="C562" s="93" t="s">
        <v>17</v>
      </c>
      <c r="D562" s="93">
        <v>13</v>
      </c>
      <c r="E562" s="93" t="s">
        <v>190</v>
      </c>
      <c r="F562" s="103" t="s">
        <v>25</v>
      </c>
      <c r="G562" s="101">
        <f>G563</f>
        <v>45900</v>
      </c>
      <c r="H562" s="91"/>
      <c r="I562" s="91"/>
      <c r="J562" s="91"/>
      <c r="K562" s="91"/>
      <c r="L562" s="91"/>
      <c r="M562" s="91"/>
      <c r="N562" s="102">
        <f>N563</f>
        <v>45900</v>
      </c>
      <c r="O562" s="79"/>
    </row>
    <row r="563" spans="1:15" ht="38.25">
      <c r="A563" s="10" t="s">
        <v>26</v>
      </c>
      <c r="B563" s="93">
        <v>961</v>
      </c>
      <c r="C563" s="93" t="s">
        <v>17</v>
      </c>
      <c r="D563" s="93">
        <v>13</v>
      </c>
      <c r="E563" s="93" t="s">
        <v>190</v>
      </c>
      <c r="F563" s="103" t="s">
        <v>27</v>
      </c>
      <c r="G563" s="101">
        <v>45900</v>
      </c>
      <c r="H563" s="91"/>
      <c r="I563" s="91"/>
      <c r="J563" s="91"/>
      <c r="K563" s="91"/>
      <c r="L563" s="91"/>
      <c r="M563" s="91"/>
      <c r="N563" s="102">
        <v>45900</v>
      </c>
      <c r="O563" s="79"/>
    </row>
    <row r="564" spans="1:15" ht="12.75">
      <c r="A564" s="95" t="s">
        <v>49</v>
      </c>
      <c r="B564" s="93">
        <v>961</v>
      </c>
      <c r="C564" s="96" t="s">
        <v>36</v>
      </c>
      <c r="D564" s="96"/>
      <c r="E564" s="93"/>
      <c r="F564" s="103"/>
      <c r="G564" s="101"/>
      <c r="H564" s="91"/>
      <c r="I564" s="91"/>
      <c r="J564" s="91"/>
      <c r="K564" s="91"/>
      <c r="L564" s="102">
        <f aca="true" t="shared" si="24" ref="L564:N567">L565</f>
        <v>21486</v>
      </c>
      <c r="M564" s="102"/>
      <c r="N564" s="102">
        <f t="shared" si="24"/>
        <v>21486</v>
      </c>
      <c r="O564" s="79"/>
    </row>
    <row r="565" spans="1:15" ht="12.75">
      <c r="A565" s="95" t="s">
        <v>56</v>
      </c>
      <c r="B565" s="93">
        <v>961</v>
      </c>
      <c r="C565" s="96" t="s">
        <v>36</v>
      </c>
      <c r="D565" s="96" t="s">
        <v>57</v>
      </c>
      <c r="E565" s="93"/>
      <c r="F565" s="103"/>
      <c r="G565" s="101"/>
      <c r="H565" s="91"/>
      <c r="I565" s="91"/>
      <c r="J565" s="91"/>
      <c r="K565" s="91"/>
      <c r="L565" s="102">
        <f t="shared" si="24"/>
        <v>21486</v>
      </c>
      <c r="M565" s="102"/>
      <c r="N565" s="102">
        <f t="shared" si="24"/>
        <v>21486</v>
      </c>
      <c r="O565" s="79"/>
    </row>
    <row r="566" spans="1:15" ht="63.75">
      <c r="A566" s="10" t="s">
        <v>272</v>
      </c>
      <c r="B566" s="93">
        <v>961</v>
      </c>
      <c r="C566" s="96" t="s">
        <v>36</v>
      </c>
      <c r="D566" s="96" t="s">
        <v>57</v>
      </c>
      <c r="E566" s="93" t="s">
        <v>271</v>
      </c>
      <c r="F566" s="103"/>
      <c r="G566" s="101"/>
      <c r="H566" s="91"/>
      <c r="I566" s="91"/>
      <c r="J566" s="91"/>
      <c r="K566" s="91"/>
      <c r="L566" s="102">
        <f t="shared" si="24"/>
        <v>21486</v>
      </c>
      <c r="M566" s="102"/>
      <c r="N566" s="102">
        <f t="shared" si="24"/>
        <v>21486</v>
      </c>
      <c r="O566" s="79"/>
    </row>
    <row r="567" spans="1:15" ht="25.5">
      <c r="A567" s="10" t="s">
        <v>24</v>
      </c>
      <c r="B567" s="93">
        <v>961</v>
      </c>
      <c r="C567" s="96" t="s">
        <v>36</v>
      </c>
      <c r="D567" s="96" t="s">
        <v>57</v>
      </c>
      <c r="E567" s="93" t="s">
        <v>271</v>
      </c>
      <c r="F567" s="103">
        <v>200</v>
      </c>
      <c r="G567" s="101"/>
      <c r="H567" s="91"/>
      <c r="I567" s="91"/>
      <c r="J567" s="91"/>
      <c r="K567" s="91"/>
      <c r="L567" s="102">
        <f t="shared" si="24"/>
        <v>21486</v>
      </c>
      <c r="M567" s="102"/>
      <c r="N567" s="102">
        <f t="shared" si="24"/>
        <v>21486</v>
      </c>
      <c r="O567" s="79"/>
    </row>
    <row r="568" spans="1:15" ht="38.25">
      <c r="A568" s="10" t="s">
        <v>26</v>
      </c>
      <c r="B568" s="93">
        <v>961</v>
      </c>
      <c r="C568" s="96" t="s">
        <v>36</v>
      </c>
      <c r="D568" s="96" t="s">
        <v>57</v>
      </c>
      <c r="E568" s="93" t="s">
        <v>271</v>
      </c>
      <c r="F568" s="103">
        <v>240</v>
      </c>
      <c r="G568" s="101"/>
      <c r="H568" s="91"/>
      <c r="I568" s="91"/>
      <c r="J568" s="91"/>
      <c r="K568" s="91"/>
      <c r="L568" s="91">
        <v>21486</v>
      </c>
      <c r="M568" s="91"/>
      <c r="N568" s="102">
        <f>L568</f>
        <v>21486</v>
      </c>
      <c r="O568" s="79"/>
    </row>
    <row r="569" spans="1:15" ht="25.5">
      <c r="A569" s="95" t="s">
        <v>85</v>
      </c>
      <c r="B569" s="96">
        <v>961</v>
      </c>
      <c r="C569" s="96" t="s">
        <v>38</v>
      </c>
      <c r="D569" s="98" t="s">
        <v>0</v>
      </c>
      <c r="E569" s="98" t="s">
        <v>0</v>
      </c>
      <c r="F569" s="99" t="s">
        <v>0</v>
      </c>
      <c r="G569" s="50">
        <f>G570</f>
        <v>7971822.53</v>
      </c>
      <c r="H569" s="91"/>
      <c r="I569" s="91"/>
      <c r="J569" s="91"/>
      <c r="K569" s="91"/>
      <c r="L569" s="91"/>
      <c r="M569" s="91"/>
      <c r="N569" s="12">
        <f>N570</f>
        <v>7971822.53</v>
      </c>
      <c r="O569" s="79"/>
    </row>
    <row r="570" spans="1:15" ht="25.5">
      <c r="A570" s="95" t="s">
        <v>86</v>
      </c>
      <c r="B570" s="96">
        <v>961</v>
      </c>
      <c r="C570" s="96" t="s">
        <v>38</v>
      </c>
      <c r="D570" s="96" t="s">
        <v>17</v>
      </c>
      <c r="E570" s="98" t="s">
        <v>0</v>
      </c>
      <c r="F570" s="99" t="s">
        <v>0</v>
      </c>
      <c r="G570" s="50">
        <f>G571</f>
        <v>7971822.53</v>
      </c>
      <c r="H570" s="91"/>
      <c r="I570" s="91"/>
      <c r="J570" s="91"/>
      <c r="K570" s="91"/>
      <c r="L570" s="91"/>
      <c r="M570" s="91"/>
      <c r="N570" s="12">
        <f>N571</f>
        <v>7971822.53</v>
      </c>
      <c r="O570" s="79"/>
    </row>
    <row r="571" spans="1:15" ht="25.5">
      <c r="A571" s="104" t="s">
        <v>232</v>
      </c>
      <c r="B571" s="93">
        <v>961</v>
      </c>
      <c r="C571" s="93" t="s">
        <v>38</v>
      </c>
      <c r="D571" s="93" t="s">
        <v>17</v>
      </c>
      <c r="E571" s="93" t="s">
        <v>231</v>
      </c>
      <c r="F571" s="100" t="s">
        <v>0</v>
      </c>
      <c r="G571" s="101">
        <f>G572</f>
        <v>7971822.53</v>
      </c>
      <c r="H571" s="91"/>
      <c r="I571" s="91"/>
      <c r="J571" s="91"/>
      <c r="K571" s="91"/>
      <c r="L571" s="91"/>
      <c r="M571" s="91"/>
      <c r="N571" s="102">
        <f>N572</f>
        <v>7971822.53</v>
      </c>
      <c r="O571" s="79"/>
    </row>
    <row r="572" spans="1:15" ht="25.5">
      <c r="A572" s="10" t="s">
        <v>87</v>
      </c>
      <c r="B572" s="93">
        <v>961</v>
      </c>
      <c r="C572" s="93" t="s">
        <v>38</v>
      </c>
      <c r="D572" s="93" t="s">
        <v>17</v>
      </c>
      <c r="E572" s="93" t="s">
        <v>231</v>
      </c>
      <c r="F572" s="103" t="s">
        <v>88</v>
      </c>
      <c r="G572" s="101">
        <f>G573</f>
        <v>7971822.53</v>
      </c>
      <c r="H572" s="91"/>
      <c r="I572" s="91"/>
      <c r="J572" s="91"/>
      <c r="K572" s="91"/>
      <c r="L572" s="91"/>
      <c r="M572" s="91"/>
      <c r="N572" s="102">
        <f>N573</f>
        <v>7971822.53</v>
      </c>
      <c r="O572" s="79"/>
    </row>
    <row r="573" spans="1:15" ht="12.75">
      <c r="A573" s="10" t="s">
        <v>138</v>
      </c>
      <c r="B573" s="93">
        <v>961</v>
      </c>
      <c r="C573" s="93" t="s">
        <v>38</v>
      </c>
      <c r="D573" s="93" t="s">
        <v>17</v>
      </c>
      <c r="E573" s="93" t="s">
        <v>231</v>
      </c>
      <c r="F573" s="103">
        <v>730</v>
      </c>
      <c r="G573" s="101">
        <v>7971822.53</v>
      </c>
      <c r="H573" s="91"/>
      <c r="I573" s="91"/>
      <c r="J573" s="91"/>
      <c r="K573" s="91"/>
      <c r="L573" s="91"/>
      <c r="M573" s="91"/>
      <c r="N573" s="102">
        <v>7971822.53</v>
      </c>
      <c r="O573" s="79"/>
    </row>
    <row r="574" spans="1:15" ht="24.75" customHeight="1">
      <c r="A574" s="119" t="s">
        <v>98</v>
      </c>
      <c r="B574" s="119"/>
      <c r="C574" s="119"/>
      <c r="D574" s="119"/>
      <c r="E574" s="119"/>
      <c r="F574" s="119"/>
      <c r="G574" s="50">
        <f aca="true" t="shared" si="25" ref="G574:N574">G7+G368+G393+G546</f>
        <v>654431488</v>
      </c>
      <c r="H574" s="12">
        <f t="shared" si="25"/>
        <v>94253218.00000001</v>
      </c>
      <c r="I574" s="12">
        <f t="shared" si="25"/>
        <v>20901970</v>
      </c>
      <c r="J574" s="12">
        <f t="shared" si="25"/>
        <v>30338550</v>
      </c>
      <c r="K574" s="12">
        <f t="shared" si="25"/>
        <v>9468160</v>
      </c>
      <c r="L574" s="12">
        <f t="shared" si="25"/>
        <v>504000</v>
      </c>
      <c r="M574" s="12">
        <f t="shared" si="25"/>
        <v>12876050.79</v>
      </c>
      <c r="N574" s="12">
        <f t="shared" si="25"/>
        <v>822864968.79</v>
      </c>
      <c r="O574" s="79"/>
    </row>
    <row r="575" spans="1:7" ht="24.75" customHeight="1">
      <c r="A575" s="14"/>
      <c r="B575" s="14"/>
      <c r="C575" s="14"/>
      <c r="D575" s="14"/>
      <c r="E575" s="14"/>
      <c r="F575" s="14"/>
      <c r="G575" s="15"/>
    </row>
    <row r="576" spans="1:7" ht="24.75" customHeight="1">
      <c r="A576" s="14"/>
      <c r="B576" s="14"/>
      <c r="C576" s="14"/>
      <c r="D576" s="14"/>
      <c r="E576" s="14"/>
      <c r="F576" s="14"/>
      <c r="G576" s="15"/>
    </row>
    <row r="578" spans="1:14" ht="12.75">
      <c r="A578" s="3" t="s">
        <v>239</v>
      </c>
      <c r="G578" s="2" t="s">
        <v>240</v>
      </c>
      <c r="N578" t="s">
        <v>320</v>
      </c>
    </row>
  </sheetData>
  <sheetProtection/>
  <autoFilter ref="A6:G574"/>
  <mergeCells count="4">
    <mergeCell ref="A4:G4"/>
    <mergeCell ref="A574:F574"/>
    <mergeCell ref="E1:N2"/>
    <mergeCell ref="A3:M3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tabSelected="1" view="pageBreakPreview" zoomScale="130" zoomScaleNormal="70" zoomScaleSheetLayoutView="130" zoomScalePageLayoutView="0" workbookViewId="0" topLeftCell="A388">
      <selection activeCell="O407" sqref="O407"/>
    </sheetView>
  </sheetViews>
  <sheetFormatPr defaultColWidth="9.33203125" defaultRowHeight="12.75"/>
  <cols>
    <col min="1" max="1" width="47" style="0" customWidth="1"/>
    <col min="2" max="2" width="8.16015625" style="0" customWidth="1"/>
    <col min="3" max="3" width="6.5" style="0" customWidth="1"/>
    <col min="4" max="4" width="6.83203125" style="0" customWidth="1"/>
    <col min="5" max="5" width="12" style="0" customWidth="1"/>
    <col min="6" max="6" width="6.16015625" style="5" customWidth="1"/>
    <col min="7" max="8" width="15.83203125" style="0" hidden="1" customWidth="1"/>
    <col min="9" max="10" width="14.33203125" style="0" hidden="1" customWidth="1"/>
    <col min="11" max="11" width="15.83203125" style="0" customWidth="1"/>
    <col min="12" max="12" width="15.16015625" style="0" hidden="1" customWidth="1"/>
    <col min="13" max="14" width="14" style="0" hidden="1" customWidth="1"/>
    <col min="15" max="15" width="16.16015625" style="0" customWidth="1"/>
  </cols>
  <sheetData>
    <row r="1" spans="5:15" ht="85.5" customHeight="1">
      <c r="E1" s="120" t="s">
        <v>317</v>
      </c>
      <c r="F1" s="120"/>
      <c r="G1" s="120"/>
      <c r="H1" s="120"/>
      <c r="I1" s="120"/>
      <c r="J1" s="120"/>
      <c r="K1" s="120"/>
      <c r="L1" s="120"/>
      <c r="M1" s="120"/>
      <c r="N1" s="120"/>
      <c r="O1" s="125"/>
    </row>
    <row r="2" ht="12.75"/>
    <row r="3" spans="1:12" ht="37.5" customHeight="1">
      <c r="A3" s="122" t="s">
        <v>238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8" customHeight="1">
      <c r="A4" s="123"/>
      <c r="B4" s="123"/>
      <c r="C4" s="123"/>
      <c r="D4" s="123"/>
      <c r="E4" s="123"/>
      <c r="F4" s="123"/>
      <c r="L4" s="5" t="s">
        <v>1</v>
      </c>
    </row>
    <row r="5" spans="1:15" ht="42" customHeight="1">
      <c r="A5" s="65" t="s">
        <v>2</v>
      </c>
      <c r="B5" s="66" t="s">
        <v>3</v>
      </c>
      <c r="C5" s="66" t="s">
        <v>4</v>
      </c>
      <c r="D5" s="66" t="s">
        <v>5</v>
      </c>
      <c r="E5" s="66" t="s">
        <v>6</v>
      </c>
      <c r="F5" s="67" t="s">
        <v>7</v>
      </c>
      <c r="G5" s="66" t="s">
        <v>139</v>
      </c>
      <c r="H5" s="66" t="s">
        <v>275</v>
      </c>
      <c r="I5" s="66"/>
      <c r="J5" s="66"/>
      <c r="K5" s="66" t="s">
        <v>277</v>
      </c>
      <c r="L5" s="68" t="s">
        <v>140</v>
      </c>
      <c r="M5" s="66" t="s">
        <v>275</v>
      </c>
      <c r="N5" s="68"/>
      <c r="O5" s="69" t="s">
        <v>278</v>
      </c>
    </row>
    <row r="6" spans="1:15" ht="16.5" customHeight="1">
      <c r="A6" s="18" t="s">
        <v>9</v>
      </c>
      <c r="B6" s="18" t="s">
        <v>10</v>
      </c>
      <c r="C6" s="18" t="s">
        <v>11</v>
      </c>
      <c r="D6" s="18" t="s">
        <v>12</v>
      </c>
      <c r="E6" s="18" t="s">
        <v>13</v>
      </c>
      <c r="F6" s="19" t="s">
        <v>14</v>
      </c>
      <c r="G6" s="4">
        <v>8</v>
      </c>
      <c r="H6" s="4"/>
      <c r="I6" s="4"/>
      <c r="J6" s="4"/>
      <c r="K6" s="4"/>
      <c r="L6" s="51">
        <v>9</v>
      </c>
      <c r="M6" s="4"/>
      <c r="N6" s="4"/>
      <c r="O6" s="4"/>
    </row>
    <row r="7" spans="1:15" ht="35.25" customHeight="1">
      <c r="A7" s="70" t="s">
        <v>101</v>
      </c>
      <c r="B7" s="20">
        <v>902</v>
      </c>
      <c r="C7" s="20"/>
      <c r="D7" s="20"/>
      <c r="E7" s="20"/>
      <c r="F7" s="21"/>
      <c r="G7" s="22">
        <f>G8+G77+G93+G118+G145+G159+G177+G217</f>
        <v>175257980.72</v>
      </c>
      <c r="H7" s="22">
        <f>H8+H77+H93+H118+H145+H159+H177+H217</f>
        <v>2562747</v>
      </c>
      <c r="I7" s="22"/>
      <c r="J7" s="22"/>
      <c r="K7" s="22">
        <f>K8+K77+K93+K118+K145+K159+K177+K217</f>
        <v>258891727.72</v>
      </c>
      <c r="L7" s="52">
        <f>L8+L77+L93+L118+L145+L159+L177+L217</f>
        <v>174427241.72</v>
      </c>
      <c r="M7" s="52">
        <f>M8+M77+M93+M118+M145+M159+M177+M217</f>
        <v>2605629</v>
      </c>
      <c r="N7" s="52"/>
      <c r="O7" s="71">
        <f>O8+O77+O93+O118+O145+O159+O177+O217</f>
        <v>186032870.72</v>
      </c>
    </row>
    <row r="8" spans="1:15" ht="12.75">
      <c r="A8" s="72" t="s">
        <v>16</v>
      </c>
      <c r="B8" s="23">
        <v>902</v>
      </c>
      <c r="C8" s="23" t="s">
        <v>17</v>
      </c>
      <c r="D8" s="24" t="s">
        <v>0</v>
      </c>
      <c r="E8" s="24" t="s">
        <v>0</v>
      </c>
      <c r="F8" s="25" t="s">
        <v>0</v>
      </c>
      <c r="G8" s="26">
        <f aca="true" t="shared" si="0" ref="G8:O8">G9+G26+G43+G60+G64+G56</f>
        <v>47614240.25</v>
      </c>
      <c r="H8" s="26">
        <f t="shared" si="0"/>
        <v>2562747</v>
      </c>
      <c r="I8" s="26"/>
      <c r="J8" s="26"/>
      <c r="K8" s="26">
        <f t="shared" si="0"/>
        <v>49565061.55</v>
      </c>
      <c r="L8" s="53">
        <f t="shared" si="0"/>
        <v>51436914</v>
      </c>
      <c r="M8" s="53">
        <f t="shared" si="0"/>
        <v>2605629</v>
      </c>
      <c r="N8" s="53"/>
      <c r="O8" s="73">
        <f t="shared" si="0"/>
        <v>53849622</v>
      </c>
    </row>
    <row r="9" spans="1:15" ht="51">
      <c r="A9" s="72" t="s">
        <v>18</v>
      </c>
      <c r="B9" s="23">
        <v>902</v>
      </c>
      <c r="C9" s="23" t="s">
        <v>17</v>
      </c>
      <c r="D9" s="23" t="s">
        <v>19</v>
      </c>
      <c r="E9" s="24" t="s">
        <v>0</v>
      </c>
      <c r="F9" s="25" t="s">
        <v>0</v>
      </c>
      <c r="G9" s="26">
        <f>G10+G21</f>
        <v>4235714</v>
      </c>
      <c r="H9" s="26"/>
      <c r="I9" s="26"/>
      <c r="J9" s="26"/>
      <c r="K9" s="26">
        <f>K10+K21</f>
        <v>4235714</v>
      </c>
      <c r="L9" s="53">
        <f>L10+L21</f>
        <v>4238747</v>
      </c>
      <c r="M9" s="4"/>
      <c r="N9" s="85"/>
      <c r="O9" s="73">
        <f>O10+O21</f>
        <v>4238747</v>
      </c>
    </row>
    <row r="10" spans="1:15" ht="54.75" customHeight="1">
      <c r="A10" s="74" t="s">
        <v>144</v>
      </c>
      <c r="B10" s="27">
        <v>902</v>
      </c>
      <c r="C10" s="27" t="s">
        <v>17</v>
      </c>
      <c r="D10" s="27" t="s">
        <v>19</v>
      </c>
      <c r="E10" s="27" t="s">
        <v>145</v>
      </c>
      <c r="F10" s="28" t="s">
        <v>0</v>
      </c>
      <c r="G10" s="29">
        <f>G11+G15+G17</f>
        <v>2518889</v>
      </c>
      <c r="H10" s="29"/>
      <c r="I10" s="29"/>
      <c r="J10" s="29"/>
      <c r="K10" s="29">
        <f>K11+K15+K17</f>
        <v>2518889</v>
      </c>
      <c r="L10" s="54">
        <f>L11+L15+L17</f>
        <v>2521922</v>
      </c>
      <c r="M10" s="4"/>
      <c r="N10" s="85"/>
      <c r="O10" s="75">
        <f>O11+O15+O17</f>
        <v>2521922</v>
      </c>
    </row>
    <row r="11" spans="1:15" ht="124.5" customHeight="1">
      <c r="A11" s="74" t="s">
        <v>20</v>
      </c>
      <c r="B11" s="27">
        <v>902</v>
      </c>
      <c r="C11" s="27" t="s">
        <v>17</v>
      </c>
      <c r="D11" s="27" t="s">
        <v>19</v>
      </c>
      <c r="E11" s="27" t="s">
        <v>145</v>
      </c>
      <c r="F11" s="30" t="s">
        <v>21</v>
      </c>
      <c r="G11" s="29">
        <f>G12</f>
        <v>1920126</v>
      </c>
      <c r="H11" s="29"/>
      <c r="I11" s="29"/>
      <c r="J11" s="29"/>
      <c r="K11" s="29">
        <f>K12</f>
        <v>1920126</v>
      </c>
      <c r="L11" s="54">
        <f>L12</f>
        <v>1920126</v>
      </c>
      <c r="M11" s="4"/>
      <c r="N11" s="85"/>
      <c r="O11" s="75">
        <f>O12</f>
        <v>1920126</v>
      </c>
    </row>
    <row r="12" spans="1:15" ht="25.5">
      <c r="A12" s="74" t="s">
        <v>22</v>
      </c>
      <c r="B12" s="27">
        <v>902</v>
      </c>
      <c r="C12" s="27" t="s">
        <v>17</v>
      </c>
      <c r="D12" s="27" t="s">
        <v>19</v>
      </c>
      <c r="E12" s="27" t="s">
        <v>145</v>
      </c>
      <c r="F12" s="30" t="s">
        <v>23</v>
      </c>
      <c r="G12" s="31">
        <f>G13+G14</f>
        <v>1920126</v>
      </c>
      <c r="H12" s="31"/>
      <c r="I12" s="31"/>
      <c r="J12" s="31"/>
      <c r="K12" s="31">
        <f>K13+K14</f>
        <v>1920126</v>
      </c>
      <c r="L12" s="55">
        <f>L13+L14</f>
        <v>1920126</v>
      </c>
      <c r="M12" s="4"/>
      <c r="N12" s="85"/>
      <c r="O12" s="76">
        <f>O13+O14</f>
        <v>1920126</v>
      </c>
    </row>
    <row r="13" spans="1:15" ht="38.25">
      <c r="A13" s="74" t="s">
        <v>233</v>
      </c>
      <c r="B13" s="27">
        <v>902</v>
      </c>
      <c r="C13" s="27" t="s">
        <v>17</v>
      </c>
      <c r="D13" s="27" t="s">
        <v>19</v>
      </c>
      <c r="E13" s="27" t="s">
        <v>145</v>
      </c>
      <c r="F13" s="30">
        <v>121</v>
      </c>
      <c r="G13" s="32">
        <v>1866076</v>
      </c>
      <c r="H13" s="32"/>
      <c r="I13" s="32"/>
      <c r="J13" s="32"/>
      <c r="K13" s="32">
        <v>1866076</v>
      </c>
      <c r="L13" s="56">
        <v>1866076</v>
      </c>
      <c r="M13" s="4"/>
      <c r="N13" s="4"/>
      <c r="O13" s="32">
        <v>1866076</v>
      </c>
    </row>
    <row r="14" spans="1:15" ht="38.25">
      <c r="A14" s="74" t="s">
        <v>143</v>
      </c>
      <c r="B14" s="27">
        <v>902</v>
      </c>
      <c r="C14" s="27" t="s">
        <v>17</v>
      </c>
      <c r="D14" s="27" t="s">
        <v>19</v>
      </c>
      <c r="E14" s="27" t="s">
        <v>145</v>
      </c>
      <c r="F14" s="30">
        <v>122</v>
      </c>
      <c r="G14" s="32">
        <v>54050</v>
      </c>
      <c r="H14" s="32"/>
      <c r="I14" s="32"/>
      <c r="J14" s="32"/>
      <c r="K14" s="32">
        <v>54050</v>
      </c>
      <c r="L14" s="56">
        <v>54050</v>
      </c>
      <c r="M14" s="4"/>
      <c r="N14" s="4"/>
      <c r="O14" s="32">
        <v>54050</v>
      </c>
    </row>
    <row r="15" spans="1:15" ht="25.5">
      <c r="A15" s="77" t="s">
        <v>24</v>
      </c>
      <c r="B15" s="16">
        <v>902</v>
      </c>
      <c r="C15" s="16" t="s">
        <v>17</v>
      </c>
      <c r="D15" s="16" t="s">
        <v>19</v>
      </c>
      <c r="E15" s="16" t="s">
        <v>145</v>
      </c>
      <c r="F15" s="17">
        <v>200</v>
      </c>
      <c r="G15" s="33">
        <f>G16</f>
        <v>591763</v>
      </c>
      <c r="H15" s="33"/>
      <c r="I15" s="33"/>
      <c r="J15" s="33"/>
      <c r="K15" s="33">
        <f>K16</f>
        <v>591763</v>
      </c>
      <c r="L15" s="57">
        <f>L16</f>
        <v>594796</v>
      </c>
      <c r="M15" s="4"/>
      <c r="N15" s="86"/>
      <c r="O15" s="33">
        <f>O16</f>
        <v>594796</v>
      </c>
    </row>
    <row r="16" spans="1:15" ht="38.25">
      <c r="A16" s="34" t="s">
        <v>26</v>
      </c>
      <c r="B16" s="18">
        <v>902</v>
      </c>
      <c r="C16" s="18" t="s">
        <v>17</v>
      </c>
      <c r="D16" s="18" t="s">
        <v>19</v>
      </c>
      <c r="E16" s="18" t="s">
        <v>145</v>
      </c>
      <c r="F16" s="19">
        <v>240</v>
      </c>
      <c r="G16" s="32">
        <v>591763</v>
      </c>
      <c r="H16" s="32"/>
      <c r="I16" s="32"/>
      <c r="J16" s="32"/>
      <c r="K16" s="32">
        <v>591763</v>
      </c>
      <c r="L16" s="56">
        <v>594796</v>
      </c>
      <c r="M16" s="4"/>
      <c r="N16" s="4"/>
      <c r="O16" s="32">
        <v>594796</v>
      </c>
    </row>
    <row r="17" spans="1:15" ht="12.75">
      <c r="A17" s="34" t="s">
        <v>28</v>
      </c>
      <c r="B17" s="18">
        <v>902</v>
      </c>
      <c r="C17" s="18" t="s">
        <v>17</v>
      </c>
      <c r="D17" s="18" t="s">
        <v>19</v>
      </c>
      <c r="E17" s="18" t="s">
        <v>145</v>
      </c>
      <c r="F17" s="19" t="s">
        <v>29</v>
      </c>
      <c r="G17" s="35">
        <f>G18</f>
        <v>7000</v>
      </c>
      <c r="H17" s="35"/>
      <c r="I17" s="35"/>
      <c r="J17" s="35"/>
      <c r="K17" s="35">
        <f>K18</f>
        <v>7000</v>
      </c>
      <c r="L17" s="58">
        <f>L18</f>
        <v>7000</v>
      </c>
      <c r="M17" s="4"/>
      <c r="N17" s="4"/>
      <c r="O17" s="35">
        <f>O18</f>
        <v>7000</v>
      </c>
    </row>
    <row r="18" spans="1:15" ht="12.75">
      <c r="A18" s="34" t="s">
        <v>102</v>
      </c>
      <c r="B18" s="18">
        <v>902</v>
      </c>
      <c r="C18" s="18" t="s">
        <v>17</v>
      </c>
      <c r="D18" s="18" t="s">
        <v>19</v>
      </c>
      <c r="E18" s="18" t="s">
        <v>145</v>
      </c>
      <c r="F18" s="19">
        <v>850</v>
      </c>
      <c r="G18" s="35">
        <f>G20</f>
        <v>7000</v>
      </c>
      <c r="H18" s="35"/>
      <c r="I18" s="35"/>
      <c r="J18" s="35"/>
      <c r="K18" s="35">
        <f>K20</f>
        <v>7000</v>
      </c>
      <c r="L18" s="58">
        <f>L20</f>
        <v>7000</v>
      </c>
      <c r="M18" s="4"/>
      <c r="N18" s="4"/>
      <c r="O18" s="35">
        <f>O20</f>
        <v>7000</v>
      </c>
    </row>
    <row r="19" spans="1:15" ht="25.5">
      <c r="A19" s="34" t="s">
        <v>30</v>
      </c>
      <c r="B19" s="18">
        <v>902</v>
      </c>
      <c r="C19" s="18" t="s">
        <v>17</v>
      </c>
      <c r="D19" s="18" t="s">
        <v>19</v>
      </c>
      <c r="E19" s="18" t="s">
        <v>145</v>
      </c>
      <c r="F19" s="19" t="s">
        <v>31</v>
      </c>
      <c r="G19" s="35">
        <v>0</v>
      </c>
      <c r="H19" s="35"/>
      <c r="I19" s="35"/>
      <c r="J19" s="35"/>
      <c r="K19" s="35">
        <v>0</v>
      </c>
      <c r="L19" s="58">
        <v>0</v>
      </c>
      <c r="M19" s="4"/>
      <c r="N19" s="4"/>
      <c r="O19" s="35">
        <v>0</v>
      </c>
    </row>
    <row r="20" spans="1:15" ht="25.5">
      <c r="A20" s="34" t="s">
        <v>32</v>
      </c>
      <c r="B20" s="18">
        <v>902</v>
      </c>
      <c r="C20" s="18" t="s">
        <v>17</v>
      </c>
      <c r="D20" s="18" t="s">
        <v>19</v>
      </c>
      <c r="E20" s="18" t="s">
        <v>145</v>
      </c>
      <c r="F20" s="19" t="s">
        <v>33</v>
      </c>
      <c r="G20" s="35">
        <v>7000</v>
      </c>
      <c r="H20" s="35"/>
      <c r="I20" s="35"/>
      <c r="J20" s="35"/>
      <c r="K20" s="35">
        <v>7000</v>
      </c>
      <c r="L20" s="58">
        <v>7000</v>
      </c>
      <c r="M20" s="4"/>
      <c r="N20" s="4"/>
      <c r="O20" s="35">
        <v>7000</v>
      </c>
    </row>
    <row r="21" spans="1:15" ht="38.25">
      <c r="A21" s="34" t="s">
        <v>99</v>
      </c>
      <c r="B21" s="18">
        <v>902</v>
      </c>
      <c r="C21" s="18" t="s">
        <v>17</v>
      </c>
      <c r="D21" s="18" t="s">
        <v>19</v>
      </c>
      <c r="E21" s="18" t="s">
        <v>100</v>
      </c>
      <c r="F21" s="36" t="s">
        <v>0</v>
      </c>
      <c r="G21" s="35">
        <f>G22</f>
        <v>1716825</v>
      </c>
      <c r="H21" s="35"/>
      <c r="I21" s="35"/>
      <c r="J21" s="35"/>
      <c r="K21" s="35">
        <f>K22</f>
        <v>1716825</v>
      </c>
      <c r="L21" s="58">
        <f>L22</f>
        <v>1716825</v>
      </c>
      <c r="M21" s="4"/>
      <c r="N21" s="4"/>
      <c r="O21" s="35">
        <f>O22</f>
        <v>1716825</v>
      </c>
    </row>
    <row r="22" spans="1:15" ht="76.5">
      <c r="A22" s="34" t="s">
        <v>20</v>
      </c>
      <c r="B22" s="18">
        <v>902</v>
      </c>
      <c r="C22" s="18" t="s">
        <v>17</v>
      </c>
      <c r="D22" s="18" t="s">
        <v>19</v>
      </c>
      <c r="E22" s="18" t="s">
        <v>100</v>
      </c>
      <c r="F22" s="19" t="s">
        <v>21</v>
      </c>
      <c r="G22" s="35">
        <f>G23</f>
        <v>1716825</v>
      </c>
      <c r="H22" s="35"/>
      <c r="I22" s="35"/>
      <c r="J22" s="35"/>
      <c r="K22" s="35">
        <f>K23</f>
        <v>1716825</v>
      </c>
      <c r="L22" s="58">
        <f>L23</f>
        <v>1716825</v>
      </c>
      <c r="M22" s="4"/>
      <c r="N22" s="4"/>
      <c r="O22" s="35">
        <f>O23</f>
        <v>1716825</v>
      </c>
    </row>
    <row r="23" spans="1:15" ht="25.5">
      <c r="A23" s="34" t="s">
        <v>22</v>
      </c>
      <c r="B23" s="18">
        <v>902</v>
      </c>
      <c r="C23" s="18" t="s">
        <v>17</v>
      </c>
      <c r="D23" s="18" t="s">
        <v>19</v>
      </c>
      <c r="E23" s="18" t="s">
        <v>100</v>
      </c>
      <c r="F23" s="19" t="s">
        <v>23</v>
      </c>
      <c r="G23" s="35">
        <f>G24+G25</f>
        <v>1716825</v>
      </c>
      <c r="H23" s="35"/>
      <c r="I23" s="35"/>
      <c r="J23" s="35"/>
      <c r="K23" s="35">
        <f>K24+K25</f>
        <v>1716825</v>
      </c>
      <c r="L23" s="58">
        <f>L24+L25</f>
        <v>1716825</v>
      </c>
      <c r="M23" s="4"/>
      <c r="N23" s="4"/>
      <c r="O23" s="35">
        <f>O24+O25</f>
        <v>1716825</v>
      </c>
    </row>
    <row r="24" spans="1:15" ht="38.25">
      <c r="A24" s="34" t="s">
        <v>233</v>
      </c>
      <c r="B24" s="18">
        <v>902</v>
      </c>
      <c r="C24" s="18" t="s">
        <v>17</v>
      </c>
      <c r="D24" s="18" t="s">
        <v>19</v>
      </c>
      <c r="E24" s="18" t="s">
        <v>100</v>
      </c>
      <c r="F24" s="19">
        <v>121</v>
      </c>
      <c r="G24" s="32">
        <v>1659570</v>
      </c>
      <c r="H24" s="32"/>
      <c r="I24" s="32"/>
      <c r="J24" s="32"/>
      <c r="K24" s="32">
        <v>1659570</v>
      </c>
      <c r="L24" s="56">
        <v>1659570</v>
      </c>
      <c r="M24" s="4"/>
      <c r="N24" s="4"/>
      <c r="O24" s="32">
        <v>1659570</v>
      </c>
    </row>
    <row r="25" spans="1:15" ht="38.25">
      <c r="A25" s="34" t="s">
        <v>143</v>
      </c>
      <c r="B25" s="18">
        <v>902</v>
      </c>
      <c r="C25" s="18" t="s">
        <v>17</v>
      </c>
      <c r="D25" s="18" t="s">
        <v>19</v>
      </c>
      <c r="E25" s="18" t="s">
        <v>100</v>
      </c>
      <c r="F25" s="19">
        <v>122</v>
      </c>
      <c r="G25" s="35">
        <v>57255</v>
      </c>
      <c r="H25" s="35"/>
      <c r="I25" s="35"/>
      <c r="J25" s="35"/>
      <c r="K25" s="35">
        <v>57255</v>
      </c>
      <c r="L25" s="58">
        <v>57255</v>
      </c>
      <c r="M25" s="4"/>
      <c r="N25" s="4"/>
      <c r="O25" s="35">
        <v>57255</v>
      </c>
    </row>
    <row r="26" spans="1:15" ht="63.75">
      <c r="A26" s="64" t="s">
        <v>35</v>
      </c>
      <c r="B26" s="37">
        <v>902</v>
      </c>
      <c r="C26" s="37" t="s">
        <v>17</v>
      </c>
      <c r="D26" s="37" t="s">
        <v>36</v>
      </c>
      <c r="E26" s="38" t="s">
        <v>0</v>
      </c>
      <c r="F26" s="39" t="s">
        <v>0</v>
      </c>
      <c r="G26" s="40">
        <f>G27+G38</f>
        <v>39515640</v>
      </c>
      <c r="H26" s="40"/>
      <c r="I26" s="40"/>
      <c r="J26" s="40"/>
      <c r="K26" s="40">
        <f>K27+K38</f>
        <v>39515640</v>
      </c>
      <c r="L26" s="59">
        <f>L27+L38</f>
        <v>39566275</v>
      </c>
      <c r="M26" s="4"/>
      <c r="N26" s="4"/>
      <c r="O26" s="40">
        <f>O27+O38</f>
        <v>39566275</v>
      </c>
    </row>
    <row r="27" spans="1:15" ht="38.25">
      <c r="A27" s="41" t="s">
        <v>144</v>
      </c>
      <c r="B27" s="18">
        <v>902</v>
      </c>
      <c r="C27" s="18" t="s">
        <v>17</v>
      </c>
      <c r="D27" s="18" t="s">
        <v>36</v>
      </c>
      <c r="E27" s="6" t="s">
        <v>146</v>
      </c>
      <c r="F27" s="36"/>
      <c r="G27" s="35">
        <f>G28+G32+G34</f>
        <v>38242563</v>
      </c>
      <c r="H27" s="35"/>
      <c r="I27" s="35"/>
      <c r="J27" s="35"/>
      <c r="K27" s="35">
        <f>K28+K32+K34</f>
        <v>38242563</v>
      </c>
      <c r="L27" s="58">
        <f>L28+L32+L34</f>
        <v>38293198</v>
      </c>
      <c r="M27" s="4"/>
      <c r="N27" s="4"/>
      <c r="O27" s="35">
        <f>O28+O32+O34</f>
        <v>38293198</v>
      </c>
    </row>
    <row r="28" spans="1:15" ht="76.5">
      <c r="A28" s="34" t="s">
        <v>20</v>
      </c>
      <c r="B28" s="18">
        <v>902</v>
      </c>
      <c r="C28" s="18" t="s">
        <v>17</v>
      </c>
      <c r="D28" s="18" t="s">
        <v>36</v>
      </c>
      <c r="E28" s="6" t="s">
        <v>146</v>
      </c>
      <c r="F28" s="19" t="s">
        <v>21</v>
      </c>
      <c r="G28" s="35">
        <f>G29</f>
        <v>31193757</v>
      </c>
      <c r="H28" s="35"/>
      <c r="I28" s="35"/>
      <c r="J28" s="35"/>
      <c r="K28" s="35">
        <f>K29</f>
        <v>31193757</v>
      </c>
      <c r="L28" s="58">
        <f>L29</f>
        <v>31193757</v>
      </c>
      <c r="M28" s="4"/>
      <c r="N28" s="4"/>
      <c r="O28" s="35">
        <f>O29</f>
        <v>31193757</v>
      </c>
    </row>
    <row r="29" spans="1:15" ht="25.5">
      <c r="A29" s="34" t="s">
        <v>22</v>
      </c>
      <c r="B29" s="18">
        <v>902</v>
      </c>
      <c r="C29" s="18" t="s">
        <v>17</v>
      </c>
      <c r="D29" s="18" t="s">
        <v>36</v>
      </c>
      <c r="E29" s="6" t="s">
        <v>146</v>
      </c>
      <c r="F29" s="19" t="s">
        <v>23</v>
      </c>
      <c r="G29" s="35">
        <f>G30+G31</f>
        <v>31193757</v>
      </c>
      <c r="H29" s="35"/>
      <c r="I29" s="35"/>
      <c r="J29" s="35"/>
      <c r="K29" s="35">
        <f>K30+K31</f>
        <v>31193757</v>
      </c>
      <c r="L29" s="58">
        <f>L30+L31</f>
        <v>31193757</v>
      </c>
      <c r="M29" s="4"/>
      <c r="N29" s="4"/>
      <c r="O29" s="35">
        <f>O30+O31</f>
        <v>31193757</v>
      </c>
    </row>
    <row r="30" spans="1:15" ht="38.25">
      <c r="A30" s="34" t="s">
        <v>233</v>
      </c>
      <c r="B30" s="18">
        <v>902</v>
      </c>
      <c r="C30" s="18" t="s">
        <v>17</v>
      </c>
      <c r="D30" s="18" t="s">
        <v>36</v>
      </c>
      <c r="E30" s="6" t="s">
        <v>146</v>
      </c>
      <c r="F30" s="19">
        <v>121</v>
      </c>
      <c r="G30" s="32">
        <v>30366982</v>
      </c>
      <c r="H30" s="32"/>
      <c r="I30" s="32"/>
      <c r="J30" s="32"/>
      <c r="K30" s="32">
        <v>30366982</v>
      </c>
      <c r="L30" s="56">
        <v>30366982</v>
      </c>
      <c r="M30" s="4"/>
      <c r="N30" s="4"/>
      <c r="O30" s="32">
        <v>30366982</v>
      </c>
    </row>
    <row r="31" spans="1:15" ht="38.25">
      <c r="A31" s="34" t="s">
        <v>143</v>
      </c>
      <c r="B31" s="18">
        <v>902</v>
      </c>
      <c r="C31" s="18" t="s">
        <v>17</v>
      </c>
      <c r="D31" s="18" t="s">
        <v>36</v>
      </c>
      <c r="E31" s="6" t="s">
        <v>146</v>
      </c>
      <c r="F31" s="19">
        <v>122</v>
      </c>
      <c r="G31" s="35">
        <v>826775</v>
      </c>
      <c r="H31" s="35"/>
      <c r="I31" s="35"/>
      <c r="J31" s="35"/>
      <c r="K31" s="35">
        <v>826775</v>
      </c>
      <c r="L31" s="58">
        <v>826775</v>
      </c>
      <c r="M31" s="4"/>
      <c r="N31" s="4"/>
      <c r="O31" s="35">
        <v>826775</v>
      </c>
    </row>
    <row r="32" spans="1:15" ht="25.5">
      <c r="A32" s="34" t="s">
        <v>24</v>
      </c>
      <c r="B32" s="18">
        <v>902</v>
      </c>
      <c r="C32" s="18" t="s">
        <v>17</v>
      </c>
      <c r="D32" s="18" t="s">
        <v>36</v>
      </c>
      <c r="E32" s="6" t="s">
        <v>146</v>
      </c>
      <c r="F32" s="19">
        <v>200</v>
      </c>
      <c r="G32" s="35">
        <f>G33</f>
        <v>6433806</v>
      </c>
      <c r="H32" s="35"/>
      <c r="I32" s="35"/>
      <c r="J32" s="35"/>
      <c r="K32" s="35">
        <f>K33</f>
        <v>6433806</v>
      </c>
      <c r="L32" s="58">
        <f>L33</f>
        <v>6484441</v>
      </c>
      <c r="M32" s="4"/>
      <c r="N32" s="4"/>
      <c r="O32" s="35">
        <f>O33</f>
        <v>6484441</v>
      </c>
    </row>
    <row r="33" spans="1:15" ht="38.25">
      <c r="A33" s="34" t="s">
        <v>26</v>
      </c>
      <c r="B33" s="18">
        <v>902</v>
      </c>
      <c r="C33" s="18" t="s">
        <v>17</v>
      </c>
      <c r="D33" s="18" t="s">
        <v>36</v>
      </c>
      <c r="E33" s="6" t="s">
        <v>146</v>
      </c>
      <c r="F33" s="19">
        <v>240</v>
      </c>
      <c r="G33" s="32">
        <v>6433806</v>
      </c>
      <c r="H33" s="32"/>
      <c r="I33" s="32"/>
      <c r="J33" s="32"/>
      <c r="K33" s="32">
        <v>6433806</v>
      </c>
      <c r="L33" s="56">
        <v>6484441</v>
      </c>
      <c r="M33" s="4"/>
      <c r="N33" s="4"/>
      <c r="O33" s="32">
        <v>6484441</v>
      </c>
    </row>
    <row r="34" spans="1:15" ht="28.5" customHeight="1">
      <c r="A34" s="34" t="s">
        <v>28</v>
      </c>
      <c r="B34" s="18">
        <v>902</v>
      </c>
      <c r="C34" s="18" t="s">
        <v>17</v>
      </c>
      <c r="D34" s="18" t="s">
        <v>36</v>
      </c>
      <c r="E34" s="6" t="s">
        <v>146</v>
      </c>
      <c r="F34" s="19">
        <v>800</v>
      </c>
      <c r="G34" s="35">
        <f>G35</f>
        <v>615000</v>
      </c>
      <c r="H34" s="35"/>
      <c r="I34" s="35"/>
      <c r="J34" s="35"/>
      <c r="K34" s="35">
        <f>K35</f>
        <v>615000</v>
      </c>
      <c r="L34" s="58">
        <f>L35</f>
        <v>615000</v>
      </c>
      <c r="M34" s="4"/>
      <c r="N34" s="4"/>
      <c r="O34" s="35">
        <f>O35</f>
        <v>615000</v>
      </c>
    </row>
    <row r="35" spans="1:15" ht="12.75">
      <c r="A35" s="34" t="s">
        <v>102</v>
      </c>
      <c r="B35" s="18">
        <v>902</v>
      </c>
      <c r="C35" s="18" t="s">
        <v>17</v>
      </c>
      <c r="D35" s="18" t="s">
        <v>36</v>
      </c>
      <c r="E35" s="6" t="s">
        <v>146</v>
      </c>
      <c r="F35" s="19">
        <v>850</v>
      </c>
      <c r="G35" s="35">
        <f>G36+G37</f>
        <v>615000</v>
      </c>
      <c r="H35" s="35"/>
      <c r="I35" s="35"/>
      <c r="J35" s="35"/>
      <c r="K35" s="35">
        <f>K36+K37</f>
        <v>615000</v>
      </c>
      <c r="L35" s="58">
        <f>L36+L37</f>
        <v>615000</v>
      </c>
      <c r="M35" s="4"/>
      <c r="N35" s="4"/>
      <c r="O35" s="35">
        <f>O36+O37</f>
        <v>615000</v>
      </c>
    </row>
    <row r="36" spans="1:15" ht="25.5">
      <c r="A36" s="34" t="s">
        <v>30</v>
      </c>
      <c r="B36" s="18">
        <v>902</v>
      </c>
      <c r="C36" s="18" t="s">
        <v>17</v>
      </c>
      <c r="D36" s="18" t="s">
        <v>36</v>
      </c>
      <c r="E36" s="6" t="s">
        <v>146</v>
      </c>
      <c r="F36" s="19">
        <v>851</v>
      </c>
      <c r="G36" s="35">
        <v>510000</v>
      </c>
      <c r="H36" s="35"/>
      <c r="I36" s="35"/>
      <c r="J36" s="35"/>
      <c r="K36" s="35">
        <v>510000</v>
      </c>
      <c r="L36" s="58">
        <v>510000</v>
      </c>
      <c r="M36" s="4"/>
      <c r="N36" s="4"/>
      <c r="O36" s="35">
        <v>510000</v>
      </c>
    </row>
    <row r="37" spans="1:15" ht="42" customHeight="1">
      <c r="A37" s="34" t="s">
        <v>32</v>
      </c>
      <c r="B37" s="18">
        <v>902</v>
      </c>
      <c r="C37" s="18" t="s">
        <v>17</v>
      </c>
      <c r="D37" s="18" t="s">
        <v>36</v>
      </c>
      <c r="E37" s="6" t="s">
        <v>146</v>
      </c>
      <c r="F37" s="19">
        <v>852</v>
      </c>
      <c r="G37" s="35">
        <v>105000</v>
      </c>
      <c r="H37" s="35"/>
      <c r="I37" s="35"/>
      <c r="J37" s="35"/>
      <c r="K37" s="35">
        <v>105000</v>
      </c>
      <c r="L37" s="58">
        <v>105000</v>
      </c>
      <c r="M37" s="4"/>
      <c r="N37" s="4"/>
      <c r="O37" s="35">
        <v>105000</v>
      </c>
    </row>
    <row r="38" spans="1:15" ht="25.5">
      <c r="A38" s="41" t="s">
        <v>147</v>
      </c>
      <c r="B38" s="18">
        <v>902</v>
      </c>
      <c r="C38" s="18" t="s">
        <v>17</v>
      </c>
      <c r="D38" s="18" t="s">
        <v>36</v>
      </c>
      <c r="E38" s="6" t="s">
        <v>103</v>
      </c>
      <c r="F38" s="19"/>
      <c r="G38" s="35">
        <f>G39</f>
        <v>1273077</v>
      </c>
      <c r="H38" s="35"/>
      <c r="I38" s="35"/>
      <c r="J38" s="35"/>
      <c r="K38" s="35">
        <f>K39</f>
        <v>1273077</v>
      </c>
      <c r="L38" s="58">
        <f>L39</f>
        <v>1273077</v>
      </c>
      <c r="M38" s="4"/>
      <c r="N38" s="4"/>
      <c r="O38" s="35">
        <f>O39</f>
        <v>1273077</v>
      </c>
    </row>
    <row r="39" spans="1:15" ht="76.5">
      <c r="A39" s="34" t="s">
        <v>20</v>
      </c>
      <c r="B39" s="18">
        <v>902</v>
      </c>
      <c r="C39" s="18" t="s">
        <v>17</v>
      </c>
      <c r="D39" s="18" t="s">
        <v>36</v>
      </c>
      <c r="E39" s="6" t="s">
        <v>103</v>
      </c>
      <c r="F39" s="19">
        <v>100</v>
      </c>
      <c r="G39" s="35">
        <f>G40</f>
        <v>1273077</v>
      </c>
      <c r="H39" s="35"/>
      <c r="I39" s="35"/>
      <c r="J39" s="35"/>
      <c r="K39" s="35">
        <f>K40</f>
        <v>1273077</v>
      </c>
      <c r="L39" s="58">
        <f>L40</f>
        <v>1273077</v>
      </c>
      <c r="M39" s="4"/>
      <c r="N39" s="4"/>
      <c r="O39" s="35">
        <f>O40</f>
        <v>1273077</v>
      </c>
    </row>
    <row r="40" spans="1:15" ht="25.5">
      <c r="A40" s="34" t="s">
        <v>22</v>
      </c>
      <c r="B40" s="18">
        <v>902</v>
      </c>
      <c r="C40" s="18" t="s">
        <v>17</v>
      </c>
      <c r="D40" s="18" t="s">
        <v>36</v>
      </c>
      <c r="E40" s="6" t="s">
        <v>103</v>
      </c>
      <c r="F40" s="19">
        <v>120</v>
      </c>
      <c r="G40" s="35">
        <f>G41+G42</f>
        <v>1273077</v>
      </c>
      <c r="H40" s="35"/>
      <c r="I40" s="35"/>
      <c r="J40" s="35"/>
      <c r="K40" s="35">
        <f>K41+K42</f>
        <v>1273077</v>
      </c>
      <c r="L40" s="58">
        <f>L41+L42</f>
        <v>1273077</v>
      </c>
      <c r="M40" s="4"/>
      <c r="N40" s="4"/>
      <c r="O40" s="35">
        <f>O41+O42</f>
        <v>1273077</v>
      </c>
    </row>
    <row r="41" spans="1:15" ht="38.25">
      <c r="A41" s="34" t="s">
        <v>233</v>
      </c>
      <c r="B41" s="18">
        <v>902</v>
      </c>
      <c r="C41" s="18" t="s">
        <v>17</v>
      </c>
      <c r="D41" s="18" t="s">
        <v>36</v>
      </c>
      <c r="E41" s="6" t="s">
        <v>103</v>
      </c>
      <c r="F41" s="19">
        <v>121</v>
      </c>
      <c r="G41" s="32">
        <v>1241847</v>
      </c>
      <c r="H41" s="32"/>
      <c r="I41" s="32"/>
      <c r="J41" s="32"/>
      <c r="K41" s="32">
        <v>1241847</v>
      </c>
      <c r="L41" s="56">
        <v>1241847</v>
      </c>
      <c r="M41" s="4"/>
      <c r="N41" s="4"/>
      <c r="O41" s="32">
        <v>1241847</v>
      </c>
    </row>
    <row r="42" spans="1:15" ht="38.25">
      <c r="A42" s="34" t="s">
        <v>143</v>
      </c>
      <c r="B42" s="18">
        <v>902</v>
      </c>
      <c r="C42" s="18" t="s">
        <v>17</v>
      </c>
      <c r="D42" s="18" t="s">
        <v>36</v>
      </c>
      <c r="E42" s="6" t="s">
        <v>103</v>
      </c>
      <c r="F42" s="19">
        <v>122</v>
      </c>
      <c r="G42" s="35">
        <v>31230</v>
      </c>
      <c r="H42" s="35"/>
      <c r="I42" s="35"/>
      <c r="J42" s="35"/>
      <c r="K42" s="35">
        <v>31230</v>
      </c>
      <c r="L42" s="58">
        <v>31230</v>
      </c>
      <c r="M42" s="4"/>
      <c r="N42" s="4"/>
      <c r="O42" s="35">
        <v>31230</v>
      </c>
    </row>
    <row r="43" spans="1:15" ht="38.25">
      <c r="A43" s="64" t="s">
        <v>82</v>
      </c>
      <c r="B43" s="37">
        <v>902</v>
      </c>
      <c r="C43" s="37" t="s">
        <v>17</v>
      </c>
      <c r="D43" s="37" t="s">
        <v>58</v>
      </c>
      <c r="E43" s="38" t="s">
        <v>0</v>
      </c>
      <c r="F43" s="39" t="s">
        <v>0</v>
      </c>
      <c r="G43" s="40">
        <f>G44+G51</f>
        <v>2264598</v>
      </c>
      <c r="H43" s="40"/>
      <c r="I43" s="40"/>
      <c r="J43" s="40"/>
      <c r="K43" s="40">
        <f>K44+K51</f>
        <v>2264598</v>
      </c>
      <c r="L43" s="59">
        <f>L44+L51</f>
        <v>2265861</v>
      </c>
      <c r="M43" s="4"/>
      <c r="N43" s="4"/>
      <c r="O43" s="40">
        <f>O44+O51</f>
        <v>2265861</v>
      </c>
    </row>
    <row r="44" spans="1:15" ht="52.5" customHeight="1">
      <c r="A44" s="41" t="s">
        <v>149</v>
      </c>
      <c r="B44" s="18">
        <v>902</v>
      </c>
      <c r="C44" s="18" t="s">
        <v>17</v>
      </c>
      <c r="D44" s="18" t="s">
        <v>58</v>
      </c>
      <c r="E44" s="18" t="s">
        <v>104</v>
      </c>
      <c r="F44" s="36"/>
      <c r="G44" s="35">
        <f>G45+G49</f>
        <v>688806</v>
      </c>
      <c r="H44" s="35"/>
      <c r="I44" s="35"/>
      <c r="J44" s="35"/>
      <c r="K44" s="35">
        <f>K45+K49</f>
        <v>688806</v>
      </c>
      <c r="L44" s="58">
        <f>L45+L49</f>
        <v>690069</v>
      </c>
      <c r="M44" s="4"/>
      <c r="N44" s="4"/>
      <c r="O44" s="35">
        <f>O45+O49</f>
        <v>690069</v>
      </c>
    </row>
    <row r="45" spans="1:15" ht="76.5">
      <c r="A45" s="34" t="s">
        <v>20</v>
      </c>
      <c r="B45" s="18">
        <v>902</v>
      </c>
      <c r="C45" s="18" t="s">
        <v>17</v>
      </c>
      <c r="D45" s="18" t="s">
        <v>58</v>
      </c>
      <c r="E45" s="18" t="s">
        <v>104</v>
      </c>
      <c r="F45" s="19" t="s">
        <v>21</v>
      </c>
      <c r="G45" s="35">
        <f>G46</f>
        <v>452381</v>
      </c>
      <c r="H45" s="35"/>
      <c r="I45" s="35"/>
      <c r="J45" s="35"/>
      <c r="K45" s="35">
        <f>K46</f>
        <v>452381</v>
      </c>
      <c r="L45" s="58">
        <f>L46</f>
        <v>452381</v>
      </c>
      <c r="M45" s="4"/>
      <c r="N45" s="4"/>
      <c r="O45" s="35">
        <f>O46</f>
        <v>452381</v>
      </c>
    </row>
    <row r="46" spans="1:15" ht="25.5">
      <c r="A46" s="34" t="s">
        <v>22</v>
      </c>
      <c r="B46" s="18">
        <v>902</v>
      </c>
      <c r="C46" s="18" t="s">
        <v>17</v>
      </c>
      <c r="D46" s="18" t="s">
        <v>58</v>
      </c>
      <c r="E46" s="18" t="s">
        <v>104</v>
      </c>
      <c r="F46" s="19">
        <v>120</v>
      </c>
      <c r="G46" s="35">
        <f>G47+G48</f>
        <v>452381</v>
      </c>
      <c r="H46" s="35"/>
      <c r="I46" s="35"/>
      <c r="J46" s="35"/>
      <c r="K46" s="35">
        <f>K47+K48</f>
        <v>452381</v>
      </c>
      <c r="L46" s="58">
        <f>L47+L48</f>
        <v>452381</v>
      </c>
      <c r="M46" s="4"/>
      <c r="N46" s="4"/>
      <c r="O46" s="35">
        <f>O47+O48</f>
        <v>452381</v>
      </c>
    </row>
    <row r="47" spans="1:15" ht="38.25">
      <c r="A47" s="34" t="s">
        <v>233</v>
      </c>
      <c r="B47" s="18">
        <v>902</v>
      </c>
      <c r="C47" s="18" t="s">
        <v>17</v>
      </c>
      <c r="D47" s="18" t="s">
        <v>58</v>
      </c>
      <c r="E47" s="18" t="s">
        <v>104</v>
      </c>
      <c r="F47" s="19">
        <v>121</v>
      </c>
      <c r="G47" s="32">
        <v>428766</v>
      </c>
      <c r="H47" s="32"/>
      <c r="I47" s="32"/>
      <c r="J47" s="32"/>
      <c r="K47" s="32">
        <v>428766</v>
      </c>
      <c r="L47" s="56">
        <v>428766</v>
      </c>
      <c r="M47" s="4"/>
      <c r="N47" s="4"/>
      <c r="O47" s="32">
        <v>428766</v>
      </c>
    </row>
    <row r="48" spans="1:15" ht="38.25">
      <c r="A48" s="34" t="s">
        <v>143</v>
      </c>
      <c r="B48" s="18">
        <v>902</v>
      </c>
      <c r="C48" s="18" t="s">
        <v>17</v>
      </c>
      <c r="D48" s="18" t="s">
        <v>58</v>
      </c>
      <c r="E48" s="18" t="s">
        <v>104</v>
      </c>
      <c r="F48" s="19">
        <v>122</v>
      </c>
      <c r="G48" s="35">
        <v>23615</v>
      </c>
      <c r="H48" s="35"/>
      <c r="I48" s="35"/>
      <c r="J48" s="35"/>
      <c r="K48" s="35">
        <v>23615</v>
      </c>
      <c r="L48" s="58">
        <v>23615</v>
      </c>
      <c r="M48" s="4"/>
      <c r="N48" s="4"/>
      <c r="O48" s="35">
        <v>23615</v>
      </c>
    </row>
    <row r="49" spans="1:15" ht="25.5">
      <c r="A49" s="34" t="s">
        <v>24</v>
      </c>
      <c r="B49" s="18">
        <v>902</v>
      </c>
      <c r="C49" s="18" t="s">
        <v>17</v>
      </c>
      <c r="D49" s="18" t="s">
        <v>58</v>
      </c>
      <c r="E49" s="18" t="s">
        <v>104</v>
      </c>
      <c r="F49" s="19" t="s">
        <v>25</v>
      </c>
      <c r="G49" s="35">
        <f>G50</f>
        <v>236425</v>
      </c>
      <c r="H49" s="35"/>
      <c r="I49" s="35"/>
      <c r="J49" s="35"/>
      <c r="K49" s="35">
        <f>K50</f>
        <v>236425</v>
      </c>
      <c r="L49" s="58">
        <f>L50</f>
        <v>237688</v>
      </c>
      <c r="M49" s="4"/>
      <c r="N49" s="4"/>
      <c r="O49" s="35">
        <f>O50</f>
        <v>237688</v>
      </c>
    </row>
    <row r="50" spans="1:15" ht="38.25">
      <c r="A50" s="34" t="s">
        <v>26</v>
      </c>
      <c r="B50" s="18">
        <v>902</v>
      </c>
      <c r="C50" s="18" t="s">
        <v>17</v>
      </c>
      <c r="D50" s="18" t="s">
        <v>58</v>
      </c>
      <c r="E50" s="18" t="s">
        <v>104</v>
      </c>
      <c r="F50" s="19" t="s">
        <v>27</v>
      </c>
      <c r="G50" s="32">
        <v>236425</v>
      </c>
      <c r="H50" s="32"/>
      <c r="I50" s="32"/>
      <c r="J50" s="32"/>
      <c r="K50" s="32">
        <v>236425</v>
      </c>
      <c r="L50" s="56">
        <v>237688</v>
      </c>
      <c r="M50" s="4"/>
      <c r="N50" s="4"/>
      <c r="O50" s="32">
        <v>237688</v>
      </c>
    </row>
    <row r="51" spans="1:15" ht="38.25">
      <c r="A51" s="41" t="s">
        <v>148</v>
      </c>
      <c r="B51" s="18">
        <v>902</v>
      </c>
      <c r="C51" s="18" t="s">
        <v>17</v>
      </c>
      <c r="D51" s="18" t="s">
        <v>58</v>
      </c>
      <c r="E51" s="18" t="s">
        <v>150</v>
      </c>
      <c r="F51" s="36" t="s">
        <v>0</v>
      </c>
      <c r="G51" s="35">
        <f>G52</f>
        <v>1575792</v>
      </c>
      <c r="H51" s="35"/>
      <c r="I51" s="35"/>
      <c r="J51" s="35"/>
      <c r="K51" s="35">
        <f>K52</f>
        <v>1575792</v>
      </c>
      <c r="L51" s="58">
        <f>L52</f>
        <v>1575792</v>
      </c>
      <c r="M51" s="4"/>
      <c r="N51" s="4"/>
      <c r="O51" s="35">
        <f>O52</f>
        <v>1575792</v>
      </c>
    </row>
    <row r="52" spans="1:15" ht="76.5">
      <c r="A52" s="34" t="s">
        <v>20</v>
      </c>
      <c r="B52" s="18">
        <v>902</v>
      </c>
      <c r="C52" s="18" t="s">
        <v>17</v>
      </c>
      <c r="D52" s="18" t="s">
        <v>58</v>
      </c>
      <c r="E52" s="18" t="s">
        <v>150</v>
      </c>
      <c r="F52" s="19">
        <v>100</v>
      </c>
      <c r="G52" s="35">
        <f>G53</f>
        <v>1575792</v>
      </c>
      <c r="H52" s="35"/>
      <c r="I52" s="35"/>
      <c r="J52" s="35"/>
      <c r="K52" s="35">
        <f>K53</f>
        <v>1575792</v>
      </c>
      <c r="L52" s="58">
        <f>L53</f>
        <v>1575792</v>
      </c>
      <c r="M52" s="4"/>
      <c r="N52" s="4"/>
      <c r="O52" s="35">
        <f>O53</f>
        <v>1575792</v>
      </c>
    </row>
    <row r="53" spans="1:15" ht="25.5">
      <c r="A53" s="34" t="s">
        <v>22</v>
      </c>
      <c r="B53" s="18">
        <v>902</v>
      </c>
      <c r="C53" s="18" t="s">
        <v>17</v>
      </c>
      <c r="D53" s="18" t="s">
        <v>58</v>
      </c>
      <c r="E53" s="18" t="s">
        <v>150</v>
      </c>
      <c r="F53" s="19" t="s">
        <v>23</v>
      </c>
      <c r="G53" s="35">
        <f>G54+G55</f>
        <v>1575792</v>
      </c>
      <c r="H53" s="35"/>
      <c r="I53" s="35"/>
      <c r="J53" s="35"/>
      <c r="K53" s="35">
        <f>K54+K55</f>
        <v>1575792</v>
      </c>
      <c r="L53" s="58">
        <f>L54+L55</f>
        <v>1575792</v>
      </c>
      <c r="M53" s="4"/>
      <c r="N53" s="4"/>
      <c r="O53" s="35">
        <f>O54+O55</f>
        <v>1575792</v>
      </c>
    </row>
    <row r="54" spans="1:15" ht="38.25">
      <c r="A54" s="34" t="s">
        <v>233</v>
      </c>
      <c r="B54" s="18">
        <v>902</v>
      </c>
      <c r="C54" s="18" t="s">
        <v>17</v>
      </c>
      <c r="D54" s="18" t="s">
        <v>58</v>
      </c>
      <c r="E54" s="18" t="s">
        <v>150</v>
      </c>
      <c r="F54" s="19">
        <v>121</v>
      </c>
      <c r="G54" s="32">
        <v>1549767</v>
      </c>
      <c r="H54" s="32"/>
      <c r="I54" s="32"/>
      <c r="J54" s="32"/>
      <c r="K54" s="32">
        <v>1549767</v>
      </c>
      <c r="L54" s="56">
        <v>1549767</v>
      </c>
      <c r="M54" s="4"/>
      <c r="N54" s="4"/>
      <c r="O54" s="32">
        <v>1549767</v>
      </c>
    </row>
    <row r="55" spans="1:15" ht="38.25">
      <c r="A55" s="34" t="s">
        <v>143</v>
      </c>
      <c r="B55" s="18">
        <v>902</v>
      </c>
      <c r="C55" s="18" t="s">
        <v>17</v>
      </c>
      <c r="D55" s="18" t="s">
        <v>58</v>
      </c>
      <c r="E55" s="18" t="s">
        <v>150</v>
      </c>
      <c r="F55" s="19">
        <v>122</v>
      </c>
      <c r="G55" s="35">
        <v>26025</v>
      </c>
      <c r="H55" s="35"/>
      <c r="I55" s="35"/>
      <c r="J55" s="35"/>
      <c r="K55" s="35">
        <v>26025</v>
      </c>
      <c r="L55" s="58">
        <v>26025</v>
      </c>
      <c r="M55" s="4"/>
      <c r="N55" s="4"/>
      <c r="O55" s="35">
        <v>26025</v>
      </c>
    </row>
    <row r="56" spans="1:15" ht="25.5">
      <c r="A56" s="34" t="s">
        <v>96</v>
      </c>
      <c r="B56" s="18">
        <v>902</v>
      </c>
      <c r="C56" s="18" t="s">
        <v>17</v>
      </c>
      <c r="D56" s="18" t="s">
        <v>53</v>
      </c>
      <c r="E56" s="4" t="s">
        <v>0</v>
      </c>
      <c r="F56" s="36" t="s">
        <v>0</v>
      </c>
      <c r="G56" s="35">
        <f>G57</f>
        <v>0</v>
      </c>
      <c r="H56" s="35"/>
      <c r="I56" s="35"/>
      <c r="J56" s="35"/>
      <c r="K56" s="35">
        <f aca="true" t="shared" si="1" ref="K56:L58">K57</f>
        <v>0</v>
      </c>
      <c r="L56" s="58">
        <f t="shared" si="1"/>
        <v>0</v>
      </c>
      <c r="M56" s="4"/>
      <c r="N56" s="4"/>
      <c r="O56" s="35">
        <f>O57</f>
        <v>0</v>
      </c>
    </row>
    <row r="57" spans="1:15" ht="25.5">
      <c r="A57" s="34" t="s">
        <v>97</v>
      </c>
      <c r="B57" s="18">
        <v>902</v>
      </c>
      <c r="C57" s="18" t="s">
        <v>17</v>
      </c>
      <c r="D57" s="18" t="s">
        <v>53</v>
      </c>
      <c r="E57" s="18" t="s">
        <v>105</v>
      </c>
      <c r="F57" s="36" t="s">
        <v>0</v>
      </c>
      <c r="G57" s="35">
        <f>G58</f>
        <v>0</v>
      </c>
      <c r="H57" s="35"/>
      <c r="I57" s="35"/>
      <c r="J57" s="35"/>
      <c r="K57" s="35">
        <f t="shared" si="1"/>
        <v>0</v>
      </c>
      <c r="L57" s="58">
        <f t="shared" si="1"/>
        <v>0</v>
      </c>
      <c r="M57" s="4"/>
      <c r="N57" s="4"/>
      <c r="O57" s="35">
        <f>O58</f>
        <v>0</v>
      </c>
    </row>
    <row r="58" spans="1:15" ht="25.5">
      <c r="A58" s="34" t="s">
        <v>24</v>
      </c>
      <c r="B58" s="18">
        <v>902</v>
      </c>
      <c r="C58" s="18" t="s">
        <v>17</v>
      </c>
      <c r="D58" s="18" t="s">
        <v>53</v>
      </c>
      <c r="E58" s="18" t="s">
        <v>105</v>
      </c>
      <c r="F58" s="19" t="s">
        <v>25</v>
      </c>
      <c r="G58" s="35">
        <f>G59</f>
        <v>0</v>
      </c>
      <c r="H58" s="35"/>
      <c r="I58" s="35"/>
      <c r="J58" s="35"/>
      <c r="K58" s="35">
        <f t="shared" si="1"/>
        <v>0</v>
      </c>
      <c r="L58" s="58">
        <f t="shared" si="1"/>
        <v>0</v>
      </c>
      <c r="M58" s="4"/>
      <c r="N58" s="4"/>
      <c r="O58" s="35">
        <f>O59</f>
        <v>0</v>
      </c>
    </row>
    <row r="59" spans="1:15" ht="38.25">
      <c r="A59" s="34" t="s">
        <v>26</v>
      </c>
      <c r="B59" s="18">
        <v>902</v>
      </c>
      <c r="C59" s="18" t="s">
        <v>17</v>
      </c>
      <c r="D59" s="18" t="s">
        <v>53</v>
      </c>
      <c r="E59" s="18" t="s">
        <v>105</v>
      </c>
      <c r="F59" s="19" t="s">
        <v>27</v>
      </c>
      <c r="G59" s="32">
        <v>0</v>
      </c>
      <c r="H59" s="32"/>
      <c r="I59" s="32"/>
      <c r="J59" s="32"/>
      <c r="K59" s="32">
        <v>0</v>
      </c>
      <c r="L59" s="56">
        <v>0</v>
      </c>
      <c r="M59" s="4"/>
      <c r="N59" s="4"/>
      <c r="O59" s="32">
        <v>0</v>
      </c>
    </row>
    <row r="60" spans="1:15" s="1" customFormat="1" ht="12.75">
      <c r="A60" s="64" t="s">
        <v>83</v>
      </c>
      <c r="B60" s="37">
        <v>902</v>
      </c>
      <c r="C60" s="37" t="s">
        <v>17</v>
      </c>
      <c r="D60" s="37">
        <v>11</v>
      </c>
      <c r="E60" s="37"/>
      <c r="F60" s="42"/>
      <c r="G60" s="40">
        <f aca="true" t="shared" si="2" ref="G60:O62">G61</f>
        <v>1248757.25</v>
      </c>
      <c r="H60" s="40">
        <f t="shared" si="2"/>
        <v>2562747</v>
      </c>
      <c r="I60" s="40"/>
      <c r="J60" s="40"/>
      <c r="K60" s="40">
        <f t="shared" si="2"/>
        <v>3199578.55</v>
      </c>
      <c r="L60" s="59">
        <f t="shared" si="2"/>
        <v>5000000</v>
      </c>
      <c r="M60" s="59">
        <f t="shared" si="2"/>
        <v>2605629</v>
      </c>
      <c r="N60" s="59"/>
      <c r="O60" s="40">
        <f t="shared" si="2"/>
        <v>7412708</v>
      </c>
    </row>
    <row r="61" spans="1:15" ht="12.75">
      <c r="A61" s="34" t="s">
        <v>106</v>
      </c>
      <c r="B61" s="18">
        <v>902</v>
      </c>
      <c r="C61" s="18" t="s">
        <v>17</v>
      </c>
      <c r="D61" s="18">
        <v>11</v>
      </c>
      <c r="E61" s="18" t="s">
        <v>107</v>
      </c>
      <c r="F61" s="19"/>
      <c r="G61" s="35">
        <f t="shared" si="2"/>
        <v>1248757.25</v>
      </c>
      <c r="H61" s="35">
        <f t="shared" si="2"/>
        <v>2562747</v>
      </c>
      <c r="I61" s="35"/>
      <c r="J61" s="35"/>
      <c r="K61" s="35">
        <f t="shared" si="2"/>
        <v>3199578.55</v>
      </c>
      <c r="L61" s="58">
        <f t="shared" si="2"/>
        <v>5000000</v>
      </c>
      <c r="M61" s="58">
        <f t="shared" si="2"/>
        <v>2605629</v>
      </c>
      <c r="N61" s="58"/>
      <c r="O61" s="35">
        <f t="shared" si="2"/>
        <v>7412708</v>
      </c>
    </row>
    <row r="62" spans="1:15" ht="30" customHeight="1">
      <c r="A62" s="34" t="s">
        <v>28</v>
      </c>
      <c r="B62" s="18">
        <v>902</v>
      </c>
      <c r="C62" s="18" t="s">
        <v>17</v>
      </c>
      <c r="D62" s="18">
        <v>11</v>
      </c>
      <c r="E62" s="18" t="s">
        <v>107</v>
      </c>
      <c r="F62" s="19">
        <v>800</v>
      </c>
      <c r="G62" s="35">
        <f t="shared" si="2"/>
        <v>1248757.25</v>
      </c>
      <c r="H62" s="35">
        <f t="shared" si="2"/>
        <v>2562747</v>
      </c>
      <c r="I62" s="35"/>
      <c r="J62" s="35"/>
      <c r="K62" s="35">
        <f t="shared" si="2"/>
        <v>3199578.55</v>
      </c>
      <c r="L62" s="58">
        <f t="shared" si="2"/>
        <v>5000000</v>
      </c>
      <c r="M62" s="58">
        <f t="shared" si="2"/>
        <v>2605629</v>
      </c>
      <c r="N62" s="58"/>
      <c r="O62" s="35">
        <f t="shared" si="2"/>
        <v>7412708</v>
      </c>
    </row>
    <row r="63" spans="1:15" ht="32.25" customHeight="1">
      <c r="A63" s="34" t="s">
        <v>60</v>
      </c>
      <c r="B63" s="18">
        <v>902</v>
      </c>
      <c r="C63" s="18" t="s">
        <v>17</v>
      </c>
      <c r="D63" s="18">
        <v>11</v>
      </c>
      <c r="E63" s="18" t="s">
        <v>107</v>
      </c>
      <c r="F63" s="19">
        <v>870</v>
      </c>
      <c r="G63" s="32">
        <v>1248757.25</v>
      </c>
      <c r="H63" s="32">
        <v>2562747</v>
      </c>
      <c r="I63" s="32"/>
      <c r="J63" s="32">
        <v>-611925.7</v>
      </c>
      <c r="K63" s="32">
        <f>G63+H63+J63</f>
        <v>3199578.55</v>
      </c>
      <c r="L63" s="56">
        <v>5000000</v>
      </c>
      <c r="M63" s="4">
        <v>2605629</v>
      </c>
      <c r="N63" s="87">
        <v>-192921</v>
      </c>
      <c r="O63" s="32">
        <f>L63+M63+N63</f>
        <v>7412708</v>
      </c>
    </row>
    <row r="64" spans="1:15" s="1" customFormat="1" ht="32.25" customHeight="1">
      <c r="A64" s="64" t="s">
        <v>37</v>
      </c>
      <c r="B64" s="37">
        <v>902</v>
      </c>
      <c r="C64" s="37" t="s">
        <v>17</v>
      </c>
      <c r="D64" s="37" t="s">
        <v>38</v>
      </c>
      <c r="E64" s="37"/>
      <c r="F64" s="42"/>
      <c r="G64" s="40">
        <f>G65+G72</f>
        <v>349531</v>
      </c>
      <c r="H64" s="40"/>
      <c r="I64" s="40"/>
      <c r="J64" s="40"/>
      <c r="K64" s="40">
        <f>K65+K72</f>
        <v>349531</v>
      </c>
      <c r="L64" s="59">
        <f>L65+L72</f>
        <v>366031</v>
      </c>
      <c r="M64" s="38"/>
      <c r="N64" s="38"/>
      <c r="O64" s="40">
        <f>O65+O72</f>
        <v>366031</v>
      </c>
    </row>
    <row r="65" spans="1:15" ht="38.25">
      <c r="A65" s="43" t="s">
        <v>144</v>
      </c>
      <c r="B65" s="18">
        <v>902</v>
      </c>
      <c r="C65" s="18" t="s">
        <v>17</v>
      </c>
      <c r="D65" s="18" t="s">
        <v>38</v>
      </c>
      <c r="E65" s="18" t="s">
        <v>146</v>
      </c>
      <c r="F65" s="19"/>
      <c r="G65" s="35">
        <f>G66</f>
        <v>20331</v>
      </c>
      <c r="H65" s="35"/>
      <c r="I65" s="35"/>
      <c r="J65" s="35"/>
      <c r="K65" s="35">
        <f>K66</f>
        <v>20331</v>
      </c>
      <c r="L65" s="58">
        <f>L66+L70</f>
        <v>36831</v>
      </c>
      <c r="M65" s="4"/>
      <c r="N65" s="4"/>
      <c r="O65" s="35">
        <f>O66+O70</f>
        <v>36831</v>
      </c>
    </row>
    <row r="66" spans="1:15" ht="76.5">
      <c r="A66" s="34" t="s">
        <v>20</v>
      </c>
      <c r="B66" s="18">
        <v>902</v>
      </c>
      <c r="C66" s="18" t="s">
        <v>17</v>
      </c>
      <c r="D66" s="18" t="s">
        <v>38</v>
      </c>
      <c r="E66" s="6" t="s">
        <v>146</v>
      </c>
      <c r="F66" s="19">
        <v>100</v>
      </c>
      <c r="G66" s="35">
        <f>G67</f>
        <v>20331</v>
      </c>
      <c r="H66" s="35"/>
      <c r="I66" s="35"/>
      <c r="J66" s="35"/>
      <c r="K66" s="35">
        <f>K67</f>
        <v>20331</v>
      </c>
      <c r="L66" s="58">
        <f>L67</f>
        <v>20331</v>
      </c>
      <c r="M66" s="4"/>
      <c r="N66" s="4"/>
      <c r="O66" s="35">
        <f>O67</f>
        <v>20331</v>
      </c>
    </row>
    <row r="67" spans="1:15" ht="25.5">
      <c r="A67" s="34" t="s">
        <v>22</v>
      </c>
      <c r="B67" s="18">
        <v>902</v>
      </c>
      <c r="C67" s="18" t="s">
        <v>17</v>
      </c>
      <c r="D67" s="18" t="s">
        <v>38</v>
      </c>
      <c r="E67" s="6" t="s">
        <v>146</v>
      </c>
      <c r="F67" s="19">
        <v>120</v>
      </c>
      <c r="G67" s="35">
        <f>G68+G69</f>
        <v>20331</v>
      </c>
      <c r="H67" s="35"/>
      <c r="I67" s="35"/>
      <c r="J67" s="35"/>
      <c r="K67" s="35">
        <f>K68+K69</f>
        <v>20331</v>
      </c>
      <c r="L67" s="58">
        <f>L68+L69</f>
        <v>20331</v>
      </c>
      <c r="M67" s="4"/>
      <c r="N67" s="4"/>
      <c r="O67" s="35">
        <f>O68+O69</f>
        <v>20331</v>
      </c>
    </row>
    <row r="68" spans="1:15" ht="38.25">
      <c r="A68" s="34" t="s">
        <v>233</v>
      </c>
      <c r="B68" s="18">
        <v>902</v>
      </c>
      <c r="C68" s="18" t="s">
        <v>17</v>
      </c>
      <c r="D68" s="18" t="s">
        <v>38</v>
      </c>
      <c r="E68" s="6" t="s">
        <v>146</v>
      </c>
      <c r="F68" s="19">
        <v>121</v>
      </c>
      <c r="G68" s="35">
        <v>4716</v>
      </c>
      <c r="H68" s="35"/>
      <c r="I68" s="35"/>
      <c r="J68" s="35"/>
      <c r="K68" s="35">
        <v>4716</v>
      </c>
      <c r="L68" s="58">
        <v>4716</v>
      </c>
      <c r="M68" s="4"/>
      <c r="N68" s="4"/>
      <c r="O68" s="35">
        <v>4716</v>
      </c>
    </row>
    <row r="69" spans="1:15" ht="38.25">
      <c r="A69" s="34" t="s">
        <v>143</v>
      </c>
      <c r="B69" s="18">
        <v>902</v>
      </c>
      <c r="C69" s="18" t="s">
        <v>17</v>
      </c>
      <c r="D69" s="18" t="s">
        <v>38</v>
      </c>
      <c r="E69" s="6" t="s">
        <v>146</v>
      </c>
      <c r="F69" s="19">
        <v>122</v>
      </c>
      <c r="G69" s="35">
        <v>15615</v>
      </c>
      <c r="H69" s="35"/>
      <c r="I69" s="35"/>
      <c r="J69" s="35"/>
      <c r="K69" s="35">
        <v>15615</v>
      </c>
      <c r="L69" s="58">
        <v>15615</v>
      </c>
      <c r="M69" s="4"/>
      <c r="N69" s="4"/>
      <c r="O69" s="35">
        <v>15615</v>
      </c>
    </row>
    <row r="70" spans="1:15" ht="25.5">
      <c r="A70" s="34" t="s">
        <v>24</v>
      </c>
      <c r="B70" s="18">
        <v>902</v>
      </c>
      <c r="C70" s="18" t="s">
        <v>17</v>
      </c>
      <c r="D70" s="18">
        <v>13</v>
      </c>
      <c r="E70" s="6" t="s">
        <v>146</v>
      </c>
      <c r="F70" s="19" t="s">
        <v>25</v>
      </c>
      <c r="G70" s="35">
        <f>G71</f>
        <v>0</v>
      </c>
      <c r="H70" s="35"/>
      <c r="I70" s="35"/>
      <c r="J70" s="35"/>
      <c r="K70" s="82">
        <f>K71</f>
        <v>0</v>
      </c>
      <c r="L70" s="58">
        <f>L71</f>
        <v>16500</v>
      </c>
      <c r="M70" s="4"/>
      <c r="N70" s="4"/>
      <c r="O70" s="35">
        <f>O71</f>
        <v>16500</v>
      </c>
    </row>
    <row r="71" spans="1:15" ht="38.25">
      <c r="A71" s="34" t="s">
        <v>26</v>
      </c>
      <c r="B71" s="18">
        <v>902</v>
      </c>
      <c r="C71" s="18" t="s">
        <v>17</v>
      </c>
      <c r="D71" s="18">
        <v>13</v>
      </c>
      <c r="E71" s="6" t="s">
        <v>146</v>
      </c>
      <c r="F71" s="19" t="s">
        <v>27</v>
      </c>
      <c r="G71" s="35">
        <v>0</v>
      </c>
      <c r="H71" s="35"/>
      <c r="I71" s="35"/>
      <c r="J71" s="35"/>
      <c r="K71" s="82">
        <v>0</v>
      </c>
      <c r="L71" s="58">
        <v>16500</v>
      </c>
      <c r="M71" s="4"/>
      <c r="N71" s="4"/>
      <c r="O71" s="35">
        <v>16500</v>
      </c>
    </row>
    <row r="72" spans="1:15" ht="89.25">
      <c r="A72" s="34" t="s">
        <v>279</v>
      </c>
      <c r="B72" s="18">
        <v>902</v>
      </c>
      <c r="C72" s="18" t="s">
        <v>17</v>
      </c>
      <c r="D72" s="18">
        <v>13</v>
      </c>
      <c r="E72" s="6" t="s">
        <v>126</v>
      </c>
      <c r="F72" s="19"/>
      <c r="G72" s="35">
        <f>G73+G75</f>
        <v>329200</v>
      </c>
      <c r="H72" s="35"/>
      <c r="I72" s="35"/>
      <c r="J72" s="35"/>
      <c r="K72" s="35">
        <f>K73+K75</f>
        <v>329200</v>
      </c>
      <c r="L72" s="58">
        <f>L73+L75</f>
        <v>329200</v>
      </c>
      <c r="M72" s="4"/>
      <c r="N72" s="4"/>
      <c r="O72" s="35">
        <f>O73+O75</f>
        <v>329200</v>
      </c>
    </row>
    <row r="73" spans="1:15" ht="25.5">
      <c r="A73" s="34" t="s">
        <v>22</v>
      </c>
      <c r="B73" s="18">
        <v>902</v>
      </c>
      <c r="C73" s="18" t="s">
        <v>17</v>
      </c>
      <c r="D73" s="18" t="s">
        <v>38</v>
      </c>
      <c r="E73" s="6" t="s">
        <v>126</v>
      </c>
      <c r="F73" s="19">
        <v>120</v>
      </c>
      <c r="G73" s="35">
        <v>329000</v>
      </c>
      <c r="H73" s="35"/>
      <c r="I73" s="35"/>
      <c r="J73" s="35"/>
      <c r="K73" s="35">
        <v>329000</v>
      </c>
      <c r="L73" s="58">
        <v>329000</v>
      </c>
      <c r="M73" s="4"/>
      <c r="N73" s="4"/>
      <c r="O73" s="35">
        <v>329000</v>
      </c>
    </row>
    <row r="74" spans="1:15" ht="38.25">
      <c r="A74" s="34" t="s">
        <v>233</v>
      </c>
      <c r="B74" s="18">
        <v>902</v>
      </c>
      <c r="C74" s="18" t="s">
        <v>17</v>
      </c>
      <c r="D74" s="18" t="s">
        <v>38</v>
      </c>
      <c r="E74" s="6" t="s">
        <v>126</v>
      </c>
      <c r="F74" s="19">
        <v>121</v>
      </c>
      <c r="G74" s="35">
        <v>329000</v>
      </c>
      <c r="H74" s="35"/>
      <c r="I74" s="35"/>
      <c r="J74" s="35"/>
      <c r="K74" s="35">
        <v>329000</v>
      </c>
      <c r="L74" s="58">
        <v>329000</v>
      </c>
      <c r="M74" s="4"/>
      <c r="N74" s="4"/>
      <c r="O74" s="35">
        <v>329000</v>
      </c>
    </row>
    <row r="75" spans="1:15" ht="25.5">
      <c r="A75" s="34" t="s">
        <v>24</v>
      </c>
      <c r="B75" s="18">
        <v>902</v>
      </c>
      <c r="C75" s="18" t="s">
        <v>17</v>
      </c>
      <c r="D75" s="18">
        <v>13</v>
      </c>
      <c r="E75" s="6" t="s">
        <v>126</v>
      </c>
      <c r="F75" s="19" t="s">
        <v>25</v>
      </c>
      <c r="G75" s="35">
        <f>G76</f>
        <v>200</v>
      </c>
      <c r="H75" s="35"/>
      <c r="I75" s="35"/>
      <c r="J75" s="35"/>
      <c r="K75" s="35">
        <f>K76</f>
        <v>200</v>
      </c>
      <c r="L75" s="58">
        <f>L76</f>
        <v>200</v>
      </c>
      <c r="M75" s="4"/>
      <c r="N75" s="4"/>
      <c r="O75" s="35">
        <f>O76</f>
        <v>200</v>
      </c>
    </row>
    <row r="76" spans="1:15" ht="38.25">
      <c r="A76" s="34" t="s">
        <v>26</v>
      </c>
      <c r="B76" s="18">
        <v>902</v>
      </c>
      <c r="C76" s="18" t="s">
        <v>17</v>
      </c>
      <c r="D76" s="18">
        <v>13</v>
      </c>
      <c r="E76" s="6" t="s">
        <v>126</v>
      </c>
      <c r="F76" s="19" t="s">
        <v>27</v>
      </c>
      <c r="G76" s="35">
        <v>200</v>
      </c>
      <c r="H76" s="35"/>
      <c r="I76" s="35"/>
      <c r="J76" s="35"/>
      <c r="K76" s="35">
        <v>200</v>
      </c>
      <c r="L76" s="58">
        <v>200</v>
      </c>
      <c r="M76" s="4"/>
      <c r="N76" s="4"/>
      <c r="O76" s="35">
        <v>200</v>
      </c>
    </row>
    <row r="77" spans="1:15" ht="25.5">
      <c r="A77" s="64" t="s">
        <v>45</v>
      </c>
      <c r="B77" s="37">
        <v>902</v>
      </c>
      <c r="C77" s="37" t="s">
        <v>19</v>
      </c>
      <c r="D77" s="38" t="s">
        <v>0</v>
      </c>
      <c r="E77" s="38" t="s">
        <v>0</v>
      </c>
      <c r="F77" s="42"/>
      <c r="G77" s="40">
        <f>G79+G89</f>
        <v>9212560</v>
      </c>
      <c r="H77" s="40"/>
      <c r="I77" s="40"/>
      <c r="J77" s="40"/>
      <c r="K77" s="40">
        <f>K79+K89</f>
        <v>9212560</v>
      </c>
      <c r="L77" s="59">
        <f>L79+L89</f>
        <v>9243560</v>
      </c>
      <c r="M77" s="4"/>
      <c r="N77" s="4"/>
      <c r="O77" s="40">
        <f>O79+O89</f>
        <v>9243560</v>
      </c>
    </row>
    <row r="78" spans="1:15" ht="38.25">
      <c r="A78" s="64" t="s">
        <v>236</v>
      </c>
      <c r="B78" s="37">
        <v>902</v>
      </c>
      <c r="C78" s="37" t="s">
        <v>19</v>
      </c>
      <c r="D78" s="37" t="s">
        <v>46</v>
      </c>
      <c r="E78" s="38"/>
      <c r="F78" s="42"/>
      <c r="G78" s="40">
        <f>G79</f>
        <v>9212560</v>
      </c>
      <c r="H78" s="40"/>
      <c r="I78" s="40"/>
      <c r="J78" s="40"/>
      <c r="K78" s="40">
        <f>K79</f>
        <v>9212560</v>
      </c>
      <c r="L78" s="59">
        <f>L79</f>
        <v>9243560</v>
      </c>
      <c r="M78" s="4"/>
      <c r="N78" s="4"/>
      <c r="O78" s="40">
        <f>O79</f>
        <v>9243560</v>
      </c>
    </row>
    <row r="79" spans="1:15" ht="76.5">
      <c r="A79" s="34" t="s">
        <v>47</v>
      </c>
      <c r="B79" s="18">
        <v>902</v>
      </c>
      <c r="C79" s="18" t="s">
        <v>19</v>
      </c>
      <c r="D79" s="18" t="s">
        <v>46</v>
      </c>
      <c r="E79" s="18" t="s">
        <v>151</v>
      </c>
      <c r="F79" s="36" t="s">
        <v>0</v>
      </c>
      <c r="G79" s="35">
        <f>G80+G83+G85</f>
        <v>9212560</v>
      </c>
      <c r="H79" s="35"/>
      <c r="I79" s="35"/>
      <c r="J79" s="35"/>
      <c r="K79" s="35">
        <f>K80+K83+K85</f>
        <v>9212560</v>
      </c>
      <c r="L79" s="58">
        <f>L80+L83+L85</f>
        <v>9243560</v>
      </c>
      <c r="M79" s="4"/>
      <c r="N79" s="4"/>
      <c r="O79" s="35">
        <f>O80+O83+O85</f>
        <v>9243560</v>
      </c>
    </row>
    <row r="80" spans="1:15" ht="76.5">
      <c r="A80" s="34" t="s">
        <v>20</v>
      </c>
      <c r="B80" s="18">
        <v>902</v>
      </c>
      <c r="C80" s="18" t="s">
        <v>19</v>
      </c>
      <c r="D80" s="18" t="s">
        <v>46</v>
      </c>
      <c r="E80" s="18" t="s">
        <v>151</v>
      </c>
      <c r="F80" s="19" t="s">
        <v>21</v>
      </c>
      <c r="G80" s="35">
        <f>G81</f>
        <v>8039897</v>
      </c>
      <c r="H80" s="35"/>
      <c r="I80" s="35"/>
      <c r="J80" s="35"/>
      <c r="K80" s="35">
        <f>K81</f>
        <v>8039897</v>
      </c>
      <c r="L80" s="58">
        <f>L81</f>
        <v>8039897</v>
      </c>
      <c r="M80" s="4"/>
      <c r="N80" s="4"/>
      <c r="O80" s="35">
        <f>O81</f>
        <v>8039897</v>
      </c>
    </row>
    <row r="81" spans="1:15" ht="25.5">
      <c r="A81" s="11" t="s">
        <v>42</v>
      </c>
      <c r="B81" s="18">
        <v>902</v>
      </c>
      <c r="C81" s="18" t="s">
        <v>19</v>
      </c>
      <c r="D81" s="18" t="s">
        <v>46</v>
      </c>
      <c r="E81" s="18" t="s">
        <v>151</v>
      </c>
      <c r="F81" s="19" t="s">
        <v>43</v>
      </c>
      <c r="G81" s="35">
        <f>G82</f>
        <v>8039897</v>
      </c>
      <c r="H81" s="35"/>
      <c r="I81" s="35"/>
      <c r="J81" s="35"/>
      <c r="K81" s="35">
        <f>K82</f>
        <v>8039897</v>
      </c>
      <c r="L81" s="58">
        <f>L82</f>
        <v>8039897</v>
      </c>
      <c r="M81" s="4"/>
      <c r="N81" s="4"/>
      <c r="O81" s="35">
        <f>O82</f>
        <v>8039897</v>
      </c>
    </row>
    <row r="82" spans="1:15" ht="38.25">
      <c r="A82" s="34" t="s">
        <v>234</v>
      </c>
      <c r="B82" s="18">
        <v>902</v>
      </c>
      <c r="C82" s="18" t="s">
        <v>19</v>
      </c>
      <c r="D82" s="18" t="s">
        <v>46</v>
      </c>
      <c r="E82" s="18" t="s">
        <v>151</v>
      </c>
      <c r="F82" s="19">
        <v>111</v>
      </c>
      <c r="G82" s="32">
        <v>8039897</v>
      </c>
      <c r="H82" s="32"/>
      <c r="I82" s="32"/>
      <c r="J82" s="32"/>
      <c r="K82" s="32">
        <v>8039897</v>
      </c>
      <c r="L82" s="56">
        <v>8039897</v>
      </c>
      <c r="M82" s="4"/>
      <c r="N82" s="4"/>
      <c r="O82" s="32">
        <v>8039897</v>
      </c>
    </row>
    <row r="83" spans="1:15" ht="25.5">
      <c r="A83" s="34" t="s">
        <v>24</v>
      </c>
      <c r="B83" s="18">
        <v>902</v>
      </c>
      <c r="C83" s="18" t="s">
        <v>19</v>
      </c>
      <c r="D83" s="18" t="s">
        <v>46</v>
      </c>
      <c r="E83" s="18" t="s">
        <v>151</v>
      </c>
      <c r="F83" s="19" t="s">
        <v>25</v>
      </c>
      <c r="G83" s="35">
        <f>G84</f>
        <v>1138863</v>
      </c>
      <c r="H83" s="35"/>
      <c r="I83" s="35"/>
      <c r="J83" s="35"/>
      <c r="K83" s="35">
        <f>K84</f>
        <v>1138863</v>
      </c>
      <c r="L83" s="58">
        <f>L84</f>
        <v>1170796</v>
      </c>
      <c r="M83" s="4"/>
      <c r="N83" s="4"/>
      <c r="O83" s="35">
        <f>O84</f>
        <v>1170796</v>
      </c>
    </row>
    <row r="84" spans="1:15" ht="38.25">
      <c r="A84" s="34" t="s">
        <v>26</v>
      </c>
      <c r="B84" s="18">
        <v>902</v>
      </c>
      <c r="C84" s="18" t="s">
        <v>19</v>
      </c>
      <c r="D84" s="18" t="s">
        <v>46</v>
      </c>
      <c r="E84" s="18" t="s">
        <v>151</v>
      </c>
      <c r="F84" s="19" t="s">
        <v>27</v>
      </c>
      <c r="G84" s="32">
        <v>1138863</v>
      </c>
      <c r="H84" s="32"/>
      <c r="I84" s="32"/>
      <c r="J84" s="32"/>
      <c r="K84" s="32">
        <v>1138863</v>
      </c>
      <c r="L84" s="56">
        <v>1170796</v>
      </c>
      <c r="M84" s="4"/>
      <c r="N84" s="4"/>
      <c r="O84" s="32">
        <v>1170796</v>
      </c>
    </row>
    <row r="85" spans="1:15" ht="34.5" customHeight="1">
      <c r="A85" s="34" t="s">
        <v>28</v>
      </c>
      <c r="B85" s="18">
        <v>902</v>
      </c>
      <c r="C85" s="18" t="s">
        <v>19</v>
      </c>
      <c r="D85" s="18" t="s">
        <v>46</v>
      </c>
      <c r="E85" s="18" t="s">
        <v>151</v>
      </c>
      <c r="F85" s="19" t="s">
        <v>29</v>
      </c>
      <c r="G85" s="35">
        <f>G86</f>
        <v>33800</v>
      </c>
      <c r="H85" s="35"/>
      <c r="I85" s="35"/>
      <c r="J85" s="35"/>
      <c r="K85" s="35">
        <f>K86</f>
        <v>33800</v>
      </c>
      <c r="L85" s="58">
        <f>L86</f>
        <v>32867</v>
      </c>
      <c r="M85" s="4"/>
      <c r="N85" s="4"/>
      <c r="O85" s="35">
        <f>O86</f>
        <v>32867</v>
      </c>
    </row>
    <row r="86" spans="1:15" ht="34.5" customHeight="1">
      <c r="A86" s="34" t="s">
        <v>102</v>
      </c>
      <c r="B86" s="18">
        <v>902</v>
      </c>
      <c r="C86" s="18" t="s">
        <v>19</v>
      </c>
      <c r="D86" s="18" t="s">
        <v>46</v>
      </c>
      <c r="E86" s="18" t="s">
        <v>151</v>
      </c>
      <c r="F86" s="19">
        <v>850</v>
      </c>
      <c r="G86" s="35">
        <f>G87+G88</f>
        <v>33800</v>
      </c>
      <c r="H86" s="35"/>
      <c r="I86" s="35"/>
      <c r="J86" s="35"/>
      <c r="K86" s="35">
        <f>K87+K88</f>
        <v>33800</v>
      </c>
      <c r="L86" s="58">
        <f>L87+L88</f>
        <v>32867</v>
      </c>
      <c r="M86" s="4"/>
      <c r="N86" s="4"/>
      <c r="O86" s="35">
        <f>O87+O88</f>
        <v>32867</v>
      </c>
    </row>
    <row r="87" spans="1:15" ht="25.5">
      <c r="A87" s="34" t="s">
        <v>30</v>
      </c>
      <c r="B87" s="18">
        <v>902</v>
      </c>
      <c r="C87" s="18" t="s">
        <v>19</v>
      </c>
      <c r="D87" s="18" t="s">
        <v>46</v>
      </c>
      <c r="E87" s="18" t="s">
        <v>151</v>
      </c>
      <c r="F87" s="19" t="s">
        <v>31</v>
      </c>
      <c r="G87" s="32">
        <v>15100</v>
      </c>
      <c r="H87" s="32"/>
      <c r="I87" s="32"/>
      <c r="J87" s="32"/>
      <c r="K87" s="32">
        <v>15100</v>
      </c>
      <c r="L87" s="56">
        <v>14167</v>
      </c>
      <c r="M87" s="4"/>
      <c r="N87" s="4"/>
      <c r="O87" s="32">
        <v>14167</v>
      </c>
    </row>
    <row r="88" spans="1:15" ht="25.5">
      <c r="A88" s="34" t="s">
        <v>32</v>
      </c>
      <c r="B88" s="18">
        <v>902</v>
      </c>
      <c r="C88" s="18" t="s">
        <v>19</v>
      </c>
      <c r="D88" s="18" t="s">
        <v>46</v>
      </c>
      <c r="E88" s="18" t="s">
        <v>151</v>
      </c>
      <c r="F88" s="19" t="s">
        <v>33</v>
      </c>
      <c r="G88" s="35">
        <v>18700</v>
      </c>
      <c r="H88" s="35"/>
      <c r="I88" s="35"/>
      <c r="J88" s="35"/>
      <c r="K88" s="35">
        <v>18700</v>
      </c>
      <c r="L88" s="58">
        <v>18700</v>
      </c>
      <c r="M88" s="4"/>
      <c r="N88" s="4"/>
      <c r="O88" s="35">
        <v>18700</v>
      </c>
    </row>
    <row r="89" spans="1:15" ht="38.25" hidden="1">
      <c r="A89" s="64" t="s">
        <v>108</v>
      </c>
      <c r="B89" s="37">
        <v>902</v>
      </c>
      <c r="C89" s="37" t="s">
        <v>19</v>
      </c>
      <c r="D89" s="37">
        <v>14</v>
      </c>
      <c r="E89" s="37"/>
      <c r="F89" s="42"/>
      <c r="G89" s="40">
        <f>G90</f>
        <v>0</v>
      </c>
      <c r="H89" s="40"/>
      <c r="I89" s="40"/>
      <c r="J89" s="40"/>
      <c r="K89" s="40">
        <f aca="true" t="shared" si="3" ref="K89:L91">K90</f>
        <v>0</v>
      </c>
      <c r="L89" s="59">
        <f t="shared" si="3"/>
        <v>0</v>
      </c>
      <c r="M89" s="4"/>
      <c r="N89" s="4"/>
      <c r="O89" s="40">
        <f>O90</f>
        <v>0</v>
      </c>
    </row>
    <row r="90" spans="1:15" ht="64.5" customHeight="1" hidden="1">
      <c r="A90" s="34" t="s">
        <v>153</v>
      </c>
      <c r="B90" s="18">
        <v>902</v>
      </c>
      <c r="C90" s="18" t="s">
        <v>19</v>
      </c>
      <c r="D90" s="18">
        <v>14</v>
      </c>
      <c r="E90" s="18" t="s">
        <v>152</v>
      </c>
      <c r="F90" s="19"/>
      <c r="G90" s="35">
        <f>G91</f>
        <v>0</v>
      </c>
      <c r="H90" s="35"/>
      <c r="I90" s="35"/>
      <c r="J90" s="35"/>
      <c r="K90" s="35">
        <f t="shared" si="3"/>
        <v>0</v>
      </c>
      <c r="L90" s="58">
        <f t="shared" si="3"/>
        <v>0</v>
      </c>
      <c r="M90" s="4"/>
      <c r="N90" s="4"/>
      <c r="O90" s="35">
        <f>O91</f>
        <v>0</v>
      </c>
    </row>
    <row r="91" spans="1:15" ht="25.5" hidden="1">
      <c r="A91" s="34" t="s">
        <v>24</v>
      </c>
      <c r="B91" s="18">
        <v>902</v>
      </c>
      <c r="C91" s="18" t="s">
        <v>19</v>
      </c>
      <c r="D91" s="18">
        <v>14</v>
      </c>
      <c r="E91" s="18" t="s">
        <v>152</v>
      </c>
      <c r="F91" s="19">
        <v>200</v>
      </c>
      <c r="G91" s="35">
        <f>G92</f>
        <v>0</v>
      </c>
      <c r="H91" s="35"/>
      <c r="I91" s="35"/>
      <c r="J91" s="35"/>
      <c r="K91" s="35">
        <f t="shared" si="3"/>
        <v>0</v>
      </c>
      <c r="L91" s="58">
        <f t="shared" si="3"/>
        <v>0</v>
      </c>
      <c r="M91" s="4"/>
      <c r="N91" s="4"/>
      <c r="O91" s="35">
        <f>O92</f>
        <v>0</v>
      </c>
    </row>
    <row r="92" spans="1:15" ht="38.25" hidden="1">
      <c r="A92" s="34" t="s">
        <v>26</v>
      </c>
      <c r="B92" s="18">
        <v>902</v>
      </c>
      <c r="C92" s="18" t="s">
        <v>19</v>
      </c>
      <c r="D92" s="18">
        <v>14</v>
      </c>
      <c r="E92" s="18" t="s">
        <v>152</v>
      </c>
      <c r="F92" s="19">
        <v>240</v>
      </c>
      <c r="G92" s="32">
        <v>0</v>
      </c>
      <c r="H92" s="32"/>
      <c r="I92" s="32"/>
      <c r="J92" s="32"/>
      <c r="K92" s="32">
        <v>0</v>
      </c>
      <c r="L92" s="56">
        <v>0</v>
      </c>
      <c r="M92" s="4"/>
      <c r="N92" s="4"/>
      <c r="O92" s="32">
        <v>0</v>
      </c>
    </row>
    <row r="93" spans="1:15" ht="12.75">
      <c r="A93" s="64" t="s">
        <v>49</v>
      </c>
      <c r="B93" s="37">
        <v>902</v>
      </c>
      <c r="C93" s="37" t="s">
        <v>36</v>
      </c>
      <c r="D93" s="38" t="s">
        <v>0</v>
      </c>
      <c r="E93" s="38" t="s">
        <v>0</v>
      </c>
      <c r="F93" s="19"/>
      <c r="G93" s="35">
        <f>G94+G98+G111</f>
        <v>10993198</v>
      </c>
      <c r="H93" s="35"/>
      <c r="I93" s="35"/>
      <c r="J93" s="35"/>
      <c r="K93" s="35">
        <f>K94+K98+K111</f>
        <v>92676123.7</v>
      </c>
      <c r="L93" s="58">
        <f>L94+L98+L111</f>
        <v>11282921</v>
      </c>
      <c r="M93" s="4"/>
      <c r="N93" s="4"/>
      <c r="O93" s="35">
        <f>O94+O98+O111</f>
        <v>20475842</v>
      </c>
    </row>
    <row r="94" spans="1:15" ht="12.75">
      <c r="A94" s="64" t="s">
        <v>50</v>
      </c>
      <c r="B94" s="37">
        <v>902</v>
      </c>
      <c r="C94" s="37" t="s">
        <v>36</v>
      </c>
      <c r="D94" s="37" t="s">
        <v>51</v>
      </c>
      <c r="E94" s="18"/>
      <c r="F94" s="19"/>
      <c r="G94" s="35">
        <f>G95</f>
        <v>1761000</v>
      </c>
      <c r="H94" s="35"/>
      <c r="I94" s="35"/>
      <c r="J94" s="35"/>
      <c r="K94" s="35">
        <f aca="true" t="shared" si="4" ref="K94:L96">K95</f>
        <v>1761000</v>
      </c>
      <c r="L94" s="58">
        <f t="shared" si="4"/>
        <v>1761000</v>
      </c>
      <c r="M94" s="4"/>
      <c r="N94" s="4"/>
      <c r="O94" s="35">
        <f>O95</f>
        <v>1761000</v>
      </c>
    </row>
    <row r="95" spans="1:15" ht="51">
      <c r="A95" s="41" t="s">
        <v>155</v>
      </c>
      <c r="B95" s="18">
        <v>902</v>
      </c>
      <c r="C95" s="18" t="s">
        <v>36</v>
      </c>
      <c r="D95" s="18" t="s">
        <v>51</v>
      </c>
      <c r="E95" s="18" t="s">
        <v>154</v>
      </c>
      <c r="F95" s="19"/>
      <c r="G95" s="35">
        <f>G96</f>
        <v>1761000</v>
      </c>
      <c r="H95" s="35"/>
      <c r="I95" s="35"/>
      <c r="J95" s="35"/>
      <c r="K95" s="35">
        <f t="shared" si="4"/>
        <v>1761000</v>
      </c>
      <c r="L95" s="58">
        <f t="shared" si="4"/>
        <v>1761000</v>
      </c>
      <c r="M95" s="4"/>
      <c r="N95" s="4"/>
      <c r="O95" s="35">
        <f>O96</f>
        <v>1761000</v>
      </c>
    </row>
    <row r="96" spans="1:15" ht="44.25" customHeight="1">
      <c r="A96" s="34" t="s">
        <v>28</v>
      </c>
      <c r="B96" s="18">
        <v>902</v>
      </c>
      <c r="C96" s="18" t="s">
        <v>36</v>
      </c>
      <c r="D96" s="18" t="s">
        <v>51</v>
      </c>
      <c r="E96" s="18" t="s">
        <v>154</v>
      </c>
      <c r="F96" s="19">
        <v>800</v>
      </c>
      <c r="G96" s="35">
        <f>G97</f>
        <v>1761000</v>
      </c>
      <c r="H96" s="35"/>
      <c r="I96" s="35"/>
      <c r="J96" s="35"/>
      <c r="K96" s="35">
        <f t="shared" si="4"/>
        <v>1761000</v>
      </c>
      <c r="L96" s="58">
        <f t="shared" si="4"/>
        <v>1761000</v>
      </c>
      <c r="M96" s="4"/>
      <c r="N96" s="4"/>
      <c r="O96" s="35">
        <f>O97</f>
        <v>1761000</v>
      </c>
    </row>
    <row r="97" spans="1:15" ht="51">
      <c r="A97" s="34" t="s">
        <v>109</v>
      </c>
      <c r="B97" s="18">
        <v>902</v>
      </c>
      <c r="C97" s="18" t="s">
        <v>36</v>
      </c>
      <c r="D97" s="18" t="s">
        <v>51</v>
      </c>
      <c r="E97" s="18" t="s">
        <v>154</v>
      </c>
      <c r="F97" s="19">
        <v>810</v>
      </c>
      <c r="G97" s="35">
        <v>1761000</v>
      </c>
      <c r="H97" s="35"/>
      <c r="I97" s="35"/>
      <c r="J97" s="35"/>
      <c r="K97" s="35">
        <v>1761000</v>
      </c>
      <c r="L97" s="58">
        <v>1761000</v>
      </c>
      <c r="M97" s="4"/>
      <c r="N97" s="4"/>
      <c r="O97" s="35">
        <v>1761000</v>
      </c>
    </row>
    <row r="98" spans="1:15" ht="12.75">
      <c r="A98" s="64" t="s">
        <v>89</v>
      </c>
      <c r="B98" s="37">
        <v>902</v>
      </c>
      <c r="C98" s="37" t="s">
        <v>36</v>
      </c>
      <c r="D98" s="37" t="s">
        <v>46</v>
      </c>
      <c r="E98" s="38" t="s">
        <v>0</v>
      </c>
      <c r="F98" s="39" t="s">
        <v>0</v>
      </c>
      <c r="G98" s="40">
        <f>G99+G105</f>
        <v>8903198</v>
      </c>
      <c r="H98" s="40"/>
      <c r="I98" s="40"/>
      <c r="J98" s="40"/>
      <c r="K98" s="40">
        <f>K99+K105+K102+K108</f>
        <v>90586123.7</v>
      </c>
      <c r="L98" s="59">
        <f>L99+L105</f>
        <v>9192921</v>
      </c>
      <c r="M98" s="4"/>
      <c r="N98" s="4"/>
      <c r="O98" s="40">
        <f>O99+O105</f>
        <v>18385842</v>
      </c>
    </row>
    <row r="99" spans="1:15" ht="51">
      <c r="A99" s="41" t="s">
        <v>157</v>
      </c>
      <c r="B99" s="18">
        <v>902</v>
      </c>
      <c r="C99" s="18" t="s">
        <v>36</v>
      </c>
      <c r="D99" s="18" t="s">
        <v>46</v>
      </c>
      <c r="E99" s="18" t="s">
        <v>156</v>
      </c>
      <c r="F99" s="36"/>
      <c r="G99" s="35">
        <f>G100</f>
        <v>8185816.84</v>
      </c>
      <c r="H99" s="35"/>
      <c r="I99" s="35"/>
      <c r="J99" s="35"/>
      <c r="K99" s="35">
        <f>K100</f>
        <v>17797742.54</v>
      </c>
      <c r="L99" s="58">
        <f>L100</f>
        <v>9192921</v>
      </c>
      <c r="M99" s="4"/>
      <c r="N99" s="4"/>
      <c r="O99" s="35">
        <f>O100</f>
        <v>18385842</v>
      </c>
    </row>
    <row r="100" spans="1:15" ht="25.5">
      <c r="A100" s="34" t="s">
        <v>24</v>
      </c>
      <c r="B100" s="18">
        <v>902</v>
      </c>
      <c r="C100" s="18" t="s">
        <v>36</v>
      </c>
      <c r="D100" s="18" t="s">
        <v>46</v>
      </c>
      <c r="E100" s="18" t="s">
        <v>156</v>
      </c>
      <c r="F100" s="19">
        <v>200</v>
      </c>
      <c r="G100" s="35">
        <f>G101</f>
        <v>8185816.84</v>
      </c>
      <c r="H100" s="35"/>
      <c r="I100" s="35"/>
      <c r="J100" s="35"/>
      <c r="K100" s="35">
        <f>K101</f>
        <v>17797742.54</v>
      </c>
      <c r="L100" s="58">
        <f>L101</f>
        <v>9192921</v>
      </c>
      <c r="M100" s="4"/>
      <c r="N100" s="4"/>
      <c r="O100" s="35">
        <f>O101</f>
        <v>18385842</v>
      </c>
    </row>
    <row r="101" spans="1:15" ht="38.25">
      <c r="A101" s="34" t="s">
        <v>26</v>
      </c>
      <c r="B101" s="18">
        <v>902</v>
      </c>
      <c r="C101" s="18" t="s">
        <v>36</v>
      </c>
      <c r="D101" s="18" t="s">
        <v>46</v>
      </c>
      <c r="E101" s="18" t="s">
        <v>156</v>
      </c>
      <c r="F101" s="19">
        <v>240</v>
      </c>
      <c r="G101" s="32">
        <v>8185816.84</v>
      </c>
      <c r="H101" s="32"/>
      <c r="I101" s="32"/>
      <c r="J101" s="32">
        <v>9611925.7</v>
      </c>
      <c r="K101" s="32">
        <f>G101+J101</f>
        <v>17797742.54</v>
      </c>
      <c r="L101" s="56">
        <v>9192921</v>
      </c>
      <c r="M101" s="4"/>
      <c r="N101" s="87">
        <v>9192921</v>
      </c>
      <c r="O101" s="32">
        <f>L101+N101</f>
        <v>18385842</v>
      </c>
    </row>
    <row r="102" spans="1:15" ht="33.75" hidden="1">
      <c r="A102" s="78" t="s">
        <v>296</v>
      </c>
      <c r="B102" s="6">
        <v>902</v>
      </c>
      <c r="C102" s="6" t="s">
        <v>36</v>
      </c>
      <c r="D102" s="6" t="s">
        <v>46</v>
      </c>
      <c r="E102" s="6" t="s">
        <v>310</v>
      </c>
      <c r="F102" s="8"/>
      <c r="G102" s="32"/>
      <c r="H102" s="32"/>
      <c r="I102" s="32"/>
      <c r="J102" s="32"/>
      <c r="K102" s="32">
        <f>K103</f>
        <v>0</v>
      </c>
      <c r="L102" s="56"/>
      <c r="M102" s="4"/>
      <c r="N102" s="4"/>
      <c r="O102" s="32"/>
    </row>
    <row r="103" spans="1:15" ht="25.5" hidden="1">
      <c r="A103" s="7" t="s">
        <v>24</v>
      </c>
      <c r="B103" s="6">
        <v>902</v>
      </c>
      <c r="C103" s="6" t="s">
        <v>36</v>
      </c>
      <c r="D103" s="6" t="s">
        <v>46</v>
      </c>
      <c r="E103" s="6" t="s">
        <v>310</v>
      </c>
      <c r="F103" s="8">
        <v>200</v>
      </c>
      <c r="G103" s="32"/>
      <c r="H103" s="32"/>
      <c r="I103" s="32"/>
      <c r="J103" s="32"/>
      <c r="K103" s="32">
        <f>K104</f>
        <v>0</v>
      </c>
      <c r="L103" s="56"/>
      <c r="M103" s="4"/>
      <c r="N103" s="4"/>
      <c r="O103" s="32"/>
    </row>
    <row r="104" spans="1:15" ht="38.25" hidden="1">
      <c r="A104" s="7" t="s">
        <v>26</v>
      </c>
      <c r="B104" s="6">
        <v>902</v>
      </c>
      <c r="C104" s="6" t="s">
        <v>36</v>
      </c>
      <c r="D104" s="6" t="s">
        <v>46</v>
      </c>
      <c r="E104" s="6" t="s">
        <v>310</v>
      </c>
      <c r="F104" s="8">
        <v>240</v>
      </c>
      <c r="G104" s="32"/>
      <c r="H104" s="32"/>
      <c r="I104" s="32">
        <v>0</v>
      </c>
      <c r="J104" s="32"/>
      <c r="K104" s="32">
        <f>I104</f>
        <v>0</v>
      </c>
      <c r="L104" s="56"/>
      <c r="M104" s="4"/>
      <c r="N104" s="4"/>
      <c r="O104" s="32"/>
    </row>
    <row r="105" spans="1:15" ht="25.5">
      <c r="A105" s="41" t="s">
        <v>159</v>
      </c>
      <c r="B105" s="18">
        <v>902</v>
      </c>
      <c r="C105" s="18" t="s">
        <v>36</v>
      </c>
      <c r="D105" s="18" t="s">
        <v>46</v>
      </c>
      <c r="E105" s="18" t="s">
        <v>158</v>
      </c>
      <c r="F105" s="36"/>
      <c r="G105" s="35">
        <f>G106</f>
        <v>717381.16</v>
      </c>
      <c r="H105" s="35"/>
      <c r="I105" s="35"/>
      <c r="J105" s="35"/>
      <c r="K105" s="35">
        <f>K106</f>
        <v>717381.16</v>
      </c>
      <c r="L105" s="58">
        <f>L106</f>
        <v>0</v>
      </c>
      <c r="M105" s="4"/>
      <c r="N105" s="4"/>
      <c r="O105" s="82">
        <f>O106</f>
        <v>0</v>
      </c>
    </row>
    <row r="106" spans="1:15" ht="25.5">
      <c r="A106" s="34" t="s">
        <v>24</v>
      </c>
      <c r="B106" s="18">
        <v>902</v>
      </c>
      <c r="C106" s="18" t="s">
        <v>36</v>
      </c>
      <c r="D106" s="18" t="s">
        <v>46</v>
      </c>
      <c r="E106" s="18" t="s">
        <v>158</v>
      </c>
      <c r="F106" s="19">
        <v>200</v>
      </c>
      <c r="G106" s="35">
        <f>G107</f>
        <v>717381.16</v>
      </c>
      <c r="H106" s="35"/>
      <c r="I106" s="35"/>
      <c r="J106" s="35"/>
      <c r="K106" s="35">
        <f>K107</f>
        <v>717381.16</v>
      </c>
      <c r="L106" s="58">
        <f>L107</f>
        <v>0</v>
      </c>
      <c r="M106" s="4"/>
      <c r="N106" s="4"/>
      <c r="O106" s="82">
        <f>O107</f>
        <v>0</v>
      </c>
    </row>
    <row r="107" spans="1:15" ht="38.25">
      <c r="A107" s="34" t="s">
        <v>26</v>
      </c>
      <c r="B107" s="18">
        <v>902</v>
      </c>
      <c r="C107" s="18" t="s">
        <v>36</v>
      </c>
      <c r="D107" s="18" t="s">
        <v>46</v>
      </c>
      <c r="E107" s="18" t="s">
        <v>158</v>
      </c>
      <c r="F107" s="19">
        <v>240</v>
      </c>
      <c r="G107" s="32">
        <v>717381.16</v>
      </c>
      <c r="H107" s="32"/>
      <c r="I107" s="32">
        <v>0</v>
      </c>
      <c r="J107" s="32"/>
      <c r="K107" s="32">
        <v>717381.16</v>
      </c>
      <c r="L107" s="56">
        <v>0</v>
      </c>
      <c r="M107" s="4"/>
      <c r="N107" s="4"/>
      <c r="O107" s="83">
        <v>0</v>
      </c>
    </row>
    <row r="108" spans="1:15" ht="33.75">
      <c r="A108" s="78" t="s">
        <v>296</v>
      </c>
      <c r="B108" s="6">
        <v>902</v>
      </c>
      <c r="C108" s="6" t="s">
        <v>36</v>
      </c>
      <c r="D108" s="6" t="s">
        <v>46</v>
      </c>
      <c r="E108" s="6" t="s">
        <v>310</v>
      </c>
      <c r="F108" s="8"/>
      <c r="G108" s="32"/>
      <c r="H108" s="32"/>
      <c r="I108" s="32"/>
      <c r="J108" s="32"/>
      <c r="K108" s="32">
        <f>K109</f>
        <v>72071000</v>
      </c>
      <c r="L108" s="56"/>
      <c r="M108" s="4"/>
      <c r="N108" s="4"/>
      <c r="O108" s="32"/>
    </row>
    <row r="109" spans="1:15" ht="25.5">
      <c r="A109" s="7" t="s">
        <v>24</v>
      </c>
      <c r="B109" s="6">
        <v>902</v>
      </c>
      <c r="C109" s="6" t="s">
        <v>36</v>
      </c>
      <c r="D109" s="6" t="s">
        <v>46</v>
      </c>
      <c r="E109" s="6" t="s">
        <v>310</v>
      </c>
      <c r="F109" s="8">
        <v>200</v>
      </c>
      <c r="G109" s="32"/>
      <c r="H109" s="32"/>
      <c r="I109" s="32"/>
      <c r="J109" s="32"/>
      <c r="K109" s="32">
        <f>K110</f>
        <v>72071000</v>
      </c>
      <c r="L109" s="56"/>
      <c r="M109" s="4"/>
      <c r="N109" s="4"/>
      <c r="O109" s="32"/>
    </row>
    <row r="110" spans="1:15" ht="38.25">
      <c r="A110" s="7" t="s">
        <v>26</v>
      </c>
      <c r="B110" s="6">
        <v>902</v>
      </c>
      <c r="C110" s="6" t="s">
        <v>36</v>
      </c>
      <c r="D110" s="6" t="s">
        <v>46</v>
      </c>
      <c r="E110" s="6" t="s">
        <v>310</v>
      </c>
      <c r="F110" s="8">
        <v>240</v>
      </c>
      <c r="G110" s="32"/>
      <c r="H110" s="32"/>
      <c r="I110" s="32">
        <v>72071000</v>
      </c>
      <c r="J110" s="32"/>
      <c r="K110" s="32">
        <f>I110</f>
        <v>72071000</v>
      </c>
      <c r="L110" s="56"/>
      <c r="M110" s="4"/>
      <c r="N110" s="4"/>
      <c r="O110" s="32"/>
    </row>
    <row r="111" spans="1:15" ht="25.5">
      <c r="A111" s="64" t="s">
        <v>56</v>
      </c>
      <c r="B111" s="37">
        <v>902</v>
      </c>
      <c r="C111" s="37" t="s">
        <v>36</v>
      </c>
      <c r="D111" s="37" t="s">
        <v>57</v>
      </c>
      <c r="E111" s="38"/>
      <c r="F111" s="39"/>
      <c r="G111" s="40">
        <f>G112</f>
        <v>329000</v>
      </c>
      <c r="H111" s="40"/>
      <c r="I111" s="40"/>
      <c r="J111" s="40"/>
      <c r="K111" s="40">
        <f>K112</f>
        <v>329000</v>
      </c>
      <c r="L111" s="59">
        <f>L112</f>
        <v>329000</v>
      </c>
      <c r="M111" s="4"/>
      <c r="N111" s="4"/>
      <c r="O111" s="40">
        <f>O112</f>
        <v>329000</v>
      </c>
    </row>
    <row r="112" spans="1:15" ht="51">
      <c r="A112" s="34" t="s">
        <v>281</v>
      </c>
      <c r="B112" s="18">
        <v>902</v>
      </c>
      <c r="C112" s="18" t="s">
        <v>36</v>
      </c>
      <c r="D112" s="18" t="s">
        <v>57</v>
      </c>
      <c r="E112" s="18" t="s">
        <v>110</v>
      </c>
      <c r="F112" s="19"/>
      <c r="G112" s="44">
        <f>G113+G116</f>
        <v>329000</v>
      </c>
      <c r="H112" s="44"/>
      <c r="I112" s="44"/>
      <c r="J112" s="44"/>
      <c r="K112" s="44">
        <f>K113+K116</f>
        <v>329000</v>
      </c>
      <c r="L112" s="60">
        <f>L113+L116</f>
        <v>329000</v>
      </c>
      <c r="M112" s="4"/>
      <c r="N112" s="4"/>
      <c r="O112" s="44">
        <f>O113+O116</f>
        <v>329000</v>
      </c>
    </row>
    <row r="113" spans="1:15" ht="76.5">
      <c r="A113" s="34" t="s">
        <v>20</v>
      </c>
      <c r="B113" s="18">
        <v>902</v>
      </c>
      <c r="C113" s="18" t="s">
        <v>36</v>
      </c>
      <c r="D113" s="18" t="s">
        <v>57</v>
      </c>
      <c r="E113" s="18" t="s">
        <v>110</v>
      </c>
      <c r="F113" s="19">
        <v>100</v>
      </c>
      <c r="G113" s="44">
        <f>G114</f>
        <v>205725</v>
      </c>
      <c r="H113" s="44"/>
      <c r="I113" s="44"/>
      <c r="J113" s="44"/>
      <c r="K113" s="44">
        <f>K114</f>
        <v>205725</v>
      </c>
      <c r="L113" s="60">
        <f>L114</f>
        <v>205725</v>
      </c>
      <c r="M113" s="4"/>
      <c r="N113" s="4"/>
      <c r="O113" s="44">
        <f>O114</f>
        <v>205725</v>
      </c>
    </row>
    <row r="114" spans="1:15" ht="25.5">
      <c r="A114" s="34" t="s">
        <v>22</v>
      </c>
      <c r="B114" s="18">
        <v>902</v>
      </c>
      <c r="C114" s="18" t="s">
        <v>36</v>
      </c>
      <c r="D114" s="18" t="s">
        <v>57</v>
      </c>
      <c r="E114" s="18" t="s">
        <v>110</v>
      </c>
      <c r="F114" s="19">
        <v>120</v>
      </c>
      <c r="G114" s="44">
        <f>G115</f>
        <v>205725</v>
      </c>
      <c r="H114" s="44"/>
      <c r="I114" s="44"/>
      <c r="J114" s="44"/>
      <c r="K114" s="44">
        <f>K115</f>
        <v>205725</v>
      </c>
      <c r="L114" s="60">
        <f>L115</f>
        <v>205725</v>
      </c>
      <c r="M114" s="4"/>
      <c r="N114" s="4"/>
      <c r="O114" s="44">
        <f>O115</f>
        <v>205725</v>
      </c>
    </row>
    <row r="115" spans="1:15" ht="38.25">
      <c r="A115" s="34" t="s">
        <v>233</v>
      </c>
      <c r="B115" s="18">
        <v>902</v>
      </c>
      <c r="C115" s="18" t="s">
        <v>36</v>
      </c>
      <c r="D115" s="18" t="s">
        <v>57</v>
      </c>
      <c r="E115" s="18" t="s">
        <v>110</v>
      </c>
      <c r="F115" s="19">
        <v>121</v>
      </c>
      <c r="G115" s="44">
        <v>205725</v>
      </c>
      <c r="H115" s="44"/>
      <c r="I115" s="44"/>
      <c r="J115" s="44"/>
      <c r="K115" s="44">
        <v>205725</v>
      </c>
      <c r="L115" s="60">
        <v>205725</v>
      </c>
      <c r="M115" s="4"/>
      <c r="N115" s="4"/>
      <c r="O115" s="44">
        <v>205725</v>
      </c>
    </row>
    <row r="116" spans="1:15" ht="25.5">
      <c r="A116" s="34" t="s">
        <v>24</v>
      </c>
      <c r="B116" s="18">
        <v>902</v>
      </c>
      <c r="C116" s="18" t="s">
        <v>36</v>
      </c>
      <c r="D116" s="18" t="s">
        <v>57</v>
      </c>
      <c r="E116" s="18" t="s">
        <v>110</v>
      </c>
      <c r="F116" s="19">
        <v>200</v>
      </c>
      <c r="G116" s="44">
        <f>G117</f>
        <v>123275</v>
      </c>
      <c r="H116" s="44"/>
      <c r="I116" s="44"/>
      <c r="J116" s="44"/>
      <c r="K116" s="44">
        <f>K117</f>
        <v>123275</v>
      </c>
      <c r="L116" s="60">
        <f>L117</f>
        <v>123275</v>
      </c>
      <c r="M116" s="4"/>
      <c r="N116" s="4"/>
      <c r="O116" s="44">
        <f>O117</f>
        <v>123275</v>
      </c>
    </row>
    <row r="117" spans="1:15" ht="38.25">
      <c r="A117" s="34" t="s">
        <v>26</v>
      </c>
      <c r="B117" s="18">
        <v>902</v>
      </c>
      <c r="C117" s="18" t="s">
        <v>36</v>
      </c>
      <c r="D117" s="18" t="s">
        <v>57</v>
      </c>
      <c r="E117" s="18" t="s">
        <v>110</v>
      </c>
      <c r="F117" s="19">
        <v>240</v>
      </c>
      <c r="G117" s="44">
        <v>123275</v>
      </c>
      <c r="H117" s="44"/>
      <c r="I117" s="44"/>
      <c r="J117" s="44"/>
      <c r="K117" s="44">
        <v>123275</v>
      </c>
      <c r="L117" s="60">
        <v>123275</v>
      </c>
      <c r="M117" s="4"/>
      <c r="N117" s="4"/>
      <c r="O117" s="44">
        <v>123275</v>
      </c>
    </row>
    <row r="118" spans="1:15" ht="12.75">
      <c r="A118" s="64" t="s">
        <v>55</v>
      </c>
      <c r="B118" s="37">
        <v>902</v>
      </c>
      <c r="C118" s="37" t="s">
        <v>54</v>
      </c>
      <c r="D118" s="37"/>
      <c r="E118" s="37"/>
      <c r="F118" s="42"/>
      <c r="G118" s="45">
        <f>G119+G129</f>
        <v>38703412.47</v>
      </c>
      <c r="H118" s="45"/>
      <c r="I118" s="45"/>
      <c r="J118" s="45"/>
      <c r="K118" s="45">
        <f>K119+K129</f>
        <v>38703412.47</v>
      </c>
      <c r="L118" s="61">
        <f>L119+L129</f>
        <v>33274437.72</v>
      </c>
      <c r="M118" s="4"/>
      <c r="N118" s="4"/>
      <c r="O118" s="45">
        <f>O119+O129</f>
        <v>33274437.72</v>
      </c>
    </row>
    <row r="119" spans="1:15" ht="12.75">
      <c r="A119" s="64" t="s">
        <v>59</v>
      </c>
      <c r="B119" s="37">
        <v>902</v>
      </c>
      <c r="C119" s="37" t="s">
        <v>54</v>
      </c>
      <c r="D119" s="37" t="s">
        <v>17</v>
      </c>
      <c r="E119" s="37"/>
      <c r="F119" s="42"/>
      <c r="G119" s="46">
        <f>G120+G123+G126</f>
        <v>11633788.469999999</v>
      </c>
      <c r="H119" s="46"/>
      <c r="I119" s="46"/>
      <c r="J119" s="46"/>
      <c r="K119" s="46">
        <f>K120+K123+K126</f>
        <v>11633788.469999999</v>
      </c>
      <c r="L119" s="62">
        <f>L120+L123+L126</f>
        <v>5212476.72</v>
      </c>
      <c r="M119" s="4"/>
      <c r="N119" s="4"/>
      <c r="O119" s="46">
        <f>O120+O123+O126</f>
        <v>5212476.72</v>
      </c>
    </row>
    <row r="120" spans="1:15" ht="38.25">
      <c r="A120" s="41" t="s">
        <v>161</v>
      </c>
      <c r="B120" s="18">
        <v>902</v>
      </c>
      <c r="C120" s="18" t="s">
        <v>54</v>
      </c>
      <c r="D120" s="18" t="s">
        <v>17</v>
      </c>
      <c r="E120" s="18" t="s">
        <v>160</v>
      </c>
      <c r="F120" s="19"/>
      <c r="G120" s="44">
        <f>G121</f>
        <v>5000000</v>
      </c>
      <c r="H120" s="44"/>
      <c r="I120" s="44"/>
      <c r="J120" s="44"/>
      <c r="K120" s="44">
        <f>K121</f>
        <v>5000000</v>
      </c>
      <c r="L120" s="60">
        <f>L121</f>
        <v>5000000</v>
      </c>
      <c r="M120" s="4"/>
      <c r="N120" s="4"/>
      <c r="O120" s="44">
        <f>O121</f>
        <v>5000000</v>
      </c>
    </row>
    <row r="121" spans="1:15" ht="32.25" customHeight="1">
      <c r="A121" s="34" t="s">
        <v>28</v>
      </c>
      <c r="B121" s="18">
        <v>902</v>
      </c>
      <c r="C121" s="18" t="s">
        <v>54</v>
      </c>
      <c r="D121" s="18" t="s">
        <v>17</v>
      </c>
      <c r="E121" s="18" t="s">
        <v>160</v>
      </c>
      <c r="F121" s="19">
        <v>800</v>
      </c>
      <c r="G121" s="44">
        <f>G122</f>
        <v>5000000</v>
      </c>
      <c r="H121" s="44"/>
      <c r="I121" s="44"/>
      <c r="J121" s="44"/>
      <c r="K121" s="44">
        <f>K122</f>
        <v>5000000</v>
      </c>
      <c r="L121" s="60">
        <f>L122</f>
        <v>5000000</v>
      </c>
      <c r="M121" s="4"/>
      <c r="N121" s="4"/>
      <c r="O121" s="44">
        <f>O122</f>
        <v>5000000</v>
      </c>
    </row>
    <row r="122" spans="1:15" ht="51">
      <c r="A122" s="34" t="s">
        <v>109</v>
      </c>
      <c r="B122" s="18">
        <v>902</v>
      </c>
      <c r="C122" s="18" t="s">
        <v>54</v>
      </c>
      <c r="D122" s="18" t="s">
        <v>17</v>
      </c>
      <c r="E122" s="18" t="s">
        <v>160</v>
      </c>
      <c r="F122" s="19">
        <v>810</v>
      </c>
      <c r="G122" s="44">
        <v>5000000</v>
      </c>
      <c r="H122" s="44"/>
      <c r="I122" s="44"/>
      <c r="J122" s="44"/>
      <c r="K122" s="44">
        <v>5000000</v>
      </c>
      <c r="L122" s="60">
        <v>5000000</v>
      </c>
      <c r="M122" s="4"/>
      <c r="N122" s="4"/>
      <c r="O122" s="44">
        <v>5000000</v>
      </c>
    </row>
    <row r="123" spans="1:15" ht="31.5" customHeight="1">
      <c r="A123" s="34" t="s">
        <v>111</v>
      </c>
      <c r="B123" s="18">
        <v>902</v>
      </c>
      <c r="C123" s="18" t="s">
        <v>54</v>
      </c>
      <c r="D123" s="18" t="s">
        <v>17</v>
      </c>
      <c r="E123" s="18" t="s">
        <v>162</v>
      </c>
      <c r="F123" s="19"/>
      <c r="G123" s="35">
        <f>G124</f>
        <v>212476.72</v>
      </c>
      <c r="H123" s="35"/>
      <c r="I123" s="35"/>
      <c r="J123" s="35"/>
      <c r="K123" s="35">
        <f>K124</f>
        <v>212476.72</v>
      </c>
      <c r="L123" s="58">
        <f>L124</f>
        <v>212476.72</v>
      </c>
      <c r="M123" s="4"/>
      <c r="N123" s="4"/>
      <c r="O123" s="35">
        <f>O124</f>
        <v>212476.72</v>
      </c>
    </row>
    <row r="124" spans="1:15" ht="12.75">
      <c r="A124" s="34" t="s">
        <v>28</v>
      </c>
      <c r="B124" s="18">
        <v>902</v>
      </c>
      <c r="C124" s="18" t="s">
        <v>54</v>
      </c>
      <c r="D124" s="18" t="s">
        <v>17</v>
      </c>
      <c r="E124" s="18" t="s">
        <v>162</v>
      </c>
      <c r="F124" s="19">
        <v>800</v>
      </c>
      <c r="G124" s="35">
        <f>G125</f>
        <v>212476.72</v>
      </c>
      <c r="H124" s="35"/>
      <c r="I124" s="35"/>
      <c r="J124" s="35"/>
      <c r="K124" s="35">
        <f>K125</f>
        <v>212476.72</v>
      </c>
      <c r="L124" s="58">
        <f>L125</f>
        <v>212476.72</v>
      </c>
      <c r="M124" s="4"/>
      <c r="N124" s="4"/>
      <c r="O124" s="35">
        <f>O125</f>
        <v>212476.72</v>
      </c>
    </row>
    <row r="125" spans="1:15" ht="51">
      <c r="A125" s="34" t="s">
        <v>109</v>
      </c>
      <c r="B125" s="18">
        <v>902</v>
      </c>
      <c r="C125" s="18" t="s">
        <v>54</v>
      </c>
      <c r="D125" s="18" t="s">
        <v>17</v>
      </c>
      <c r="E125" s="18" t="s">
        <v>162</v>
      </c>
      <c r="F125" s="36">
        <v>810</v>
      </c>
      <c r="G125" s="35">
        <v>212476.72</v>
      </c>
      <c r="H125" s="35"/>
      <c r="I125" s="35"/>
      <c r="J125" s="35"/>
      <c r="K125" s="35">
        <v>212476.72</v>
      </c>
      <c r="L125" s="58">
        <v>212476.72</v>
      </c>
      <c r="M125" s="4"/>
      <c r="N125" s="4"/>
      <c r="O125" s="35">
        <v>212476.72</v>
      </c>
    </row>
    <row r="126" spans="1:15" ht="38.25">
      <c r="A126" s="41" t="s">
        <v>164</v>
      </c>
      <c r="B126" s="18">
        <v>902</v>
      </c>
      <c r="C126" s="18" t="s">
        <v>54</v>
      </c>
      <c r="D126" s="18" t="s">
        <v>17</v>
      </c>
      <c r="E126" s="18" t="s">
        <v>163</v>
      </c>
      <c r="F126" s="36"/>
      <c r="G126" s="35">
        <f>G127</f>
        <v>6421311.75</v>
      </c>
      <c r="H126" s="35"/>
      <c r="I126" s="35"/>
      <c r="J126" s="35"/>
      <c r="K126" s="35">
        <f>K127</f>
        <v>6421311.75</v>
      </c>
      <c r="L126" s="58">
        <f>L127</f>
        <v>0</v>
      </c>
      <c r="M126" s="4"/>
      <c r="N126" s="4"/>
      <c r="O126" s="82">
        <f>O127</f>
        <v>0</v>
      </c>
    </row>
    <row r="127" spans="1:15" ht="12.75">
      <c r="A127" s="34" t="s">
        <v>112</v>
      </c>
      <c r="B127" s="18">
        <v>902</v>
      </c>
      <c r="C127" s="18" t="s">
        <v>54</v>
      </c>
      <c r="D127" s="18" t="s">
        <v>17</v>
      </c>
      <c r="E127" s="18" t="s">
        <v>163</v>
      </c>
      <c r="F127" s="36">
        <v>410</v>
      </c>
      <c r="G127" s="35">
        <f>G128</f>
        <v>6421311.75</v>
      </c>
      <c r="H127" s="35"/>
      <c r="I127" s="35"/>
      <c r="J127" s="35"/>
      <c r="K127" s="35">
        <f>K128</f>
        <v>6421311.75</v>
      </c>
      <c r="L127" s="58">
        <f>L128</f>
        <v>0</v>
      </c>
      <c r="M127" s="4"/>
      <c r="N127" s="4"/>
      <c r="O127" s="82">
        <f>O128</f>
        <v>0</v>
      </c>
    </row>
    <row r="128" spans="1:15" ht="51">
      <c r="A128" s="34" t="s">
        <v>95</v>
      </c>
      <c r="B128" s="18">
        <v>902</v>
      </c>
      <c r="C128" s="18" t="s">
        <v>54</v>
      </c>
      <c r="D128" s="18" t="s">
        <v>17</v>
      </c>
      <c r="E128" s="18" t="s">
        <v>163</v>
      </c>
      <c r="F128" s="19">
        <v>412</v>
      </c>
      <c r="G128" s="32">
        <v>6421311.75</v>
      </c>
      <c r="H128" s="32"/>
      <c r="I128" s="32"/>
      <c r="J128" s="32"/>
      <c r="K128" s="32">
        <v>6421311.75</v>
      </c>
      <c r="L128" s="56">
        <v>0</v>
      </c>
      <c r="M128" s="4"/>
      <c r="N128" s="4"/>
      <c r="O128" s="83">
        <v>0</v>
      </c>
    </row>
    <row r="129" spans="1:15" ht="12.75">
      <c r="A129" s="64" t="s">
        <v>113</v>
      </c>
      <c r="B129" s="37">
        <v>902</v>
      </c>
      <c r="C129" s="37" t="s">
        <v>54</v>
      </c>
      <c r="D129" s="37" t="s">
        <v>19</v>
      </c>
      <c r="E129" s="37"/>
      <c r="F129" s="42"/>
      <c r="G129" s="40">
        <f>G130+G133+G136+G139+G142</f>
        <v>27069624</v>
      </c>
      <c r="H129" s="40"/>
      <c r="I129" s="40"/>
      <c r="J129" s="40"/>
      <c r="K129" s="40">
        <f>K130+K133+K136+K139+K142</f>
        <v>27069624</v>
      </c>
      <c r="L129" s="59">
        <f>L130+L133+L136+L139+L142</f>
        <v>28061961</v>
      </c>
      <c r="M129" s="4"/>
      <c r="N129" s="4"/>
      <c r="O129" s="40">
        <f>O130+O133+O136+O139+O142</f>
        <v>28061961</v>
      </c>
    </row>
    <row r="130" spans="1:15" ht="12.75">
      <c r="A130" s="34" t="s">
        <v>114</v>
      </c>
      <c r="B130" s="18">
        <v>902</v>
      </c>
      <c r="C130" s="18" t="s">
        <v>54</v>
      </c>
      <c r="D130" s="18" t="s">
        <v>19</v>
      </c>
      <c r="E130" s="18" t="s">
        <v>165</v>
      </c>
      <c r="F130" s="19"/>
      <c r="G130" s="35">
        <f>G131</f>
        <v>10773017</v>
      </c>
      <c r="H130" s="35"/>
      <c r="I130" s="35"/>
      <c r="J130" s="35"/>
      <c r="K130" s="35">
        <f>K131</f>
        <v>10773017</v>
      </c>
      <c r="L130" s="58">
        <f>L131</f>
        <v>11291818</v>
      </c>
      <c r="M130" s="4"/>
      <c r="N130" s="4"/>
      <c r="O130" s="35">
        <f>O131</f>
        <v>11291818</v>
      </c>
    </row>
    <row r="131" spans="1:15" ht="12.75">
      <c r="A131" s="34" t="s">
        <v>28</v>
      </c>
      <c r="B131" s="18">
        <v>902</v>
      </c>
      <c r="C131" s="18" t="s">
        <v>54</v>
      </c>
      <c r="D131" s="18" t="s">
        <v>19</v>
      </c>
      <c r="E131" s="18" t="s">
        <v>165</v>
      </c>
      <c r="F131" s="19">
        <v>800</v>
      </c>
      <c r="G131" s="35">
        <f>G132</f>
        <v>10773017</v>
      </c>
      <c r="H131" s="35"/>
      <c r="I131" s="35"/>
      <c r="J131" s="35"/>
      <c r="K131" s="35">
        <f>K132</f>
        <v>10773017</v>
      </c>
      <c r="L131" s="58">
        <f>L132</f>
        <v>11291818</v>
      </c>
      <c r="M131" s="4"/>
      <c r="N131" s="4"/>
      <c r="O131" s="35">
        <f>O132</f>
        <v>11291818</v>
      </c>
    </row>
    <row r="132" spans="1:15" ht="51">
      <c r="A132" s="34" t="s">
        <v>109</v>
      </c>
      <c r="B132" s="18">
        <v>902</v>
      </c>
      <c r="C132" s="18" t="s">
        <v>54</v>
      </c>
      <c r="D132" s="18" t="s">
        <v>19</v>
      </c>
      <c r="E132" s="18" t="s">
        <v>165</v>
      </c>
      <c r="F132" s="19">
        <v>810</v>
      </c>
      <c r="G132" s="32">
        <v>10773017</v>
      </c>
      <c r="H132" s="32"/>
      <c r="I132" s="32"/>
      <c r="J132" s="32"/>
      <c r="K132" s="32">
        <v>10773017</v>
      </c>
      <c r="L132" s="56">
        <v>11291818</v>
      </c>
      <c r="M132" s="4"/>
      <c r="N132" s="4"/>
      <c r="O132" s="32">
        <v>11291818</v>
      </c>
    </row>
    <row r="133" spans="1:15" ht="12.75">
      <c r="A133" s="34" t="s">
        <v>115</v>
      </c>
      <c r="B133" s="18">
        <v>902</v>
      </c>
      <c r="C133" s="18" t="s">
        <v>54</v>
      </c>
      <c r="D133" s="18" t="s">
        <v>19</v>
      </c>
      <c r="E133" s="18" t="s">
        <v>166</v>
      </c>
      <c r="F133" s="19"/>
      <c r="G133" s="35">
        <f>G134</f>
        <v>3400000</v>
      </c>
      <c r="H133" s="35"/>
      <c r="I133" s="35"/>
      <c r="J133" s="35"/>
      <c r="K133" s="35">
        <f>K134</f>
        <v>3400000</v>
      </c>
      <c r="L133" s="58">
        <f>L134</f>
        <v>3400000</v>
      </c>
      <c r="M133" s="4"/>
      <c r="N133" s="4"/>
      <c r="O133" s="35">
        <f>O134</f>
        <v>3400000</v>
      </c>
    </row>
    <row r="134" spans="1:15" ht="25.5">
      <c r="A134" s="34" t="s">
        <v>24</v>
      </c>
      <c r="B134" s="18">
        <v>902</v>
      </c>
      <c r="C134" s="18" t="s">
        <v>54</v>
      </c>
      <c r="D134" s="18" t="s">
        <v>19</v>
      </c>
      <c r="E134" s="18" t="s">
        <v>166</v>
      </c>
      <c r="F134" s="19">
        <v>200</v>
      </c>
      <c r="G134" s="35">
        <f>G135</f>
        <v>3400000</v>
      </c>
      <c r="H134" s="35"/>
      <c r="I134" s="35"/>
      <c r="J134" s="35"/>
      <c r="K134" s="35">
        <f>K135</f>
        <v>3400000</v>
      </c>
      <c r="L134" s="58">
        <f>L135</f>
        <v>3400000</v>
      </c>
      <c r="M134" s="4"/>
      <c r="N134" s="4"/>
      <c r="O134" s="35">
        <f>O135</f>
        <v>3400000</v>
      </c>
    </row>
    <row r="135" spans="1:15" ht="38.25">
      <c r="A135" s="34" t="s">
        <v>26</v>
      </c>
      <c r="B135" s="18">
        <v>902</v>
      </c>
      <c r="C135" s="18" t="s">
        <v>54</v>
      </c>
      <c r="D135" s="18" t="s">
        <v>19</v>
      </c>
      <c r="E135" s="18" t="s">
        <v>166</v>
      </c>
      <c r="F135" s="19">
        <v>240</v>
      </c>
      <c r="G135" s="35">
        <v>3400000</v>
      </c>
      <c r="H135" s="35"/>
      <c r="I135" s="35"/>
      <c r="J135" s="35"/>
      <c r="K135" s="35">
        <v>3400000</v>
      </c>
      <c r="L135" s="58">
        <v>3400000</v>
      </c>
      <c r="M135" s="4"/>
      <c r="N135" s="4"/>
      <c r="O135" s="35">
        <v>3400000</v>
      </c>
    </row>
    <row r="136" spans="1:15" ht="25.5">
      <c r="A136" s="34" t="s">
        <v>116</v>
      </c>
      <c r="B136" s="18">
        <v>902</v>
      </c>
      <c r="C136" s="18" t="s">
        <v>54</v>
      </c>
      <c r="D136" s="18" t="s">
        <v>19</v>
      </c>
      <c r="E136" s="18" t="s">
        <v>167</v>
      </c>
      <c r="F136" s="19"/>
      <c r="G136" s="35">
        <f>G137</f>
        <v>1105000</v>
      </c>
      <c r="H136" s="35"/>
      <c r="I136" s="35"/>
      <c r="J136" s="35"/>
      <c r="K136" s="35">
        <f>K137</f>
        <v>1105000</v>
      </c>
      <c r="L136" s="58">
        <f>L137</f>
        <v>1105000</v>
      </c>
      <c r="M136" s="4"/>
      <c r="N136" s="4"/>
      <c r="O136" s="35">
        <f>O137</f>
        <v>1105000</v>
      </c>
    </row>
    <row r="137" spans="1:15" ht="25.5">
      <c r="A137" s="34" t="s">
        <v>24</v>
      </c>
      <c r="B137" s="18">
        <v>902</v>
      </c>
      <c r="C137" s="18" t="s">
        <v>54</v>
      </c>
      <c r="D137" s="18" t="s">
        <v>19</v>
      </c>
      <c r="E137" s="18" t="s">
        <v>167</v>
      </c>
      <c r="F137" s="19">
        <v>200</v>
      </c>
      <c r="G137" s="35">
        <f>G138</f>
        <v>1105000</v>
      </c>
      <c r="H137" s="35"/>
      <c r="I137" s="35"/>
      <c r="J137" s="35"/>
      <c r="K137" s="35">
        <f>K138</f>
        <v>1105000</v>
      </c>
      <c r="L137" s="58">
        <f>L138</f>
        <v>1105000</v>
      </c>
      <c r="M137" s="4"/>
      <c r="N137" s="4"/>
      <c r="O137" s="35">
        <f>O138</f>
        <v>1105000</v>
      </c>
    </row>
    <row r="138" spans="1:15" ht="38.25">
      <c r="A138" s="34" t="s">
        <v>26</v>
      </c>
      <c r="B138" s="18">
        <v>902</v>
      </c>
      <c r="C138" s="18" t="s">
        <v>54</v>
      </c>
      <c r="D138" s="18" t="s">
        <v>19</v>
      </c>
      <c r="E138" s="18" t="s">
        <v>167</v>
      </c>
      <c r="F138" s="19">
        <v>240</v>
      </c>
      <c r="G138" s="35">
        <v>1105000</v>
      </c>
      <c r="H138" s="35"/>
      <c r="I138" s="35"/>
      <c r="J138" s="35"/>
      <c r="K138" s="35">
        <v>1105000</v>
      </c>
      <c r="L138" s="58">
        <v>1105000</v>
      </c>
      <c r="M138" s="4"/>
      <c r="N138" s="4"/>
      <c r="O138" s="35">
        <v>1105000</v>
      </c>
    </row>
    <row r="139" spans="1:15" ht="25.5">
      <c r="A139" s="34" t="s">
        <v>117</v>
      </c>
      <c r="B139" s="18">
        <v>902</v>
      </c>
      <c r="C139" s="18" t="s">
        <v>54</v>
      </c>
      <c r="D139" s="18" t="s">
        <v>19</v>
      </c>
      <c r="E139" s="18" t="s">
        <v>168</v>
      </c>
      <c r="F139" s="19"/>
      <c r="G139" s="35">
        <f>G140</f>
        <v>2320883</v>
      </c>
      <c r="H139" s="35"/>
      <c r="I139" s="35"/>
      <c r="J139" s="35"/>
      <c r="K139" s="35">
        <f>K140</f>
        <v>2320883</v>
      </c>
      <c r="L139" s="58">
        <f>L140</f>
        <v>2320883</v>
      </c>
      <c r="M139" s="4"/>
      <c r="N139" s="4"/>
      <c r="O139" s="35">
        <f>O140</f>
        <v>2320883</v>
      </c>
    </row>
    <row r="140" spans="1:15" ht="25.5">
      <c r="A140" s="34" t="s">
        <v>24</v>
      </c>
      <c r="B140" s="18">
        <v>902</v>
      </c>
      <c r="C140" s="18" t="s">
        <v>54</v>
      </c>
      <c r="D140" s="18" t="s">
        <v>19</v>
      </c>
      <c r="E140" s="18" t="s">
        <v>168</v>
      </c>
      <c r="F140" s="19">
        <v>200</v>
      </c>
      <c r="G140" s="35">
        <f>G141</f>
        <v>2320883</v>
      </c>
      <c r="H140" s="35"/>
      <c r="I140" s="35"/>
      <c r="J140" s="35"/>
      <c r="K140" s="35">
        <f>K141</f>
        <v>2320883</v>
      </c>
      <c r="L140" s="58">
        <f>L141</f>
        <v>2320883</v>
      </c>
      <c r="M140" s="4"/>
      <c r="N140" s="4"/>
      <c r="O140" s="35">
        <f>O141</f>
        <v>2320883</v>
      </c>
    </row>
    <row r="141" spans="1:15" ht="38.25">
      <c r="A141" s="34" t="s">
        <v>26</v>
      </c>
      <c r="B141" s="18">
        <v>902</v>
      </c>
      <c r="C141" s="18" t="s">
        <v>54</v>
      </c>
      <c r="D141" s="18" t="s">
        <v>19</v>
      </c>
      <c r="E141" s="18" t="s">
        <v>168</v>
      </c>
      <c r="F141" s="19">
        <v>240</v>
      </c>
      <c r="G141" s="35">
        <v>2320883</v>
      </c>
      <c r="H141" s="35"/>
      <c r="I141" s="35"/>
      <c r="J141" s="35"/>
      <c r="K141" s="35">
        <v>2320883</v>
      </c>
      <c r="L141" s="58">
        <v>2320883</v>
      </c>
      <c r="M141" s="4"/>
      <c r="N141" s="4"/>
      <c r="O141" s="35">
        <v>2320883</v>
      </c>
    </row>
    <row r="142" spans="1:15" ht="25.5">
      <c r="A142" s="41" t="s">
        <v>170</v>
      </c>
      <c r="B142" s="18">
        <v>902</v>
      </c>
      <c r="C142" s="18" t="s">
        <v>54</v>
      </c>
      <c r="D142" s="18" t="s">
        <v>19</v>
      </c>
      <c r="E142" s="18" t="s">
        <v>169</v>
      </c>
      <c r="F142" s="19"/>
      <c r="G142" s="35">
        <f>G143</f>
        <v>9470724</v>
      </c>
      <c r="H142" s="35"/>
      <c r="I142" s="35"/>
      <c r="J142" s="35"/>
      <c r="K142" s="35">
        <f>K143</f>
        <v>9470724</v>
      </c>
      <c r="L142" s="58">
        <f>L143</f>
        <v>9944260</v>
      </c>
      <c r="M142" s="4"/>
      <c r="N142" s="4"/>
      <c r="O142" s="35">
        <f>O143</f>
        <v>9944260</v>
      </c>
    </row>
    <row r="143" spans="1:15" ht="25.5">
      <c r="A143" s="34" t="s">
        <v>24</v>
      </c>
      <c r="B143" s="18">
        <v>902</v>
      </c>
      <c r="C143" s="18" t="s">
        <v>54</v>
      </c>
      <c r="D143" s="18" t="s">
        <v>19</v>
      </c>
      <c r="E143" s="18" t="s">
        <v>169</v>
      </c>
      <c r="F143" s="19">
        <v>200</v>
      </c>
      <c r="G143" s="35">
        <f>G144</f>
        <v>9470724</v>
      </c>
      <c r="H143" s="35"/>
      <c r="I143" s="35"/>
      <c r="J143" s="35"/>
      <c r="K143" s="35">
        <f>K144</f>
        <v>9470724</v>
      </c>
      <c r="L143" s="58">
        <f>L144</f>
        <v>9944260</v>
      </c>
      <c r="M143" s="4"/>
      <c r="N143" s="4"/>
      <c r="O143" s="35">
        <f>O144</f>
        <v>9944260</v>
      </c>
    </row>
    <row r="144" spans="1:15" ht="38.25">
      <c r="A144" s="34" t="s">
        <v>26</v>
      </c>
      <c r="B144" s="18">
        <v>902</v>
      </c>
      <c r="C144" s="18" t="s">
        <v>54</v>
      </c>
      <c r="D144" s="18" t="s">
        <v>19</v>
      </c>
      <c r="E144" s="18" t="s">
        <v>169</v>
      </c>
      <c r="F144" s="19">
        <v>240</v>
      </c>
      <c r="G144" s="32">
        <v>9470724</v>
      </c>
      <c r="H144" s="32"/>
      <c r="I144" s="32"/>
      <c r="J144" s="32"/>
      <c r="K144" s="32">
        <v>9470724</v>
      </c>
      <c r="L144" s="56">
        <v>9944260</v>
      </c>
      <c r="M144" s="4"/>
      <c r="N144" s="4"/>
      <c r="O144" s="32">
        <v>9944260</v>
      </c>
    </row>
    <row r="145" spans="1:15" ht="12.75">
      <c r="A145" s="64" t="s">
        <v>52</v>
      </c>
      <c r="B145" s="37">
        <v>902</v>
      </c>
      <c r="C145" s="37" t="s">
        <v>53</v>
      </c>
      <c r="D145" s="37"/>
      <c r="E145" s="37"/>
      <c r="F145" s="42"/>
      <c r="G145" s="40">
        <f>G146+G155</f>
        <v>15088402</v>
      </c>
      <c r="H145" s="40"/>
      <c r="I145" s="40"/>
      <c r="J145" s="40"/>
      <c r="K145" s="40">
        <f>K146+K155</f>
        <v>15088402</v>
      </c>
      <c r="L145" s="59">
        <f>L146+L155</f>
        <v>15126402</v>
      </c>
      <c r="M145" s="4"/>
      <c r="N145" s="4"/>
      <c r="O145" s="40">
        <f>O146+O155</f>
        <v>15126402</v>
      </c>
    </row>
    <row r="146" spans="1:15" ht="12.75">
      <c r="A146" s="64" t="s">
        <v>77</v>
      </c>
      <c r="B146" s="37">
        <v>902</v>
      </c>
      <c r="C146" s="37" t="s">
        <v>53</v>
      </c>
      <c r="D146" s="37" t="s">
        <v>34</v>
      </c>
      <c r="E146" s="37"/>
      <c r="F146" s="42"/>
      <c r="G146" s="40">
        <f>G147+G151</f>
        <v>14988402</v>
      </c>
      <c r="H146" s="40"/>
      <c r="I146" s="40"/>
      <c r="J146" s="40"/>
      <c r="K146" s="40">
        <f>K147+K151</f>
        <v>14988402</v>
      </c>
      <c r="L146" s="59">
        <f>L147+L151</f>
        <v>15026402</v>
      </c>
      <c r="M146" s="4"/>
      <c r="N146" s="4"/>
      <c r="O146" s="40">
        <f>O147+O151</f>
        <v>15026402</v>
      </c>
    </row>
    <row r="147" spans="1:15" ht="51">
      <c r="A147" s="41" t="s">
        <v>172</v>
      </c>
      <c r="B147" s="18">
        <v>902</v>
      </c>
      <c r="C147" s="18" t="s">
        <v>53</v>
      </c>
      <c r="D147" s="18" t="s">
        <v>34</v>
      </c>
      <c r="E147" s="18" t="s">
        <v>171</v>
      </c>
      <c r="F147" s="19"/>
      <c r="G147" s="35">
        <f>G148</f>
        <v>11834802</v>
      </c>
      <c r="H147" s="35"/>
      <c r="I147" s="35"/>
      <c r="J147" s="35"/>
      <c r="K147" s="35">
        <f aca="true" t="shared" si="5" ref="K147:L149">K148</f>
        <v>11834802</v>
      </c>
      <c r="L147" s="58">
        <f t="shared" si="5"/>
        <v>11852802</v>
      </c>
      <c r="M147" s="4"/>
      <c r="N147" s="4"/>
      <c r="O147" s="35">
        <f>O148</f>
        <v>11852802</v>
      </c>
    </row>
    <row r="148" spans="1:15" ht="38.25">
      <c r="A148" s="34" t="s">
        <v>235</v>
      </c>
      <c r="B148" s="18">
        <v>902</v>
      </c>
      <c r="C148" s="18" t="s">
        <v>53</v>
      </c>
      <c r="D148" s="18" t="s">
        <v>34</v>
      </c>
      <c r="E148" s="18" t="s">
        <v>171</v>
      </c>
      <c r="F148" s="19">
        <v>600</v>
      </c>
      <c r="G148" s="35">
        <f>G149</f>
        <v>11834802</v>
      </c>
      <c r="H148" s="35"/>
      <c r="I148" s="35"/>
      <c r="J148" s="35"/>
      <c r="K148" s="35">
        <f t="shared" si="5"/>
        <v>11834802</v>
      </c>
      <c r="L148" s="58">
        <f t="shared" si="5"/>
        <v>11852802</v>
      </c>
      <c r="M148" s="4"/>
      <c r="N148" s="4"/>
      <c r="O148" s="35">
        <f>O149</f>
        <v>11852802</v>
      </c>
    </row>
    <row r="149" spans="1:15" ht="12.75">
      <c r="A149" s="34" t="s">
        <v>118</v>
      </c>
      <c r="B149" s="18">
        <v>902</v>
      </c>
      <c r="C149" s="18" t="s">
        <v>53</v>
      </c>
      <c r="D149" s="18" t="s">
        <v>34</v>
      </c>
      <c r="E149" s="18" t="s">
        <v>171</v>
      </c>
      <c r="F149" s="19">
        <v>610</v>
      </c>
      <c r="G149" s="35">
        <f>G150</f>
        <v>11834802</v>
      </c>
      <c r="H149" s="35"/>
      <c r="I149" s="35"/>
      <c r="J149" s="35"/>
      <c r="K149" s="35">
        <f t="shared" si="5"/>
        <v>11834802</v>
      </c>
      <c r="L149" s="58">
        <f t="shared" si="5"/>
        <v>11852802</v>
      </c>
      <c r="M149" s="4"/>
      <c r="N149" s="4"/>
      <c r="O149" s="35">
        <f>O150</f>
        <v>11852802</v>
      </c>
    </row>
    <row r="150" spans="1:15" ht="63.75">
      <c r="A150" s="34" t="s">
        <v>40</v>
      </c>
      <c r="B150" s="18">
        <v>902</v>
      </c>
      <c r="C150" s="18" t="s">
        <v>53</v>
      </c>
      <c r="D150" s="18" t="s">
        <v>34</v>
      </c>
      <c r="E150" s="18" t="s">
        <v>171</v>
      </c>
      <c r="F150" s="19">
        <v>611</v>
      </c>
      <c r="G150" s="32">
        <v>11834802</v>
      </c>
      <c r="H150" s="32"/>
      <c r="I150" s="32"/>
      <c r="J150" s="32"/>
      <c r="K150" s="32">
        <v>11834802</v>
      </c>
      <c r="L150" s="56">
        <v>11852802</v>
      </c>
      <c r="M150" s="4"/>
      <c r="N150" s="4"/>
      <c r="O150" s="32">
        <v>11852802</v>
      </c>
    </row>
    <row r="151" spans="1:15" ht="38.25">
      <c r="A151" s="34" t="s">
        <v>119</v>
      </c>
      <c r="B151" s="18">
        <v>902</v>
      </c>
      <c r="C151" s="18" t="s">
        <v>53</v>
      </c>
      <c r="D151" s="18" t="s">
        <v>34</v>
      </c>
      <c r="E151" s="18" t="s">
        <v>173</v>
      </c>
      <c r="F151" s="19"/>
      <c r="G151" s="35">
        <f>G152</f>
        <v>3153600</v>
      </c>
      <c r="H151" s="35"/>
      <c r="I151" s="35"/>
      <c r="J151" s="35"/>
      <c r="K151" s="35">
        <f aca="true" t="shared" si="6" ref="K151:L153">K152</f>
        <v>3153600</v>
      </c>
      <c r="L151" s="58">
        <f t="shared" si="6"/>
        <v>3173600</v>
      </c>
      <c r="M151" s="4"/>
      <c r="N151" s="4"/>
      <c r="O151" s="35">
        <f>O152</f>
        <v>3173600</v>
      </c>
    </row>
    <row r="152" spans="1:15" ht="38.25">
      <c r="A152" s="34" t="s">
        <v>235</v>
      </c>
      <c r="B152" s="18">
        <v>902</v>
      </c>
      <c r="C152" s="18" t="s">
        <v>53</v>
      </c>
      <c r="D152" s="18" t="s">
        <v>34</v>
      </c>
      <c r="E152" s="18" t="s">
        <v>173</v>
      </c>
      <c r="F152" s="19">
        <v>600</v>
      </c>
      <c r="G152" s="35">
        <f>G153</f>
        <v>3153600</v>
      </c>
      <c r="H152" s="35"/>
      <c r="I152" s="35"/>
      <c r="J152" s="35"/>
      <c r="K152" s="35">
        <f t="shared" si="6"/>
        <v>3153600</v>
      </c>
      <c r="L152" s="58">
        <f t="shared" si="6"/>
        <v>3173600</v>
      </c>
      <c r="M152" s="4"/>
      <c r="N152" s="4"/>
      <c r="O152" s="35">
        <f>O153</f>
        <v>3173600</v>
      </c>
    </row>
    <row r="153" spans="1:15" ht="12.75">
      <c r="A153" s="34" t="s">
        <v>118</v>
      </c>
      <c r="B153" s="18">
        <v>902</v>
      </c>
      <c r="C153" s="18" t="s">
        <v>53</v>
      </c>
      <c r="D153" s="18" t="s">
        <v>34</v>
      </c>
      <c r="E153" s="18" t="s">
        <v>173</v>
      </c>
      <c r="F153" s="19">
        <v>610</v>
      </c>
      <c r="G153" s="35">
        <f>G154</f>
        <v>3153600</v>
      </c>
      <c r="H153" s="35"/>
      <c r="I153" s="35"/>
      <c r="J153" s="35"/>
      <c r="K153" s="35">
        <f t="shared" si="6"/>
        <v>3153600</v>
      </c>
      <c r="L153" s="58">
        <f t="shared" si="6"/>
        <v>3173600</v>
      </c>
      <c r="M153" s="4"/>
      <c r="N153" s="4"/>
      <c r="O153" s="35">
        <f>O154</f>
        <v>3173600</v>
      </c>
    </row>
    <row r="154" spans="1:15" ht="63.75">
      <c r="A154" s="34" t="s">
        <v>40</v>
      </c>
      <c r="B154" s="18">
        <v>902</v>
      </c>
      <c r="C154" s="18" t="s">
        <v>53</v>
      </c>
      <c r="D154" s="18" t="s">
        <v>34</v>
      </c>
      <c r="E154" s="18" t="s">
        <v>173</v>
      </c>
      <c r="F154" s="19">
        <v>611</v>
      </c>
      <c r="G154" s="32">
        <v>3153600</v>
      </c>
      <c r="H154" s="32"/>
      <c r="I154" s="32"/>
      <c r="J154" s="32"/>
      <c r="K154" s="32">
        <v>3153600</v>
      </c>
      <c r="L154" s="56">
        <v>3173600</v>
      </c>
      <c r="M154" s="4"/>
      <c r="N154" s="4"/>
      <c r="O154" s="32">
        <v>3173600</v>
      </c>
    </row>
    <row r="155" spans="1:15" ht="12.75">
      <c r="A155" s="64" t="s">
        <v>78</v>
      </c>
      <c r="B155" s="37">
        <v>902</v>
      </c>
      <c r="C155" s="37" t="s">
        <v>53</v>
      </c>
      <c r="D155" s="37" t="s">
        <v>53</v>
      </c>
      <c r="E155" s="38" t="s">
        <v>0</v>
      </c>
      <c r="F155" s="39" t="s">
        <v>0</v>
      </c>
      <c r="G155" s="35">
        <f>G156</f>
        <v>100000</v>
      </c>
      <c r="H155" s="35"/>
      <c r="I155" s="35"/>
      <c r="J155" s="35"/>
      <c r="K155" s="35">
        <f aca="true" t="shared" si="7" ref="K155:L157">K156</f>
        <v>100000</v>
      </c>
      <c r="L155" s="58">
        <f t="shared" si="7"/>
        <v>100000</v>
      </c>
      <c r="M155" s="4"/>
      <c r="N155" s="4"/>
      <c r="O155" s="35">
        <f>O156</f>
        <v>100000</v>
      </c>
    </row>
    <row r="156" spans="1:15" ht="12.75">
      <c r="A156" s="41" t="s">
        <v>44</v>
      </c>
      <c r="B156" s="18">
        <v>902</v>
      </c>
      <c r="C156" s="18" t="s">
        <v>53</v>
      </c>
      <c r="D156" s="18" t="s">
        <v>53</v>
      </c>
      <c r="E156" s="18" t="s">
        <v>174</v>
      </c>
      <c r="F156" s="36" t="s">
        <v>0</v>
      </c>
      <c r="G156" s="35">
        <f>G157</f>
        <v>100000</v>
      </c>
      <c r="H156" s="35"/>
      <c r="I156" s="35"/>
      <c r="J156" s="35"/>
      <c r="K156" s="35">
        <f t="shared" si="7"/>
        <v>100000</v>
      </c>
      <c r="L156" s="58">
        <f t="shared" si="7"/>
        <v>100000</v>
      </c>
      <c r="M156" s="4"/>
      <c r="N156" s="4"/>
      <c r="O156" s="35">
        <f>O157</f>
        <v>100000</v>
      </c>
    </row>
    <row r="157" spans="1:15" ht="25.5">
      <c r="A157" s="34" t="s">
        <v>24</v>
      </c>
      <c r="B157" s="18">
        <v>902</v>
      </c>
      <c r="C157" s="18" t="s">
        <v>53</v>
      </c>
      <c r="D157" s="18" t="s">
        <v>53</v>
      </c>
      <c r="E157" s="18" t="s">
        <v>174</v>
      </c>
      <c r="F157" s="19" t="s">
        <v>25</v>
      </c>
      <c r="G157" s="35">
        <f>G158</f>
        <v>100000</v>
      </c>
      <c r="H157" s="35"/>
      <c r="I157" s="35"/>
      <c r="J157" s="35"/>
      <c r="K157" s="35">
        <f t="shared" si="7"/>
        <v>100000</v>
      </c>
      <c r="L157" s="58">
        <f t="shared" si="7"/>
        <v>100000</v>
      </c>
      <c r="M157" s="4"/>
      <c r="N157" s="4"/>
      <c r="O157" s="35">
        <f>O158</f>
        <v>100000</v>
      </c>
    </row>
    <row r="158" spans="1:15" ht="38.25">
      <c r="A158" s="34" t="s">
        <v>26</v>
      </c>
      <c r="B158" s="18">
        <v>902</v>
      </c>
      <c r="C158" s="18" t="s">
        <v>53</v>
      </c>
      <c r="D158" s="18" t="s">
        <v>53</v>
      </c>
      <c r="E158" s="18" t="s">
        <v>174</v>
      </c>
      <c r="F158" s="19" t="s">
        <v>27</v>
      </c>
      <c r="G158" s="35">
        <v>100000</v>
      </c>
      <c r="H158" s="35"/>
      <c r="I158" s="35"/>
      <c r="J158" s="35"/>
      <c r="K158" s="35">
        <v>100000</v>
      </c>
      <c r="L158" s="58">
        <v>100000</v>
      </c>
      <c r="M158" s="4"/>
      <c r="N158" s="4"/>
      <c r="O158" s="35">
        <v>100000</v>
      </c>
    </row>
    <row r="159" spans="1:15" ht="12.75">
      <c r="A159" s="64" t="s">
        <v>70</v>
      </c>
      <c r="B159" s="37">
        <v>902</v>
      </c>
      <c r="C159" s="37" t="s">
        <v>51</v>
      </c>
      <c r="D159" s="38" t="s">
        <v>0</v>
      </c>
      <c r="E159" s="38" t="s">
        <v>0</v>
      </c>
      <c r="F159" s="39" t="s">
        <v>0</v>
      </c>
      <c r="G159" s="40">
        <f>G160</f>
        <v>20385410</v>
      </c>
      <c r="H159" s="40"/>
      <c r="I159" s="40"/>
      <c r="J159" s="40"/>
      <c r="K159" s="40">
        <f>K160</f>
        <v>20385410</v>
      </c>
      <c r="L159" s="59">
        <f>L160</f>
        <v>20487410</v>
      </c>
      <c r="M159" s="4"/>
      <c r="N159" s="4"/>
      <c r="O159" s="40">
        <f>O160</f>
        <v>20487410</v>
      </c>
    </row>
    <row r="160" spans="1:15" ht="12.75">
      <c r="A160" s="64" t="s">
        <v>71</v>
      </c>
      <c r="B160" s="37">
        <v>902</v>
      </c>
      <c r="C160" s="37" t="s">
        <v>51</v>
      </c>
      <c r="D160" s="37" t="s">
        <v>17</v>
      </c>
      <c r="E160" s="38" t="s">
        <v>0</v>
      </c>
      <c r="F160" s="39" t="s">
        <v>0</v>
      </c>
      <c r="G160" s="40">
        <f>G161+G165+G169+G173</f>
        <v>20385410</v>
      </c>
      <c r="H160" s="40"/>
      <c r="I160" s="40"/>
      <c r="J160" s="40"/>
      <c r="K160" s="40">
        <f>K161+K165+K169+K173</f>
        <v>20385410</v>
      </c>
      <c r="L160" s="59">
        <f>L161+L165+L169+L173</f>
        <v>20487410</v>
      </c>
      <c r="M160" s="4"/>
      <c r="N160" s="4"/>
      <c r="O160" s="40">
        <f>O161+O165+O169+O173</f>
        <v>20487410</v>
      </c>
    </row>
    <row r="161" spans="1:15" ht="12.75">
      <c r="A161" s="34" t="s">
        <v>72</v>
      </c>
      <c r="B161" s="18">
        <v>902</v>
      </c>
      <c r="C161" s="18" t="s">
        <v>51</v>
      </c>
      <c r="D161" s="18" t="s">
        <v>17</v>
      </c>
      <c r="E161" s="18" t="s">
        <v>175</v>
      </c>
      <c r="F161" s="36" t="s">
        <v>0</v>
      </c>
      <c r="G161" s="35">
        <f>G162</f>
        <v>9070000</v>
      </c>
      <c r="H161" s="35"/>
      <c r="I161" s="35"/>
      <c r="J161" s="35"/>
      <c r="K161" s="35">
        <f aca="true" t="shared" si="8" ref="K161:L163">K162</f>
        <v>9070000</v>
      </c>
      <c r="L161" s="58">
        <f t="shared" si="8"/>
        <v>9109000</v>
      </c>
      <c r="M161" s="4"/>
      <c r="N161" s="4"/>
      <c r="O161" s="35">
        <f>O162</f>
        <v>9109000</v>
      </c>
    </row>
    <row r="162" spans="1:15" ht="38.25">
      <c r="A162" s="34" t="s">
        <v>235</v>
      </c>
      <c r="B162" s="18">
        <v>902</v>
      </c>
      <c r="C162" s="18" t="s">
        <v>51</v>
      </c>
      <c r="D162" s="18" t="s">
        <v>17</v>
      </c>
      <c r="E162" s="18" t="s">
        <v>175</v>
      </c>
      <c r="F162" s="19" t="s">
        <v>39</v>
      </c>
      <c r="G162" s="35">
        <f>G163</f>
        <v>9070000</v>
      </c>
      <c r="H162" s="35"/>
      <c r="I162" s="35"/>
      <c r="J162" s="35"/>
      <c r="K162" s="35">
        <f t="shared" si="8"/>
        <v>9070000</v>
      </c>
      <c r="L162" s="58">
        <f t="shared" si="8"/>
        <v>9109000</v>
      </c>
      <c r="M162" s="4"/>
      <c r="N162" s="4"/>
      <c r="O162" s="35">
        <f>O163</f>
        <v>9109000</v>
      </c>
    </row>
    <row r="163" spans="1:15" ht="12.75">
      <c r="A163" s="34" t="s">
        <v>118</v>
      </c>
      <c r="B163" s="18">
        <v>902</v>
      </c>
      <c r="C163" s="18" t="s">
        <v>51</v>
      </c>
      <c r="D163" s="18" t="s">
        <v>17</v>
      </c>
      <c r="E163" s="18" t="s">
        <v>175</v>
      </c>
      <c r="F163" s="19">
        <v>610</v>
      </c>
      <c r="G163" s="35">
        <f>G164</f>
        <v>9070000</v>
      </c>
      <c r="H163" s="35"/>
      <c r="I163" s="35"/>
      <c r="J163" s="35"/>
      <c r="K163" s="35">
        <f t="shared" si="8"/>
        <v>9070000</v>
      </c>
      <c r="L163" s="58">
        <f t="shared" si="8"/>
        <v>9109000</v>
      </c>
      <c r="M163" s="4"/>
      <c r="N163" s="4"/>
      <c r="O163" s="35">
        <f>O164</f>
        <v>9109000</v>
      </c>
    </row>
    <row r="164" spans="1:15" ht="63.75">
      <c r="A164" s="34" t="s">
        <v>40</v>
      </c>
      <c r="B164" s="18">
        <v>902</v>
      </c>
      <c r="C164" s="18" t="s">
        <v>51</v>
      </c>
      <c r="D164" s="18" t="s">
        <v>17</v>
      </c>
      <c r="E164" s="18" t="s">
        <v>175</v>
      </c>
      <c r="F164" s="19" t="s">
        <v>41</v>
      </c>
      <c r="G164" s="32">
        <v>9070000</v>
      </c>
      <c r="H164" s="32"/>
      <c r="I164" s="32"/>
      <c r="J164" s="32"/>
      <c r="K164" s="32">
        <v>9070000</v>
      </c>
      <c r="L164" s="56">
        <v>9109000</v>
      </c>
      <c r="M164" s="4"/>
      <c r="N164" s="4"/>
      <c r="O164" s="32">
        <v>9109000</v>
      </c>
    </row>
    <row r="165" spans="1:15" ht="38.25">
      <c r="A165" s="41" t="s">
        <v>177</v>
      </c>
      <c r="B165" s="18">
        <v>902</v>
      </c>
      <c r="C165" s="18" t="s">
        <v>51</v>
      </c>
      <c r="D165" s="18" t="s">
        <v>17</v>
      </c>
      <c r="E165" s="18" t="s">
        <v>176</v>
      </c>
      <c r="F165" s="36" t="s">
        <v>0</v>
      </c>
      <c r="G165" s="35">
        <f>G166</f>
        <v>6199670</v>
      </c>
      <c r="H165" s="35"/>
      <c r="I165" s="35"/>
      <c r="J165" s="35"/>
      <c r="K165" s="35">
        <f aca="true" t="shared" si="9" ref="K165:L167">K166</f>
        <v>6199670</v>
      </c>
      <c r="L165" s="58">
        <f t="shared" si="9"/>
        <v>6234670</v>
      </c>
      <c r="M165" s="4"/>
      <c r="N165" s="4"/>
      <c r="O165" s="35">
        <f>O166</f>
        <v>6234670</v>
      </c>
    </row>
    <row r="166" spans="1:15" ht="38.25">
      <c r="A166" s="34" t="s">
        <v>235</v>
      </c>
      <c r="B166" s="18">
        <v>902</v>
      </c>
      <c r="C166" s="18" t="s">
        <v>51</v>
      </c>
      <c r="D166" s="18" t="s">
        <v>17</v>
      </c>
      <c r="E166" s="18" t="s">
        <v>176</v>
      </c>
      <c r="F166" s="19" t="s">
        <v>39</v>
      </c>
      <c r="G166" s="35">
        <f>G167</f>
        <v>6199670</v>
      </c>
      <c r="H166" s="35"/>
      <c r="I166" s="35"/>
      <c r="J166" s="35"/>
      <c r="K166" s="35">
        <f t="shared" si="9"/>
        <v>6199670</v>
      </c>
      <c r="L166" s="58">
        <f t="shared" si="9"/>
        <v>6234670</v>
      </c>
      <c r="M166" s="4"/>
      <c r="N166" s="4"/>
      <c r="O166" s="35">
        <f>O167</f>
        <v>6234670</v>
      </c>
    </row>
    <row r="167" spans="1:15" ht="12.75">
      <c r="A167" s="34" t="s">
        <v>118</v>
      </c>
      <c r="B167" s="18">
        <v>902</v>
      </c>
      <c r="C167" s="18" t="s">
        <v>51</v>
      </c>
      <c r="D167" s="18" t="s">
        <v>17</v>
      </c>
      <c r="E167" s="18" t="s">
        <v>176</v>
      </c>
      <c r="F167" s="19">
        <v>610</v>
      </c>
      <c r="G167" s="35">
        <f>G168</f>
        <v>6199670</v>
      </c>
      <c r="H167" s="35"/>
      <c r="I167" s="35"/>
      <c r="J167" s="35"/>
      <c r="K167" s="35">
        <f t="shared" si="9"/>
        <v>6199670</v>
      </c>
      <c r="L167" s="58">
        <f t="shared" si="9"/>
        <v>6234670</v>
      </c>
      <c r="M167" s="4"/>
      <c r="N167" s="4"/>
      <c r="O167" s="35">
        <f>O168</f>
        <v>6234670</v>
      </c>
    </row>
    <row r="168" spans="1:15" ht="63.75">
      <c r="A168" s="34" t="s">
        <v>40</v>
      </c>
      <c r="B168" s="18">
        <v>902</v>
      </c>
      <c r="C168" s="18" t="s">
        <v>51</v>
      </c>
      <c r="D168" s="18" t="s">
        <v>17</v>
      </c>
      <c r="E168" s="18" t="s">
        <v>176</v>
      </c>
      <c r="F168" s="19" t="s">
        <v>41</v>
      </c>
      <c r="G168" s="32">
        <v>6199670</v>
      </c>
      <c r="H168" s="32"/>
      <c r="I168" s="32"/>
      <c r="J168" s="32"/>
      <c r="K168" s="32">
        <v>6199670</v>
      </c>
      <c r="L168" s="56">
        <v>6234670</v>
      </c>
      <c r="M168" s="4"/>
      <c r="N168" s="4"/>
      <c r="O168" s="32">
        <v>6234670</v>
      </c>
    </row>
    <row r="169" spans="1:15" ht="38.25">
      <c r="A169" s="41" t="s">
        <v>179</v>
      </c>
      <c r="B169" s="18">
        <v>902</v>
      </c>
      <c r="C169" s="18" t="s">
        <v>51</v>
      </c>
      <c r="D169" s="18" t="s">
        <v>17</v>
      </c>
      <c r="E169" s="18" t="s">
        <v>178</v>
      </c>
      <c r="F169" s="36" t="s">
        <v>0</v>
      </c>
      <c r="G169" s="35">
        <f>G170</f>
        <v>5106200</v>
      </c>
      <c r="H169" s="35"/>
      <c r="I169" s="35"/>
      <c r="J169" s="35"/>
      <c r="K169" s="35">
        <f aca="true" t="shared" si="10" ref="K169:L171">K170</f>
        <v>5106200</v>
      </c>
      <c r="L169" s="58">
        <f t="shared" si="10"/>
        <v>5134200</v>
      </c>
      <c r="M169" s="4"/>
      <c r="N169" s="4"/>
      <c r="O169" s="35">
        <f>O170</f>
        <v>5134200</v>
      </c>
    </row>
    <row r="170" spans="1:15" ht="38.25">
      <c r="A170" s="34" t="s">
        <v>235</v>
      </c>
      <c r="B170" s="18">
        <v>902</v>
      </c>
      <c r="C170" s="18" t="s">
        <v>51</v>
      </c>
      <c r="D170" s="18" t="s">
        <v>17</v>
      </c>
      <c r="E170" s="18" t="s">
        <v>178</v>
      </c>
      <c r="F170" s="19" t="s">
        <v>39</v>
      </c>
      <c r="G170" s="35">
        <f>G171</f>
        <v>5106200</v>
      </c>
      <c r="H170" s="35"/>
      <c r="I170" s="35"/>
      <c r="J170" s="35"/>
      <c r="K170" s="35">
        <f t="shared" si="10"/>
        <v>5106200</v>
      </c>
      <c r="L170" s="58">
        <f t="shared" si="10"/>
        <v>5134200</v>
      </c>
      <c r="M170" s="4"/>
      <c r="N170" s="4"/>
      <c r="O170" s="35">
        <f>O171</f>
        <v>5134200</v>
      </c>
    </row>
    <row r="171" spans="1:15" ht="12.75">
      <c r="A171" s="34" t="s">
        <v>118</v>
      </c>
      <c r="B171" s="18">
        <v>902</v>
      </c>
      <c r="C171" s="18" t="s">
        <v>51</v>
      </c>
      <c r="D171" s="18" t="s">
        <v>17</v>
      </c>
      <c r="E171" s="18" t="s">
        <v>178</v>
      </c>
      <c r="F171" s="19">
        <v>610</v>
      </c>
      <c r="G171" s="35">
        <f>G172</f>
        <v>5106200</v>
      </c>
      <c r="H171" s="35"/>
      <c r="I171" s="35"/>
      <c r="J171" s="35"/>
      <c r="K171" s="35">
        <f t="shared" si="10"/>
        <v>5106200</v>
      </c>
      <c r="L171" s="58">
        <f t="shared" si="10"/>
        <v>5134200</v>
      </c>
      <c r="M171" s="4"/>
      <c r="N171" s="4"/>
      <c r="O171" s="35">
        <f>O172</f>
        <v>5134200</v>
      </c>
    </row>
    <row r="172" spans="1:15" ht="63.75">
      <c r="A172" s="34" t="s">
        <v>40</v>
      </c>
      <c r="B172" s="18">
        <v>902</v>
      </c>
      <c r="C172" s="18" t="s">
        <v>51</v>
      </c>
      <c r="D172" s="18" t="s">
        <v>17</v>
      </c>
      <c r="E172" s="18" t="s">
        <v>178</v>
      </c>
      <c r="F172" s="19" t="s">
        <v>41</v>
      </c>
      <c r="G172" s="32">
        <v>5106200</v>
      </c>
      <c r="H172" s="32"/>
      <c r="I172" s="32"/>
      <c r="J172" s="32"/>
      <c r="K172" s="32">
        <v>5106200</v>
      </c>
      <c r="L172" s="56">
        <v>5134200</v>
      </c>
      <c r="M172" s="4"/>
      <c r="N172" s="4"/>
      <c r="O172" s="32">
        <v>5134200</v>
      </c>
    </row>
    <row r="173" spans="1:15" ht="76.5">
      <c r="A173" s="41" t="s">
        <v>73</v>
      </c>
      <c r="B173" s="18">
        <v>902</v>
      </c>
      <c r="C173" s="18" t="s">
        <v>51</v>
      </c>
      <c r="D173" s="18" t="s">
        <v>17</v>
      </c>
      <c r="E173" s="18" t="s">
        <v>120</v>
      </c>
      <c r="F173" s="36" t="s">
        <v>0</v>
      </c>
      <c r="G173" s="35">
        <f>G174</f>
        <v>9540</v>
      </c>
      <c r="H173" s="35"/>
      <c r="I173" s="35"/>
      <c r="J173" s="35"/>
      <c r="K173" s="35">
        <f>K174</f>
        <v>9540</v>
      </c>
      <c r="L173" s="58">
        <f>L174</f>
        <v>9540</v>
      </c>
      <c r="M173" s="4"/>
      <c r="N173" s="4"/>
      <c r="O173" s="35">
        <f>O174</f>
        <v>9540</v>
      </c>
    </row>
    <row r="174" spans="1:15" ht="38.25">
      <c r="A174" s="34" t="s">
        <v>235</v>
      </c>
      <c r="B174" s="18">
        <v>902</v>
      </c>
      <c r="C174" s="18" t="s">
        <v>51</v>
      </c>
      <c r="D174" s="18" t="s">
        <v>17</v>
      </c>
      <c r="E174" s="18" t="s">
        <v>120</v>
      </c>
      <c r="F174" s="19" t="s">
        <v>39</v>
      </c>
      <c r="G174" s="35">
        <f>G175</f>
        <v>9540</v>
      </c>
      <c r="H174" s="35"/>
      <c r="I174" s="35"/>
      <c r="J174" s="35"/>
      <c r="K174" s="35">
        <f>K175</f>
        <v>9540</v>
      </c>
      <c r="L174" s="58">
        <f>L175</f>
        <v>9540</v>
      </c>
      <c r="M174" s="4"/>
      <c r="N174" s="4"/>
      <c r="O174" s="35">
        <f>O175</f>
        <v>9540</v>
      </c>
    </row>
    <row r="175" spans="1:15" ht="12.75">
      <c r="A175" s="34" t="s">
        <v>118</v>
      </c>
      <c r="B175" s="18">
        <v>902</v>
      </c>
      <c r="C175" s="18" t="s">
        <v>51</v>
      </c>
      <c r="D175" s="18" t="s">
        <v>17</v>
      </c>
      <c r="E175" s="18" t="s">
        <v>120</v>
      </c>
      <c r="F175" s="19">
        <v>610</v>
      </c>
      <c r="G175" s="35">
        <v>9540</v>
      </c>
      <c r="H175" s="35"/>
      <c r="I175" s="35"/>
      <c r="J175" s="35"/>
      <c r="K175" s="35">
        <v>9540</v>
      </c>
      <c r="L175" s="58">
        <v>9540</v>
      </c>
      <c r="M175" s="4"/>
      <c r="N175" s="4"/>
      <c r="O175" s="35">
        <v>9540</v>
      </c>
    </row>
    <row r="176" spans="1:15" ht="63.75">
      <c r="A176" s="34" t="s">
        <v>40</v>
      </c>
      <c r="B176" s="18">
        <v>902</v>
      </c>
      <c r="C176" s="18" t="s">
        <v>51</v>
      </c>
      <c r="D176" s="18" t="s">
        <v>17</v>
      </c>
      <c r="E176" s="18" t="s">
        <v>120</v>
      </c>
      <c r="F176" s="19" t="s">
        <v>41</v>
      </c>
      <c r="G176" s="32">
        <v>9540</v>
      </c>
      <c r="H176" s="32"/>
      <c r="I176" s="32"/>
      <c r="J176" s="32"/>
      <c r="K176" s="32">
        <v>9540</v>
      </c>
      <c r="L176" s="56">
        <v>9540</v>
      </c>
      <c r="M176" s="4"/>
      <c r="N176" s="4"/>
      <c r="O176" s="32">
        <v>9540</v>
      </c>
    </row>
    <row r="177" spans="1:15" ht="12.75">
      <c r="A177" s="64" t="s">
        <v>64</v>
      </c>
      <c r="B177" s="37">
        <v>902</v>
      </c>
      <c r="C177" s="37" t="s">
        <v>48</v>
      </c>
      <c r="D177" s="38" t="s">
        <v>0</v>
      </c>
      <c r="E177" s="38" t="s">
        <v>0</v>
      </c>
      <c r="F177" s="39" t="s">
        <v>0</v>
      </c>
      <c r="G177" s="40">
        <f>G178+G183+G188+G203</f>
        <v>32342858</v>
      </c>
      <c r="H177" s="40"/>
      <c r="I177" s="40"/>
      <c r="J177" s="40"/>
      <c r="K177" s="40">
        <f>K178+K183+K188+K203</f>
        <v>32342858</v>
      </c>
      <c r="L177" s="59">
        <f>L178+L183+L188+L203</f>
        <v>32657697</v>
      </c>
      <c r="M177" s="4"/>
      <c r="N177" s="4"/>
      <c r="O177" s="40">
        <f>O178+O183+O188+O203</f>
        <v>32657697</v>
      </c>
    </row>
    <row r="178" spans="1:15" ht="12.75">
      <c r="A178" s="64" t="s">
        <v>92</v>
      </c>
      <c r="B178" s="37">
        <v>902</v>
      </c>
      <c r="C178" s="37" t="s">
        <v>48</v>
      </c>
      <c r="D178" s="37" t="s">
        <v>17</v>
      </c>
      <c r="E178" s="38" t="s">
        <v>0</v>
      </c>
      <c r="F178" s="39" t="s">
        <v>0</v>
      </c>
      <c r="G178" s="40">
        <f>G179</f>
        <v>3695488</v>
      </c>
      <c r="H178" s="40"/>
      <c r="I178" s="40"/>
      <c r="J178" s="40"/>
      <c r="K178" s="40">
        <f>K179</f>
        <v>3695488</v>
      </c>
      <c r="L178" s="59">
        <f>L179</f>
        <v>3880262</v>
      </c>
      <c r="M178" s="4"/>
      <c r="N178" s="4"/>
      <c r="O178" s="40">
        <f>O179</f>
        <v>3880262</v>
      </c>
    </row>
    <row r="179" spans="1:15" ht="38.25">
      <c r="A179" s="41" t="s">
        <v>181</v>
      </c>
      <c r="B179" s="18">
        <v>902</v>
      </c>
      <c r="C179" s="18" t="s">
        <v>48</v>
      </c>
      <c r="D179" s="18" t="s">
        <v>17</v>
      </c>
      <c r="E179" s="18" t="s">
        <v>180</v>
      </c>
      <c r="F179" s="36" t="s">
        <v>0</v>
      </c>
      <c r="G179" s="35">
        <f>G180</f>
        <v>3695488</v>
      </c>
      <c r="H179" s="35"/>
      <c r="I179" s="35"/>
      <c r="J179" s="35"/>
      <c r="K179" s="35">
        <f>K180</f>
        <v>3695488</v>
      </c>
      <c r="L179" s="58">
        <f>L180</f>
        <v>3880262</v>
      </c>
      <c r="M179" s="4"/>
      <c r="N179" s="4"/>
      <c r="O179" s="35">
        <f>O180</f>
        <v>3880262</v>
      </c>
    </row>
    <row r="180" spans="1:15" ht="25.5">
      <c r="A180" s="34" t="s">
        <v>61</v>
      </c>
      <c r="B180" s="18">
        <v>902</v>
      </c>
      <c r="C180" s="18" t="s">
        <v>48</v>
      </c>
      <c r="D180" s="18" t="s">
        <v>17</v>
      </c>
      <c r="E180" s="18" t="s">
        <v>180</v>
      </c>
      <c r="F180" s="19" t="s">
        <v>62</v>
      </c>
      <c r="G180" s="35">
        <f>G182</f>
        <v>3695488</v>
      </c>
      <c r="H180" s="35"/>
      <c r="I180" s="35"/>
      <c r="J180" s="35"/>
      <c r="K180" s="35">
        <f>K182</f>
        <v>3695488</v>
      </c>
      <c r="L180" s="58">
        <f>L182</f>
        <v>3880262</v>
      </c>
      <c r="M180" s="4"/>
      <c r="N180" s="4"/>
      <c r="O180" s="35">
        <f>O182</f>
        <v>3880262</v>
      </c>
    </row>
    <row r="181" spans="1:15" ht="25.5">
      <c r="A181" s="7" t="s">
        <v>267</v>
      </c>
      <c r="B181" s="18">
        <v>902</v>
      </c>
      <c r="C181" s="18" t="s">
        <v>48</v>
      </c>
      <c r="D181" s="18" t="s">
        <v>17</v>
      </c>
      <c r="E181" s="18" t="s">
        <v>180</v>
      </c>
      <c r="F181" s="19">
        <v>320</v>
      </c>
      <c r="G181" s="35">
        <f>G182</f>
        <v>3695488</v>
      </c>
      <c r="H181" s="35"/>
      <c r="I181" s="35"/>
      <c r="J181" s="35"/>
      <c r="K181" s="35">
        <f>K182</f>
        <v>3695488</v>
      </c>
      <c r="L181" s="58">
        <f>L182</f>
        <v>3880262</v>
      </c>
      <c r="M181" s="4"/>
      <c r="N181" s="4"/>
      <c r="O181" s="35">
        <f>O182</f>
        <v>3880262</v>
      </c>
    </row>
    <row r="182" spans="1:15" ht="38.25">
      <c r="A182" s="34" t="s">
        <v>66</v>
      </c>
      <c r="B182" s="18">
        <v>902</v>
      </c>
      <c r="C182" s="18" t="s">
        <v>48</v>
      </c>
      <c r="D182" s="18" t="s">
        <v>17</v>
      </c>
      <c r="E182" s="18" t="s">
        <v>180</v>
      </c>
      <c r="F182" s="19" t="s">
        <v>67</v>
      </c>
      <c r="G182" s="32">
        <v>3695488</v>
      </c>
      <c r="H182" s="32"/>
      <c r="I182" s="32"/>
      <c r="J182" s="32"/>
      <c r="K182" s="32">
        <v>3695488</v>
      </c>
      <c r="L182" s="56">
        <v>3880262</v>
      </c>
      <c r="M182" s="4"/>
      <c r="N182" s="4"/>
      <c r="O182" s="32">
        <v>3880262</v>
      </c>
    </row>
    <row r="183" spans="1:15" ht="12.75">
      <c r="A183" s="64" t="s">
        <v>65</v>
      </c>
      <c r="B183" s="37">
        <v>902</v>
      </c>
      <c r="C183" s="37" t="s">
        <v>48</v>
      </c>
      <c r="D183" s="37" t="s">
        <v>19</v>
      </c>
      <c r="E183" s="18"/>
      <c r="F183" s="36"/>
      <c r="G183" s="40">
        <f>G184</f>
        <v>172236</v>
      </c>
      <c r="H183" s="40"/>
      <c r="I183" s="40"/>
      <c r="J183" s="40"/>
      <c r="K183" s="40">
        <f aca="true" t="shared" si="11" ref="K183:L186">K184</f>
        <v>172236</v>
      </c>
      <c r="L183" s="59">
        <f t="shared" si="11"/>
        <v>172236</v>
      </c>
      <c r="M183" s="4"/>
      <c r="N183" s="4"/>
      <c r="O183" s="40">
        <f>O184</f>
        <v>172236</v>
      </c>
    </row>
    <row r="184" spans="1:15" ht="38.25">
      <c r="A184" s="34" t="s">
        <v>93</v>
      </c>
      <c r="B184" s="18">
        <v>902</v>
      </c>
      <c r="C184" s="18" t="s">
        <v>48</v>
      </c>
      <c r="D184" s="18" t="s">
        <v>19</v>
      </c>
      <c r="E184" s="18" t="s">
        <v>121</v>
      </c>
      <c r="F184" s="36" t="s">
        <v>0</v>
      </c>
      <c r="G184" s="35">
        <f>G185</f>
        <v>172236</v>
      </c>
      <c r="H184" s="35"/>
      <c r="I184" s="35"/>
      <c r="J184" s="35"/>
      <c r="K184" s="35">
        <f t="shared" si="11"/>
        <v>172236</v>
      </c>
      <c r="L184" s="58">
        <f t="shared" si="11"/>
        <v>172236</v>
      </c>
      <c r="M184" s="4"/>
      <c r="N184" s="4"/>
      <c r="O184" s="35">
        <f>O185</f>
        <v>172236</v>
      </c>
    </row>
    <row r="185" spans="1:15" ht="25.5">
      <c r="A185" s="34" t="s">
        <v>61</v>
      </c>
      <c r="B185" s="18">
        <v>902</v>
      </c>
      <c r="C185" s="18" t="s">
        <v>48</v>
      </c>
      <c r="D185" s="18" t="s">
        <v>19</v>
      </c>
      <c r="E185" s="18" t="s">
        <v>121</v>
      </c>
      <c r="F185" s="19">
        <v>300</v>
      </c>
      <c r="G185" s="35">
        <f>G186</f>
        <v>172236</v>
      </c>
      <c r="H185" s="35"/>
      <c r="I185" s="35"/>
      <c r="J185" s="35"/>
      <c r="K185" s="35">
        <f t="shared" si="11"/>
        <v>172236</v>
      </c>
      <c r="L185" s="58">
        <f t="shared" si="11"/>
        <v>172236</v>
      </c>
      <c r="M185" s="4"/>
      <c r="N185" s="4"/>
      <c r="O185" s="35">
        <f>O186</f>
        <v>172236</v>
      </c>
    </row>
    <row r="186" spans="1:15" ht="25.5">
      <c r="A186" s="7" t="s">
        <v>267</v>
      </c>
      <c r="B186" s="18">
        <v>902</v>
      </c>
      <c r="C186" s="18" t="s">
        <v>48</v>
      </c>
      <c r="D186" s="18" t="s">
        <v>19</v>
      </c>
      <c r="E186" s="18" t="s">
        <v>121</v>
      </c>
      <c r="F186" s="19">
        <v>320</v>
      </c>
      <c r="G186" s="35">
        <f>G187</f>
        <v>172236</v>
      </c>
      <c r="H186" s="35"/>
      <c r="I186" s="35"/>
      <c r="J186" s="35"/>
      <c r="K186" s="35">
        <f t="shared" si="11"/>
        <v>172236</v>
      </c>
      <c r="L186" s="58">
        <f t="shared" si="11"/>
        <v>172236</v>
      </c>
      <c r="M186" s="4"/>
      <c r="N186" s="4"/>
      <c r="O186" s="35">
        <f>O187</f>
        <v>172236</v>
      </c>
    </row>
    <row r="187" spans="1:15" ht="25.5">
      <c r="A187" s="34" t="s">
        <v>63</v>
      </c>
      <c r="B187" s="18">
        <v>902</v>
      </c>
      <c r="C187" s="18" t="s">
        <v>48</v>
      </c>
      <c r="D187" s="18" t="s">
        <v>19</v>
      </c>
      <c r="E187" s="18" t="s">
        <v>121</v>
      </c>
      <c r="F187" s="19">
        <v>323</v>
      </c>
      <c r="G187" s="35">
        <v>172236</v>
      </c>
      <c r="H187" s="35"/>
      <c r="I187" s="35"/>
      <c r="J187" s="35"/>
      <c r="K187" s="35">
        <v>172236</v>
      </c>
      <c r="L187" s="58">
        <v>172236</v>
      </c>
      <c r="M187" s="4"/>
      <c r="N187" s="4"/>
      <c r="O187" s="35">
        <v>172236</v>
      </c>
    </row>
    <row r="188" spans="1:15" ht="12.75">
      <c r="A188" s="64" t="s">
        <v>80</v>
      </c>
      <c r="B188" s="37">
        <v>902</v>
      </c>
      <c r="C188" s="37" t="s">
        <v>48</v>
      </c>
      <c r="D188" s="37" t="s">
        <v>36</v>
      </c>
      <c r="E188" s="37"/>
      <c r="F188" s="42"/>
      <c r="G188" s="40">
        <f>G189+G193+G197</f>
        <v>25721150</v>
      </c>
      <c r="H188" s="40"/>
      <c r="I188" s="40"/>
      <c r="J188" s="40"/>
      <c r="K188" s="40">
        <f>K189+K193+K197</f>
        <v>25721150</v>
      </c>
      <c r="L188" s="59">
        <f>L189+L193+L197</f>
        <v>25851215</v>
      </c>
      <c r="M188" s="4"/>
      <c r="N188" s="4"/>
      <c r="O188" s="40">
        <f>O189+O193+O197</f>
        <v>25851215</v>
      </c>
    </row>
    <row r="189" spans="1:15" ht="89.25">
      <c r="A189" s="9" t="s">
        <v>282</v>
      </c>
      <c r="B189" s="18">
        <v>902</v>
      </c>
      <c r="C189" s="18" t="s">
        <v>48</v>
      </c>
      <c r="D189" s="18" t="s">
        <v>36</v>
      </c>
      <c r="E189" s="18" t="s">
        <v>122</v>
      </c>
      <c r="F189" s="19"/>
      <c r="G189" s="35">
        <f>G190</f>
        <v>480224</v>
      </c>
      <c r="H189" s="35"/>
      <c r="I189" s="35"/>
      <c r="J189" s="35"/>
      <c r="K189" s="35">
        <f aca="true" t="shared" si="12" ref="K189:L191">K190</f>
        <v>480224</v>
      </c>
      <c r="L189" s="58">
        <f t="shared" si="12"/>
        <v>610289</v>
      </c>
      <c r="M189" s="4"/>
      <c r="N189" s="4"/>
      <c r="O189" s="35">
        <f>O190</f>
        <v>610289</v>
      </c>
    </row>
    <row r="190" spans="1:15" ht="25.5">
      <c r="A190" s="34" t="s">
        <v>61</v>
      </c>
      <c r="B190" s="18">
        <v>902</v>
      </c>
      <c r="C190" s="18" t="s">
        <v>48</v>
      </c>
      <c r="D190" s="18" t="s">
        <v>36</v>
      </c>
      <c r="E190" s="18" t="s">
        <v>122</v>
      </c>
      <c r="F190" s="19">
        <v>300</v>
      </c>
      <c r="G190" s="35">
        <f>G191</f>
        <v>480224</v>
      </c>
      <c r="H190" s="35"/>
      <c r="I190" s="35"/>
      <c r="J190" s="35"/>
      <c r="K190" s="35">
        <f t="shared" si="12"/>
        <v>480224</v>
      </c>
      <c r="L190" s="58">
        <f t="shared" si="12"/>
        <v>610289</v>
      </c>
      <c r="M190" s="4"/>
      <c r="N190" s="4"/>
      <c r="O190" s="35">
        <f>O191</f>
        <v>610289</v>
      </c>
    </row>
    <row r="191" spans="1:15" ht="25.5">
      <c r="A191" s="34" t="s">
        <v>123</v>
      </c>
      <c r="B191" s="18">
        <v>902</v>
      </c>
      <c r="C191" s="18" t="s">
        <v>48</v>
      </c>
      <c r="D191" s="18" t="s">
        <v>36</v>
      </c>
      <c r="E191" s="18" t="s">
        <v>122</v>
      </c>
      <c r="F191" s="19">
        <v>310</v>
      </c>
      <c r="G191" s="35">
        <f>G192</f>
        <v>480224</v>
      </c>
      <c r="H191" s="35"/>
      <c r="I191" s="35"/>
      <c r="J191" s="35"/>
      <c r="K191" s="35">
        <f t="shared" si="12"/>
        <v>480224</v>
      </c>
      <c r="L191" s="58">
        <f t="shared" si="12"/>
        <v>610289</v>
      </c>
      <c r="M191" s="4"/>
      <c r="N191" s="4"/>
      <c r="O191" s="35">
        <f>O192</f>
        <v>610289</v>
      </c>
    </row>
    <row r="192" spans="1:15" ht="38.25">
      <c r="A192" s="34" t="s">
        <v>68</v>
      </c>
      <c r="B192" s="18">
        <v>902</v>
      </c>
      <c r="C192" s="18" t="s">
        <v>48</v>
      </c>
      <c r="D192" s="18" t="s">
        <v>36</v>
      </c>
      <c r="E192" s="18" t="s">
        <v>122</v>
      </c>
      <c r="F192" s="19">
        <v>313</v>
      </c>
      <c r="G192" s="32">
        <v>480224</v>
      </c>
      <c r="H192" s="32"/>
      <c r="I192" s="32"/>
      <c r="J192" s="32"/>
      <c r="K192" s="32">
        <v>480224</v>
      </c>
      <c r="L192" s="56">
        <v>610289</v>
      </c>
      <c r="M192" s="4"/>
      <c r="N192" s="4"/>
      <c r="O192" s="32">
        <v>610289</v>
      </c>
    </row>
    <row r="193" spans="1:15" ht="63.75">
      <c r="A193" s="41" t="s">
        <v>182</v>
      </c>
      <c r="B193" s="18">
        <v>902</v>
      </c>
      <c r="C193" s="18" t="s">
        <v>48</v>
      </c>
      <c r="D193" s="18" t="s">
        <v>36</v>
      </c>
      <c r="E193" s="18" t="s">
        <v>124</v>
      </c>
      <c r="F193" s="36"/>
      <c r="G193" s="35">
        <f>G194</f>
        <v>5316300</v>
      </c>
      <c r="H193" s="35"/>
      <c r="I193" s="35"/>
      <c r="J193" s="35"/>
      <c r="K193" s="35">
        <f aca="true" t="shared" si="13" ref="K193:L195">K194</f>
        <v>5316300</v>
      </c>
      <c r="L193" s="58">
        <f t="shared" si="13"/>
        <v>5316300</v>
      </c>
      <c r="M193" s="4"/>
      <c r="N193" s="4"/>
      <c r="O193" s="35">
        <f>O194</f>
        <v>5316300</v>
      </c>
    </row>
    <row r="194" spans="1:15" ht="25.5">
      <c r="A194" s="34" t="s">
        <v>61</v>
      </c>
      <c r="B194" s="18">
        <v>902</v>
      </c>
      <c r="C194" s="18" t="s">
        <v>48</v>
      </c>
      <c r="D194" s="18" t="s">
        <v>36</v>
      </c>
      <c r="E194" s="18" t="s">
        <v>124</v>
      </c>
      <c r="F194" s="19">
        <v>300</v>
      </c>
      <c r="G194" s="35">
        <f>G195</f>
        <v>5316300</v>
      </c>
      <c r="H194" s="35"/>
      <c r="I194" s="35"/>
      <c r="J194" s="35"/>
      <c r="K194" s="35">
        <f t="shared" si="13"/>
        <v>5316300</v>
      </c>
      <c r="L194" s="58">
        <f t="shared" si="13"/>
        <v>5316300</v>
      </c>
      <c r="M194" s="4"/>
      <c r="N194" s="4"/>
      <c r="O194" s="35">
        <f>O195</f>
        <v>5316300</v>
      </c>
    </row>
    <row r="195" spans="1:15" ht="25.5">
      <c r="A195" s="7" t="s">
        <v>267</v>
      </c>
      <c r="B195" s="18">
        <v>902</v>
      </c>
      <c r="C195" s="18" t="s">
        <v>48</v>
      </c>
      <c r="D195" s="18" t="s">
        <v>36</v>
      </c>
      <c r="E195" s="18" t="s">
        <v>124</v>
      </c>
      <c r="F195" s="19">
        <v>320</v>
      </c>
      <c r="G195" s="35">
        <f>G196</f>
        <v>5316300</v>
      </c>
      <c r="H195" s="35"/>
      <c r="I195" s="35"/>
      <c r="J195" s="35"/>
      <c r="K195" s="35">
        <f t="shared" si="13"/>
        <v>5316300</v>
      </c>
      <c r="L195" s="58">
        <f t="shared" si="13"/>
        <v>5316300</v>
      </c>
      <c r="M195" s="4"/>
      <c r="N195" s="4"/>
      <c r="O195" s="35">
        <f>O196</f>
        <v>5316300</v>
      </c>
    </row>
    <row r="196" spans="1:15" ht="25.5">
      <c r="A196" s="34" t="s">
        <v>63</v>
      </c>
      <c r="B196" s="18">
        <v>902</v>
      </c>
      <c r="C196" s="18" t="s">
        <v>48</v>
      </c>
      <c r="D196" s="18" t="s">
        <v>36</v>
      </c>
      <c r="E196" s="18" t="s">
        <v>124</v>
      </c>
      <c r="F196" s="19">
        <v>323</v>
      </c>
      <c r="G196" s="32">
        <v>5316300</v>
      </c>
      <c r="H196" s="32"/>
      <c r="I196" s="32"/>
      <c r="J196" s="32"/>
      <c r="K196" s="32">
        <v>5316300</v>
      </c>
      <c r="L196" s="56">
        <v>5316300</v>
      </c>
      <c r="M196" s="4"/>
      <c r="N196" s="4"/>
      <c r="O196" s="32">
        <v>5316300</v>
      </c>
    </row>
    <row r="197" spans="1:15" ht="76.5">
      <c r="A197" s="41" t="s">
        <v>94</v>
      </c>
      <c r="B197" s="18">
        <v>902</v>
      </c>
      <c r="C197" s="18" t="s">
        <v>48</v>
      </c>
      <c r="D197" s="18" t="s">
        <v>36</v>
      </c>
      <c r="E197" s="18" t="s">
        <v>125</v>
      </c>
      <c r="F197" s="36"/>
      <c r="G197" s="35">
        <f>G198+G200</f>
        <v>19924626</v>
      </c>
      <c r="H197" s="35"/>
      <c r="I197" s="35"/>
      <c r="J197" s="35"/>
      <c r="K197" s="35">
        <f>K198+K200</f>
        <v>19924626</v>
      </c>
      <c r="L197" s="58">
        <f>L198+L200</f>
        <v>19924626</v>
      </c>
      <c r="M197" s="4"/>
      <c r="N197" s="4"/>
      <c r="O197" s="35">
        <f>O198+O200</f>
        <v>19924626</v>
      </c>
    </row>
    <row r="198" spans="1:15" ht="25.5">
      <c r="A198" s="34" t="s">
        <v>24</v>
      </c>
      <c r="B198" s="18">
        <v>902</v>
      </c>
      <c r="C198" s="18" t="s">
        <v>48</v>
      </c>
      <c r="D198" s="18" t="s">
        <v>36</v>
      </c>
      <c r="E198" s="18" t="s">
        <v>125</v>
      </c>
      <c r="F198" s="19" t="s">
        <v>25</v>
      </c>
      <c r="G198" s="35">
        <f>G199</f>
        <v>2023698.3</v>
      </c>
      <c r="H198" s="35"/>
      <c r="I198" s="35"/>
      <c r="J198" s="35"/>
      <c r="K198" s="35">
        <f>K199</f>
        <v>2023698.3</v>
      </c>
      <c r="L198" s="58">
        <f>L199</f>
        <v>2023698.3</v>
      </c>
      <c r="M198" s="4"/>
      <c r="N198" s="4"/>
      <c r="O198" s="35">
        <f>O199</f>
        <v>2023698.3</v>
      </c>
    </row>
    <row r="199" spans="1:15" ht="38.25">
      <c r="A199" s="34" t="s">
        <v>26</v>
      </c>
      <c r="B199" s="18">
        <v>902</v>
      </c>
      <c r="C199" s="18" t="s">
        <v>48</v>
      </c>
      <c r="D199" s="18" t="s">
        <v>36</v>
      </c>
      <c r="E199" s="18" t="s">
        <v>125</v>
      </c>
      <c r="F199" s="19" t="s">
        <v>27</v>
      </c>
      <c r="G199" s="35">
        <v>2023698.3</v>
      </c>
      <c r="H199" s="35"/>
      <c r="I199" s="35"/>
      <c r="J199" s="35"/>
      <c r="K199" s="35">
        <v>2023698.3</v>
      </c>
      <c r="L199" s="58">
        <v>2023698.3</v>
      </c>
      <c r="M199" s="4"/>
      <c r="N199" s="4"/>
      <c r="O199" s="35">
        <v>2023698.3</v>
      </c>
    </row>
    <row r="200" spans="1:15" ht="25.5">
      <c r="A200" s="34" t="s">
        <v>61</v>
      </c>
      <c r="B200" s="18">
        <v>902</v>
      </c>
      <c r="C200" s="18" t="s">
        <v>48</v>
      </c>
      <c r="D200" s="18" t="s">
        <v>36</v>
      </c>
      <c r="E200" s="18" t="s">
        <v>125</v>
      </c>
      <c r="F200" s="19">
        <v>300</v>
      </c>
      <c r="G200" s="35">
        <f>G201</f>
        <v>17900927.7</v>
      </c>
      <c r="H200" s="35"/>
      <c r="I200" s="35"/>
      <c r="J200" s="35"/>
      <c r="K200" s="35">
        <f>K201</f>
        <v>17900927.7</v>
      </c>
      <c r="L200" s="58">
        <f>L201</f>
        <v>17900927.7</v>
      </c>
      <c r="M200" s="4"/>
      <c r="N200" s="4"/>
      <c r="O200" s="35">
        <f>O201</f>
        <v>17900927.7</v>
      </c>
    </row>
    <row r="201" spans="1:15" ht="25.5">
      <c r="A201" s="34" t="s">
        <v>123</v>
      </c>
      <c r="B201" s="18">
        <v>902</v>
      </c>
      <c r="C201" s="18" t="s">
        <v>48</v>
      </c>
      <c r="D201" s="18" t="s">
        <v>36</v>
      </c>
      <c r="E201" s="18" t="s">
        <v>125</v>
      </c>
      <c r="F201" s="19">
        <v>310</v>
      </c>
      <c r="G201" s="35">
        <f>G202</f>
        <v>17900927.7</v>
      </c>
      <c r="H201" s="35"/>
      <c r="I201" s="35"/>
      <c r="J201" s="35"/>
      <c r="K201" s="35">
        <f>K202</f>
        <v>17900927.7</v>
      </c>
      <c r="L201" s="58">
        <f>L202</f>
        <v>17900927.7</v>
      </c>
      <c r="M201" s="4"/>
      <c r="N201" s="4"/>
      <c r="O201" s="35">
        <f>O202</f>
        <v>17900927.7</v>
      </c>
    </row>
    <row r="202" spans="1:15" ht="38.25">
      <c r="A202" s="34" t="s">
        <v>68</v>
      </c>
      <c r="B202" s="18">
        <v>902</v>
      </c>
      <c r="C202" s="18" t="s">
        <v>48</v>
      </c>
      <c r="D202" s="18" t="s">
        <v>36</v>
      </c>
      <c r="E202" s="18" t="s">
        <v>125</v>
      </c>
      <c r="F202" s="19">
        <v>313</v>
      </c>
      <c r="G202" s="32">
        <v>17900927.7</v>
      </c>
      <c r="H202" s="32"/>
      <c r="I202" s="32"/>
      <c r="J202" s="32"/>
      <c r="K202" s="32">
        <v>17900927.7</v>
      </c>
      <c r="L202" s="56">
        <v>17900927.7</v>
      </c>
      <c r="M202" s="4"/>
      <c r="N202" s="4"/>
      <c r="O202" s="32">
        <v>17900927.7</v>
      </c>
    </row>
    <row r="203" spans="1:15" ht="25.5">
      <c r="A203" s="64" t="s">
        <v>74</v>
      </c>
      <c r="B203" s="37">
        <v>902</v>
      </c>
      <c r="C203" s="37" t="s">
        <v>48</v>
      </c>
      <c r="D203" s="37" t="s">
        <v>58</v>
      </c>
      <c r="E203" s="18"/>
      <c r="F203" s="19"/>
      <c r="G203" s="40">
        <f>G205+G209+G213</f>
        <v>2753984</v>
      </c>
      <c r="H203" s="40"/>
      <c r="I203" s="40"/>
      <c r="J203" s="40"/>
      <c r="K203" s="40">
        <f>K205+K209+K213</f>
        <v>2753984</v>
      </c>
      <c r="L203" s="59">
        <f>L205+L209+L213</f>
        <v>2753984</v>
      </c>
      <c r="M203" s="4"/>
      <c r="N203" s="4"/>
      <c r="O203" s="40">
        <f>O205+O209+O213</f>
        <v>2753984</v>
      </c>
    </row>
    <row r="204" spans="1:15" ht="38.25">
      <c r="A204" s="41" t="s">
        <v>144</v>
      </c>
      <c r="B204" s="18">
        <v>902</v>
      </c>
      <c r="C204" s="18">
        <v>10</v>
      </c>
      <c r="D204" s="18" t="s">
        <v>58</v>
      </c>
      <c r="E204" s="18" t="s">
        <v>146</v>
      </c>
      <c r="F204" s="19"/>
      <c r="G204" s="35">
        <f>G205</f>
        <v>121984</v>
      </c>
      <c r="H204" s="35"/>
      <c r="I204" s="35"/>
      <c r="J204" s="35"/>
      <c r="K204" s="35">
        <f>K205</f>
        <v>121984</v>
      </c>
      <c r="L204" s="58">
        <f>L205</f>
        <v>121984</v>
      </c>
      <c r="M204" s="4"/>
      <c r="N204" s="4"/>
      <c r="O204" s="35">
        <f>O205</f>
        <v>121984</v>
      </c>
    </row>
    <row r="205" spans="1:15" ht="76.5">
      <c r="A205" s="34" t="s">
        <v>20</v>
      </c>
      <c r="B205" s="18">
        <v>902</v>
      </c>
      <c r="C205" s="18">
        <v>10</v>
      </c>
      <c r="D205" s="18" t="s">
        <v>58</v>
      </c>
      <c r="E205" s="6" t="s">
        <v>146</v>
      </c>
      <c r="F205" s="19">
        <v>100</v>
      </c>
      <c r="G205" s="35">
        <f>G206</f>
        <v>121984</v>
      </c>
      <c r="H205" s="35"/>
      <c r="I205" s="35"/>
      <c r="J205" s="35"/>
      <c r="K205" s="35">
        <f>K206</f>
        <v>121984</v>
      </c>
      <c r="L205" s="58">
        <f>L206</f>
        <v>121984</v>
      </c>
      <c r="M205" s="4"/>
      <c r="N205" s="4"/>
      <c r="O205" s="35">
        <f>O206</f>
        <v>121984</v>
      </c>
    </row>
    <row r="206" spans="1:15" ht="25.5">
      <c r="A206" s="34" t="s">
        <v>22</v>
      </c>
      <c r="B206" s="18">
        <v>902</v>
      </c>
      <c r="C206" s="18">
        <v>10</v>
      </c>
      <c r="D206" s="18" t="s">
        <v>58</v>
      </c>
      <c r="E206" s="6" t="s">
        <v>146</v>
      </c>
      <c r="F206" s="19">
        <v>120</v>
      </c>
      <c r="G206" s="35">
        <f>G207+G208</f>
        <v>121984</v>
      </c>
      <c r="H206" s="35"/>
      <c r="I206" s="35"/>
      <c r="J206" s="35"/>
      <c r="K206" s="35">
        <f>K207+K208</f>
        <v>121984</v>
      </c>
      <c r="L206" s="58">
        <f>L207+L208</f>
        <v>121984</v>
      </c>
      <c r="M206" s="4"/>
      <c r="N206" s="4"/>
      <c r="O206" s="35">
        <f>O207+O208</f>
        <v>121984</v>
      </c>
    </row>
    <row r="207" spans="1:15" ht="38.25">
      <c r="A207" s="34" t="s">
        <v>233</v>
      </c>
      <c r="B207" s="18">
        <v>902</v>
      </c>
      <c r="C207" s="18">
        <v>10</v>
      </c>
      <c r="D207" s="18" t="s">
        <v>58</v>
      </c>
      <c r="E207" s="6" t="s">
        <v>146</v>
      </c>
      <c r="F207" s="19">
        <v>121</v>
      </c>
      <c r="G207" s="35">
        <v>28294</v>
      </c>
      <c r="H207" s="35"/>
      <c r="I207" s="35"/>
      <c r="J207" s="35"/>
      <c r="K207" s="35">
        <v>28294</v>
      </c>
      <c r="L207" s="58">
        <v>28294</v>
      </c>
      <c r="M207" s="4"/>
      <c r="N207" s="4"/>
      <c r="O207" s="35">
        <v>28294</v>
      </c>
    </row>
    <row r="208" spans="1:15" ht="38.25">
      <c r="A208" s="34" t="s">
        <v>143</v>
      </c>
      <c r="B208" s="18">
        <v>902</v>
      </c>
      <c r="C208" s="18">
        <v>10</v>
      </c>
      <c r="D208" s="18" t="s">
        <v>58</v>
      </c>
      <c r="E208" s="6" t="s">
        <v>146</v>
      </c>
      <c r="F208" s="19">
        <v>122</v>
      </c>
      <c r="G208" s="35">
        <v>93690</v>
      </c>
      <c r="H208" s="35"/>
      <c r="I208" s="35"/>
      <c r="J208" s="35"/>
      <c r="K208" s="35">
        <v>93690</v>
      </c>
      <c r="L208" s="58">
        <v>93690</v>
      </c>
      <c r="M208" s="4"/>
      <c r="N208" s="4"/>
      <c r="O208" s="35">
        <v>93690</v>
      </c>
    </row>
    <row r="209" spans="1:15" ht="114.75">
      <c r="A209" s="41" t="s">
        <v>183</v>
      </c>
      <c r="B209" s="18">
        <v>902</v>
      </c>
      <c r="C209" s="18">
        <v>10</v>
      </c>
      <c r="D209" s="18" t="s">
        <v>58</v>
      </c>
      <c r="E209" s="6" t="s">
        <v>126</v>
      </c>
      <c r="F209" s="19"/>
      <c r="G209" s="35">
        <f>G210</f>
        <v>987000</v>
      </c>
      <c r="H209" s="35"/>
      <c r="I209" s="35"/>
      <c r="J209" s="35"/>
      <c r="K209" s="35">
        <f aca="true" t="shared" si="14" ref="K209:L211">K210</f>
        <v>987000</v>
      </c>
      <c r="L209" s="58">
        <f t="shared" si="14"/>
        <v>987000</v>
      </c>
      <c r="M209" s="4"/>
      <c r="N209" s="4"/>
      <c r="O209" s="35">
        <f>O210</f>
        <v>987000</v>
      </c>
    </row>
    <row r="210" spans="1:15" ht="76.5">
      <c r="A210" s="34" t="s">
        <v>20</v>
      </c>
      <c r="B210" s="18">
        <v>902</v>
      </c>
      <c r="C210" s="18">
        <v>10</v>
      </c>
      <c r="D210" s="18" t="s">
        <v>58</v>
      </c>
      <c r="E210" s="6" t="s">
        <v>126</v>
      </c>
      <c r="F210" s="19">
        <v>100</v>
      </c>
      <c r="G210" s="35">
        <f>G211</f>
        <v>987000</v>
      </c>
      <c r="H210" s="35"/>
      <c r="I210" s="35"/>
      <c r="J210" s="35"/>
      <c r="K210" s="35">
        <f t="shared" si="14"/>
        <v>987000</v>
      </c>
      <c r="L210" s="58">
        <f t="shared" si="14"/>
        <v>987000</v>
      </c>
      <c r="M210" s="4"/>
      <c r="N210" s="4"/>
      <c r="O210" s="35">
        <f>O211</f>
        <v>987000</v>
      </c>
    </row>
    <row r="211" spans="1:15" ht="25.5">
      <c r="A211" s="34" t="s">
        <v>22</v>
      </c>
      <c r="B211" s="18">
        <v>902</v>
      </c>
      <c r="C211" s="18">
        <v>10</v>
      </c>
      <c r="D211" s="18" t="s">
        <v>58</v>
      </c>
      <c r="E211" s="6" t="s">
        <v>126</v>
      </c>
      <c r="F211" s="19">
        <v>120</v>
      </c>
      <c r="G211" s="35">
        <f>G212</f>
        <v>987000</v>
      </c>
      <c r="H211" s="35"/>
      <c r="I211" s="35"/>
      <c r="J211" s="35"/>
      <c r="K211" s="35">
        <f t="shared" si="14"/>
        <v>987000</v>
      </c>
      <c r="L211" s="58">
        <f t="shared" si="14"/>
        <v>987000</v>
      </c>
      <c r="M211" s="4"/>
      <c r="N211" s="4"/>
      <c r="O211" s="35">
        <f>O212</f>
        <v>987000</v>
      </c>
    </row>
    <row r="212" spans="1:15" ht="38.25">
      <c r="A212" s="34" t="s">
        <v>233</v>
      </c>
      <c r="B212" s="18">
        <v>902</v>
      </c>
      <c r="C212" s="18">
        <v>10</v>
      </c>
      <c r="D212" s="18" t="s">
        <v>58</v>
      </c>
      <c r="E212" s="6" t="s">
        <v>126</v>
      </c>
      <c r="F212" s="19">
        <v>121</v>
      </c>
      <c r="G212" s="35">
        <v>987000</v>
      </c>
      <c r="H212" s="35"/>
      <c r="I212" s="35"/>
      <c r="J212" s="35"/>
      <c r="K212" s="35">
        <v>987000</v>
      </c>
      <c r="L212" s="58">
        <v>987000</v>
      </c>
      <c r="M212" s="4"/>
      <c r="N212" s="4"/>
      <c r="O212" s="35">
        <v>987000</v>
      </c>
    </row>
    <row r="213" spans="1:15" ht="76.5">
      <c r="A213" s="41" t="s">
        <v>94</v>
      </c>
      <c r="B213" s="18">
        <v>902</v>
      </c>
      <c r="C213" s="18">
        <v>10</v>
      </c>
      <c r="D213" s="18" t="s">
        <v>58</v>
      </c>
      <c r="E213" s="6" t="s">
        <v>125</v>
      </c>
      <c r="F213" s="19"/>
      <c r="G213" s="35">
        <f>G214</f>
        <v>1645000</v>
      </c>
      <c r="H213" s="35"/>
      <c r="I213" s="35"/>
      <c r="J213" s="35"/>
      <c r="K213" s="35">
        <f aca="true" t="shared" si="15" ref="K213:L215">K214</f>
        <v>1645000</v>
      </c>
      <c r="L213" s="58">
        <f t="shared" si="15"/>
        <v>1645000</v>
      </c>
      <c r="M213" s="4"/>
      <c r="N213" s="4"/>
      <c r="O213" s="35">
        <f>O214</f>
        <v>1645000</v>
      </c>
    </row>
    <row r="214" spans="1:15" ht="76.5">
      <c r="A214" s="34" t="s">
        <v>20</v>
      </c>
      <c r="B214" s="18">
        <v>902</v>
      </c>
      <c r="C214" s="18">
        <v>10</v>
      </c>
      <c r="D214" s="18" t="s">
        <v>58</v>
      </c>
      <c r="E214" s="6" t="s">
        <v>125</v>
      </c>
      <c r="F214" s="19">
        <v>100</v>
      </c>
      <c r="G214" s="35">
        <f>G215</f>
        <v>1645000</v>
      </c>
      <c r="H214" s="35"/>
      <c r="I214" s="35"/>
      <c r="J214" s="35"/>
      <c r="K214" s="35">
        <f t="shared" si="15"/>
        <v>1645000</v>
      </c>
      <c r="L214" s="58">
        <f t="shared" si="15"/>
        <v>1645000</v>
      </c>
      <c r="M214" s="4"/>
      <c r="N214" s="4"/>
      <c r="O214" s="35">
        <f>O215</f>
        <v>1645000</v>
      </c>
    </row>
    <row r="215" spans="1:15" ht="25.5">
      <c r="A215" s="34" t="s">
        <v>22</v>
      </c>
      <c r="B215" s="18">
        <v>902</v>
      </c>
      <c r="C215" s="18">
        <v>10</v>
      </c>
      <c r="D215" s="18" t="s">
        <v>58</v>
      </c>
      <c r="E215" s="6" t="s">
        <v>125</v>
      </c>
      <c r="F215" s="19">
        <v>120</v>
      </c>
      <c r="G215" s="35">
        <f>G216</f>
        <v>1645000</v>
      </c>
      <c r="H215" s="35"/>
      <c r="I215" s="35"/>
      <c r="J215" s="35"/>
      <c r="K215" s="35">
        <f t="shared" si="15"/>
        <v>1645000</v>
      </c>
      <c r="L215" s="58">
        <f t="shared" si="15"/>
        <v>1645000</v>
      </c>
      <c r="M215" s="4"/>
      <c r="N215" s="4"/>
      <c r="O215" s="35">
        <f>O216</f>
        <v>1645000</v>
      </c>
    </row>
    <row r="216" spans="1:15" ht="38.25">
      <c r="A216" s="34" t="s">
        <v>233</v>
      </c>
      <c r="B216" s="18">
        <v>902</v>
      </c>
      <c r="C216" s="18">
        <v>10</v>
      </c>
      <c r="D216" s="18" t="s">
        <v>58</v>
      </c>
      <c r="E216" s="6" t="s">
        <v>125</v>
      </c>
      <c r="F216" s="19">
        <v>121</v>
      </c>
      <c r="G216" s="35">
        <v>1645000</v>
      </c>
      <c r="H216" s="35"/>
      <c r="I216" s="35"/>
      <c r="J216" s="35"/>
      <c r="K216" s="35">
        <v>1645000</v>
      </c>
      <c r="L216" s="58">
        <v>1645000</v>
      </c>
      <c r="M216" s="4"/>
      <c r="N216" s="4"/>
      <c r="O216" s="35">
        <v>1645000</v>
      </c>
    </row>
    <row r="217" spans="1:15" ht="12.75">
      <c r="A217" s="64" t="s">
        <v>90</v>
      </c>
      <c r="B217" s="37">
        <v>902</v>
      </c>
      <c r="C217" s="37" t="s">
        <v>84</v>
      </c>
      <c r="D217" s="38" t="s">
        <v>0</v>
      </c>
      <c r="E217" s="6"/>
      <c r="F217" s="19"/>
      <c r="G217" s="35">
        <f>G218</f>
        <v>917900</v>
      </c>
      <c r="H217" s="35"/>
      <c r="I217" s="35"/>
      <c r="J217" s="35"/>
      <c r="K217" s="35">
        <f>K218</f>
        <v>917900</v>
      </c>
      <c r="L217" s="58">
        <f>L218</f>
        <v>917900</v>
      </c>
      <c r="M217" s="4"/>
      <c r="N217" s="4"/>
      <c r="O217" s="35">
        <f>O218</f>
        <v>917900</v>
      </c>
    </row>
    <row r="218" spans="1:15" ht="12.75">
      <c r="A218" s="64" t="s">
        <v>91</v>
      </c>
      <c r="B218" s="37">
        <v>902</v>
      </c>
      <c r="C218" s="37" t="s">
        <v>84</v>
      </c>
      <c r="D218" s="37" t="s">
        <v>17</v>
      </c>
      <c r="E218" s="6"/>
      <c r="F218" s="19"/>
      <c r="G218" s="35">
        <f>G219+G222</f>
        <v>917900</v>
      </c>
      <c r="H218" s="35"/>
      <c r="I218" s="35"/>
      <c r="J218" s="35"/>
      <c r="K218" s="35">
        <f>K219+K222</f>
        <v>917900</v>
      </c>
      <c r="L218" s="58">
        <f>L219+L222</f>
        <v>917900</v>
      </c>
      <c r="M218" s="4"/>
      <c r="N218" s="4"/>
      <c r="O218" s="35">
        <f>O219+O222</f>
        <v>917900</v>
      </c>
    </row>
    <row r="219" spans="1:15" ht="25.5">
      <c r="A219" s="41" t="s">
        <v>142</v>
      </c>
      <c r="B219" s="18">
        <v>902</v>
      </c>
      <c r="C219" s="18" t="s">
        <v>84</v>
      </c>
      <c r="D219" s="18" t="s">
        <v>17</v>
      </c>
      <c r="E219" s="18" t="s">
        <v>184</v>
      </c>
      <c r="F219" s="36" t="s">
        <v>0</v>
      </c>
      <c r="G219" s="35">
        <f>G220</f>
        <v>917900</v>
      </c>
      <c r="H219" s="35"/>
      <c r="I219" s="35"/>
      <c r="J219" s="35"/>
      <c r="K219" s="35">
        <f>K220</f>
        <v>917900</v>
      </c>
      <c r="L219" s="58">
        <f>L220</f>
        <v>917900</v>
      </c>
      <c r="M219" s="4"/>
      <c r="N219" s="4"/>
      <c r="O219" s="35">
        <f>O220</f>
        <v>917900</v>
      </c>
    </row>
    <row r="220" spans="1:15" ht="25.5">
      <c r="A220" s="34" t="s">
        <v>24</v>
      </c>
      <c r="B220" s="18">
        <v>902</v>
      </c>
      <c r="C220" s="18" t="s">
        <v>84</v>
      </c>
      <c r="D220" s="18" t="s">
        <v>17</v>
      </c>
      <c r="E220" s="18" t="s">
        <v>184</v>
      </c>
      <c r="F220" s="19" t="s">
        <v>25</v>
      </c>
      <c r="G220" s="35">
        <f>G221</f>
        <v>917900</v>
      </c>
      <c r="H220" s="35"/>
      <c r="I220" s="35"/>
      <c r="J220" s="35"/>
      <c r="K220" s="35">
        <f>K221</f>
        <v>917900</v>
      </c>
      <c r="L220" s="58">
        <f>L221</f>
        <v>917900</v>
      </c>
      <c r="M220" s="4"/>
      <c r="N220" s="4"/>
      <c r="O220" s="35">
        <f>O221</f>
        <v>917900</v>
      </c>
    </row>
    <row r="221" spans="1:15" ht="38.25">
      <c r="A221" s="34" t="s">
        <v>26</v>
      </c>
      <c r="B221" s="18">
        <v>902</v>
      </c>
      <c r="C221" s="18" t="s">
        <v>84</v>
      </c>
      <c r="D221" s="18" t="s">
        <v>17</v>
      </c>
      <c r="E221" s="18" t="s">
        <v>184</v>
      </c>
      <c r="F221" s="19" t="s">
        <v>27</v>
      </c>
      <c r="G221" s="35">
        <v>917900</v>
      </c>
      <c r="H221" s="35"/>
      <c r="I221" s="35"/>
      <c r="J221" s="35"/>
      <c r="K221" s="35">
        <v>917900</v>
      </c>
      <c r="L221" s="58">
        <v>917900</v>
      </c>
      <c r="M221" s="4"/>
      <c r="N221" s="4"/>
      <c r="O221" s="35">
        <v>917900</v>
      </c>
    </row>
    <row r="222" spans="1:15" ht="38.25" hidden="1">
      <c r="A222" s="41" t="s">
        <v>185</v>
      </c>
      <c r="B222" s="18">
        <v>902</v>
      </c>
      <c r="C222" s="18" t="s">
        <v>84</v>
      </c>
      <c r="D222" s="18" t="s">
        <v>17</v>
      </c>
      <c r="E222" s="18" t="s">
        <v>186</v>
      </c>
      <c r="F222" s="19"/>
      <c r="G222" s="35">
        <f>G223</f>
        <v>0</v>
      </c>
      <c r="H222" s="35"/>
      <c r="I222" s="35"/>
      <c r="J222" s="35"/>
      <c r="K222" s="35">
        <f>K223</f>
        <v>0</v>
      </c>
      <c r="L222" s="58">
        <f>L223</f>
        <v>0</v>
      </c>
      <c r="M222" s="4"/>
      <c r="N222" s="4"/>
      <c r="O222" s="35">
        <f>O223</f>
        <v>0</v>
      </c>
    </row>
    <row r="223" spans="1:15" ht="25.5" hidden="1">
      <c r="A223" s="34" t="s">
        <v>24</v>
      </c>
      <c r="B223" s="18">
        <v>902</v>
      </c>
      <c r="C223" s="18" t="s">
        <v>84</v>
      </c>
      <c r="D223" s="18" t="s">
        <v>17</v>
      </c>
      <c r="E223" s="18" t="s">
        <v>186</v>
      </c>
      <c r="F223" s="19" t="s">
        <v>25</v>
      </c>
      <c r="G223" s="35">
        <f>G224</f>
        <v>0</v>
      </c>
      <c r="H223" s="35"/>
      <c r="I223" s="35"/>
      <c r="J223" s="35"/>
      <c r="K223" s="35">
        <f>K224</f>
        <v>0</v>
      </c>
      <c r="L223" s="58">
        <f>L224</f>
        <v>0</v>
      </c>
      <c r="M223" s="4"/>
      <c r="N223" s="4"/>
      <c r="O223" s="35">
        <f>O224</f>
        <v>0</v>
      </c>
    </row>
    <row r="224" spans="1:15" ht="38.25" hidden="1">
      <c r="A224" s="34" t="s">
        <v>26</v>
      </c>
      <c r="B224" s="18">
        <v>902</v>
      </c>
      <c r="C224" s="18" t="s">
        <v>84</v>
      </c>
      <c r="D224" s="18" t="s">
        <v>17</v>
      </c>
      <c r="E224" s="18" t="s">
        <v>186</v>
      </c>
      <c r="F224" s="19" t="s">
        <v>27</v>
      </c>
      <c r="G224" s="32">
        <v>0</v>
      </c>
      <c r="H224" s="32"/>
      <c r="I224" s="32"/>
      <c r="J224" s="32"/>
      <c r="K224" s="32">
        <v>0</v>
      </c>
      <c r="L224" s="56">
        <v>0</v>
      </c>
      <c r="M224" s="4"/>
      <c r="N224" s="4"/>
      <c r="O224" s="32">
        <v>0</v>
      </c>
    </row>
    <row r="225" spans="1:15" ht="25.5">
      <c r="A225" s="64" t="s">
        <v>127</v>
      </c>
      <c r="B225" s="37">
        <v>903</v>
      </c>
      <c r="C225" s="38" t="s">
        <v>0</v>
      </c>
      <c r="D225" s="38" t="s">
        <v>0</v>
      </c>
      <c r="E225" s="38" t="s">
        <v>0</v>
      </c>
      <c r="F225" s="39" t="s">
        <v>0</v>
      </c>
      <c r="G225" s="40">
        <f>G226</f>
        <v>5514800</v>
      </c>
      <c r="H225" s="40"/>
      <c r="I225" s="40"/>
      <c r="J225" s="40"/>
      <c r="K225" s="40">
        <f>K226</f>
        <v>5514800</v>
      </c>
      <c r="L225" s="59">
        <f>L226</f>
        <v>5517800</v>
      </c>
      <c r="M225" s="4"/>
      <c r="N225" s="4"/>
      <c r="O225" s="40">
        <f>O226</f>
        <v>5517800</v>
      </c>
    </row>
    <row r="226" spans="1:15" ht="12.75">
      <c r="A226" s="64" t="s">
        <v>16</v>
      </c>
      <c r="B226" s="37">
        <v>903</v>
      </c>
      <c r="C226" s="37" t="s">
        <v>17</v>
      </c>
      <c r="D226" s="38" t="s">
        <v>0</v>
      </c>
      <c r="E226" s="38" t="s">
        <v>0</v>
      </c>
      <c r="F226" s="39" t="s">
        <v>0</v>
      </c>
      <c r="G226" s="40">
        <f>G227</f>
        <v>5514800</v>
      </c>
      <c r="H226" s="40"/>
      <c r="I226" s="40"/>
      <c r="J226" s="40"/>
      <c r="K226" s="40">
        <f>K227</f>
        <v>5514800</v>
      </c>
      <c r="L226" s="59">
        <f>L227</f>
        <v>5517800</v>
      </c>
      <c r="M226" s="4"/>
      <c r="N226" s="4"/>
      <c r="O226" s="40">
        <f>O227</f>
        <v>5517800</v>
      </c>
    </row>
    <row r="227" spans="1:15" ht="12.75">
      <c r="A227" s="64" t="s">
        <v>37</v>
      </c>
      <c r="B227" s="37">
        <v>903</v>
      </c>
      <c r="C227" s="37" t="s">
        <v>17</v>
      </c>
      <c r="D227" s="37" t="s">
        <v>38</v>
      </c>
      <c r="E227" s="38" t="s">
        <v>0</v>
      </c>
      <c r="F227" s="39" t="s">
        <v>0</v>
      </c>
      <c r="G227" s="40">
        <f>G228+G239+G242</f>
        <v>5514800</v>
      </c>
      <c r="H227" s="40"/>
      <c r="I227" s="40"/>
      <c r="J227" s="40"/>
      <c r="K227" s="40">
        <f>K228+K239+K242</f>
        <v>5514800</v>
      </c>
      <c r="L227" s="59">
        <f>L228+L239+L242</f>
        <v>5517800</v>
      </c>
      <c r="M227" s="4"/>
      <c r="N227" s="4"/>
      <c r="O227" s="40">
        <f>O228+O239+O242</f>
        <v>5517800</v>
      </c>
    </row>
    <row r="228" spans="1:15" ht="38.25">
      <c r="A228" s="41" t="s">
        <v>144</v>
      </c>
      <c r="B228" s="18">
        <v>903</v>
      </c>
      <c r="C228" s="18" t="s">
        <v>17</v>
      </c>
      <c r="D228" s="18" t="s">
        <v>38</v>
      </c>
      <c r="E228" s="6" t="s">
        <v>187</v>
      </c>
      <c r="F228" s="36"/>
      <c r="G228" s="35">
        <f>G229+G233+G236</f>
        <v>4473200</v>
      </c>
      <c r="H228" s="35"/>
      <c r="I228" s="35"/>
      <c r="J228" s="35"/>
      <c r="K228" s="35">
        <f>K229+K233+K236</f>
        <v>4473200</v>
      </c>
      <c r="L228" s="58">
        <f>L229+L233+L236</f>
        <v>4476200</v>
      </c>
      <c r="M228" s="4"/>
      <c r="N228" s="4"/>
      <c r="O228" s="35">
        <f>O229+O233+O236</f>
        <v>4476200</v>
      </c>
    </row>
    <row r="229" spans="1:15" ht="76.5">
      <c r="A229" s="34" t="s">
        <v>20</v>
      </c>
      <c r="B229" s="18">
        <v>903</v>
      </c>
      <c r="C229" s="18" t="s">
        <v>17</v>
      </c>
      <c r="D229" s="18" t="s">
        <v>38</v>
      </c>
      <c r="E229" s="6" t="s">
        <v>187</v>
      </c>
      <c r="F229" s="19" t="s">
        <v>21</v>
      </c>
      <c r="G229" s="35">
        <f>G230</f>
        <v>3513336.2</v>
      </c>
      <c r="H229" s="35"/>
      <c r="I229" s="35"/>
      <c r="J229" s="35"/>
      <c r="K229" s="35">
        <f>K230</f>
        <v>3513336.2</v>
      </c>
      <c r="L229" s="58">
        <f>L230</f>
        <v>3513336.2</v>
      </c>
      <c r="M229" s="4"/>
      <c r="N229" s="4"/>
      <c r="O229" s="35">
        <f>O230</f>
        <v>3513336.2</v>
      </c>
    </row>
    <row r="230" spans="1:15" ht="25.5">
      <c r="A230" s="34" t="s">
        <v>22</v>
      </c>
      <c r="B230" s="18">
        <v>903</v>
      </c>
      <c r="C230" s="18" t="s">
        <v>17</v>
      </c>
      <c r="D230" s="18" t="s">
        <v>38</v>
      </c>
      <c r="E230" s="6" t="s">
        <v>187</v>
      </c>
      <c r="F230" s="19" t="s">
        <v>23</v>
      </c>
      <c r="G230" s="35">
        <f>G231+G232</f>
        <v>3513336.2</v>
      </c>
      <c r="H230" s="35"/>
      <c r="I230" s="35"/>
      <c r="J230" s="35"/>
      <c r="K230" s="35">
        <f>K231+K232</f>
        <v>3513336.2</v>
      </c>
      <c r="L230" s="58">
        <f>L231+L232</f>
        <v>3513336.2</v>
      </c>
      <c r="M230" s="4"/>
      <c r="N230" s="4"/>
      <c r="O230" s="35">
        <f>O231+O232</f>
        <v>3513336.2</v>
      </c>
    </row>
    <row r="231" spans="1:15" ht="38.25">
      <c r="A231" s="34" t="s">
        <v>233</v>
      </c>
      <c r="B231" s="18">
        <v>903</v>
      </c>
      <c r="C231" s="18" t="s">
        <v>17</v>
      </c>
      <c r="D231" s="18" t="s">
        <v>38</v>
      </c>
      <c r="E231" s="6" t="s">
        <v>187</v>
      </c>
      <c r="F231" s="19">
        <v>121</v>
      </c>
      <c r="G231" s="32">
        <v>3414646.2</v>
      </c>
      <c r="H231" s="32"/>
      <c r="I231" s="32"/>
      <c r="J231" s="32"/>
      <c r="K231" s="32">
        <v>3414646.2</v>
      </c>
      <c r="L231" s="56">
        <v>3414646.2</v>
      </c>
      <c r="M231" s="4"/>
      <c r="N231" s="4"/>
      <c r="O231" s="32">
        <v>3414646.2</v>
      </c>
    </row>
    <row r="232" spans="1:15" ht="38.25">
      <c r="A232" s="34" t="s">
        <v>143</v>
      </c>
      <c r="B232" s="18">
        <v>903</v>
      </c>
      <c r="C232" s="18" t="s">
        <v>17</v>
      </c>
      <c r="D232" s="18" t="s">
        <v>38</v>
      </c>
      <c r="E232" s="6" t="s">
        <v>187</v>
      </c>
      <c r="F232" s="19">
        <v>122</v>
      </c>
      <c r="G232" s="35">
        <v>98690</v>
      </c>
      <c r="H232" s="35"/>
      <c r="I232" s="35"/>
      <c r="J232" s="35"/>
      <c r="K232" s="35">
        <v>98690</v>
      </c>
      <c r="L232" s="58">
        <v>98690</v>
      </c>
      <c r="M232" s="4"/>
      <c r="N232" s="4"/>
      <c r="O232" s="35">
        <v>98690</v>
      </c>
    </row>
    <row r="233" spans="1:15" ht="25.5">
      <c r="A233" s="34" t="s">
        <v>24</v>
      </c>
      <c r="B233" s="18">
        <v>903</v>
      </c>
      <c r="C233" s="18" t="s">
        <v>17</v>
      </c>
      <c r="D233" s="18" t="s">
        <v>38</v>
      </c>
      <c r="E233" s="6" t="s">
        <v>187</v>
      </c>
      <c r="F233" s="19">
        <v>200</v>
      </c>
      <c r="G233" s="35">
        <f>G234</f>
        <v>448235.8</v>
      </c>
      <c r="H233" s="35"/>
      <c r="I233" s="35"/>
      <c r="J233" s="35"/>
      <c r="K233" s="35">
        <f>K234</f>
        <v>448235.8</v>
      </c>
      <c r="L233" s="58">
        <f>L234</f>
        <v>451235.8</v>
      </c>
      <c r="M233" s="4"/>
      <c r="N233" s="4"/>
      <c r="O233" s="35">
        <f>O234</f>
        <v>451235.8</v>
      </c>
    </row>
    <row r="234" spans="1:15" ht="38.25">
      <c r="A234" s="34" t="s">
        <v>26</v>
      </c>
      <c r="B234" s="18">
        <v>903</v>
      </c>
      <c r="C234" s="18" t="s">
        <v>17</v>
      </c>
      <c r="D234" s="18" t="s">
        <v>38</v>
      </c>
      <c r="E234" s="6" t="s">
        <v>187</v>
      </c>
      <c r="F234" s="19">
        <v>240</v>
      </c>
      <c r="G234" s="32">
        <v>448235.8</v>
      </c>
      <c r="H234" s="32"/>
      <c r="I234" s="32"/>
      <c r="J234" s="32"/>
      <c r="K234" s="32">
        <v>448235.8</v>
      </c>
      <c r="L234" s="56">
        <v>451235.8</v>
      </c>
      <c r="M234" s="4"/>
      <c r="N234" s="4"/>
      <c r="O234" s="32">
        <v>451235.8</v>
      </c>
    </row>
    <row r="235" spans="1:15" ht="12.75">
      <c r="A235" s="34" t="s">
        <v>28</v>
      </c>
      <c r="B235" s="18">
        <v>903</v>
      </c>
      <c r="C235" s="18" t="s">
        <v>17</v>
      </c>
      <c r="D235" s="18" t="s">
        <v>38</v>
      </c>
      <c r="E235" s="6" t="s">
        <v>187</v>
      </c>
      <c r="F235" s="19">
        <v>800</v>
      </c>
      <c r="G235" s="35">
        <f>G236</f>
        <v>511628</v>
      </c>
      <c r="H235" s="35"/>
      <c r="I235" s="35"/>
      <c r="J235" s="35"/>
      <c r="K235" s="35">
        <f>K236</f>
        <v>511628</v>
      </c>
      <c r="L235" s="58">
        <f>L236</f>
        <v>511628</v>
      </c>
      <c r="M235" s="4"/>
      <c r="N235" s="4"/>
      <c r="O235" s="35">
        <f>O236</f>
        <v>511628</v>
      </c>
    </row>
    <row r="236" spans="1:15" ht="12.75">
      <c r="A236" s="34" t="s">
        <v>102</v>
      </c>
      <c r="B236" s="18">
        <v>903</v>
      </c>
      <c r="C236" s="18" t="s">
        <v>17</v>
      </c>
      <c r="D236" s="18" t="s">
        <v>38</v>
      </c>
      <c r="E236" s="6" t="s">
        <v>187</v>
      </c>
      <c r="F236" s="19">
        <v>850</v>
      </c>
      <c r="G236" s="35">
        <f>G237+G238</f>
        <v>511628</v>
      </c>
      <c r="H236" s="35"/>
      <c r="I236" s="35"/>
      <c r="J236" s="35"/>
      <c r="K236" s="35">
        <f>K237+K238</f>
        <v>511628</v>
      </c>
      <c r="L236" s="58">
        <f>L237+L238</f>
        <v>511628</v>
      </c>
      <c r="M236" s="4"/>
      <c r="N236" s="4"/>
      <c r="O236" s="35">
        <f>O237+O238</f>
        <v>511628</v>
      </c>
    </row>
    <row r="237" spans="1:15" ht="25.5">
      <c r="A237" s="34" t="s">
        <v>30</v>
      </c>
      <c r="B237" s="18">
        <v>903</v>
      </c>
      <c r="C237" s="18" t="s">
        <v>17</v>
      </c>
      <c r="D237" s="18" t="s">
        <v>38</v>
      </c>
      <c r="E237" s="6" t="s">
        <v>187</v>
      </c>
      <c r="F237" s="19">
        <v>851</v>
      </c>
      <c r="G237" s="35">
        <v>485928</v>
      </c>
      <c r="H237" s="35"/>
      <c r="I237" s="35"/>
      <c r="J237" s="35"/>
      <c r="K237" s="35">
        <v>485928</v>
      </c>
      <c r="L237" s="58">
        <v>485928</v>
      </c>
      <c r="M237" s="4"/>
      <c r="N237" s="4"/>
      <c r="O237" s="35">
        <v>485928</v>
      </c>
    </row>
    <row r="238" spans="1:15" ht="25.5">
      <c r="A238" s="34" t="s">
        <v>32</v>
      </c>
      <c r="B238" s="18">
        <v>903</v>
      </c>
      <c r="C238" s="18" t="s">
        <v>17</v>
      </c>
      <c r="D238" s="18" t="s">
        <v>38</v>
      </c>
      <c r="E238" s="6" t="s">
        <v>187</v>
      </c>
      <c r="F238" s="19">
        <v>852</v>
      </c>
      <c r="G238" s="35">
        <v>25700</v>
      </c>
      <c r="H238" s="35"/>
      <c r="I238" s="35"/>
      <c r="J238" s="35"/>
      <c r="K238" s="35">
        <v>25700</v>
      </c>
      <c r="L238" s="58">
        <v>25700</v>
      </c>
      <c r="M238" s="4"/>
      <c r="N238" s="4"/>
      <c r="O238" s="35">
        <v>25700</v>
      </c>
    </row>
    <row r="239" spans="1:15" ht="51">
      <c r="A239" s="41" t="s">
        <v>189</v>
      </c>
      <c r="B239" s="18">
        <v>903</v>
      </c>
      <c r="C239" s="18" t="s">
        <v>17</v>
      </c>
      <c r="D239" s="18" t="s">
        <v>38</v>
      </c>
      <c r="E239" s="6" t="s">
        <v>188</v>
      </c>
      <c r="F239" s="36" t="s">
        <v>0</v>
      </c>
      <c r="G239" s="35">
        <f>G240</f>
        <v>1000000</v>
      </c>
      <c r="H239" s="35"/>
      <c r="I239" s="35"/>
      <c r="J239" s="35"/>
      <c r="K239" s="35">
        <f>K240</f>
        <v>1000000</v>
      </c>
      <c r="L239" s="58">
        <f>L240</f>
        <v>1000000</v>
      </c>
      <c r="M239" s="4"/>
      <c r="N239" s="4"/>
      <c r="O239" s="35">
        <f>O240</f>
        <v>1000000</v>
      </c>
    </row>
    <row r="240" spans="1:15" ht="25.5">
      <c r="A240" s="34" t="s">
        <v>24</v>
      </c>
      <c r="B240" s="18">
        <v>903</v>
      </c>
      <c r="C240" s="18" t="s">
        <v>17</v>
      </c>
      <c r="D240" s="18" t="s">
        <v>38</v>
      </c>
      <c r="E240" s="6" t="s">
        <v>188</v>
      </c>
      <c r="F240" s="19" t="s">
        <v>25</v>
      </c>
      <c r="G240" s="35">
        <f>G241</f>
        <v>1000000</v>
      </c>
      <c r="H240" s="35"/>
      <c r="I240" s="35"/>
      <c r="J240" s="35"/>
      <c r="K240" s="35">
        <f>K241</f>
        <v>1000000</v>
      </c>
      <c r="L240" s="58">
        <f>L241</f>
        <v>1000000</v>
      </c>
      <c r="M240" s="4"/>
      <c r="N240" s="4"/>
      <c r="O240" s="35">
        <f>O241</f>
        <v>1000000</v>
      </c>
    </row>
    <row r="241" spans="1:15" ht="38.25">
      <c r="A241" s="34" t="s">
        <v>26</v>
      </c>
      <c r="B241" s="18">
        <v>903</v>
      </c>
      <c r="C241" s="18" t="s">
        <v>17</v>
      </c>
      <c r="D241" s="18" t="s">
        <v>38</v>
      </c>
      <c r="E241" s="6" t="s">
        <v>188</v>
      </c>
      <c r="F241" s="19" t="s">
        <v>27</v>
      </c>
      <c r="G241" s="35">
        <v>1000000</v>
      </c>
      <c r="H241" s="35"/>
      <c r="I241" s="35"/>
      <c r="J241" s="35"/>
      <c r="K241" s="35">
        <v>1000000</v>
      </c>
      <c r="L241" s="58">
        <v>1000000</v>
      </c>
      <c r="M241" s="4"/>
      <c r="N241" s="4"/>
      <c r="O241" s="35">
        <v>1000000</v>
      </c>
    </row>
    <row r="242" spans="1:15" ht="38.25">
      <c r="A242" s="41" t="s">
        <v>191</v>
      </c>
      <c r="B242" s="18">
        <v>903</v>
      </c>
      <c r="C242" s="18" t="s">
        <v>17</v>
      </c>
      <c r="D242" s="18" t="s">
        <v>38</v>
      </c>
      <c r="E242" s="18" t="s">
        <v>190</v>
      </c>
      <c r="F242" s="19"/>
      <c r="G242" s="35">
        <f>G243</f>
        <v>41600</v>
      </c>
      <c r="H242" s="35"/>
      <c r="I242" s="35"/>
      <c r="J242" s="35"/>
      <c r="K242" s="35">
        <f>K243</f>
        <v>41600</v>
      </c>
      <c r="L242" s="58">
        <f>L243</f>
        <v>41600</v>
      </c>
      <c r="M242" s="4"/>
      <c r="N242" s="4"/>
      <c r="O242" s="35">
        <f>O243</f>
        <v>41600</v>
      </c>
    </row>
    <row r="243" spans="1:15" ht="25.5">
      <c r="A243" s="34" t="s">
        <v>24</v>
      </c>
      <c r="B243" s="18">
        <v>903</v>
      </c>
      <c r="C243" s="18" t="s">
        <v>17</v>
      </c>
      <c r="D243" s="18" t="s">
        <v>38</v>
      </c>
      <c r="E243" s="18" t="s">
        <v>190</v>
      </c>
      <c r="F243" s="19" t="s">
        <v>25</v>
      </c>
      <c r="G243" s="35">
        <f>G244</f>
        <v>41600</v>
      </c>
      <c r="H243" s="35"/>
      <c r="I243" s="35"/>
      <c r="J243" s="35"/>
      <c r="K243" s="35">
        <f>K244</f>
        <v>41600</v>
      </c>
      <c r="L243" s="58">
        <f>L244</f>
        <v>41600</v>
      </c>
      <c r="M243" s="4"/>
      <c r="N243" s="4"/>
      <c r="O243" s="35">
        <f>O244</f>
        <v>41600</v>
      </c>
    </row>
    <row r="244" spans="1:15" ht="38.25">
      <c r="A244" s="34" t="s">
        <v>26</v>
      </c>
      <c r="B244" s="18">
        <v>903</v>
      </c>
      <c r="C244" s="18" t="s">
        <v>17</v>
      </c>
      <c r="D244" s="18" t="s">
        <v>38</v>
      </c>
      <c r="E244" s="18" t="s">
        <v>190</v>
      </c>
      <c r="F244" s="19" t="s">
        <v>27</v>
      </c>
      <c r="G244" s="35">
        <v>41600</v>
      </c>
      <c r="H244" s="35"/>
      <c r="I244" s="35"/>
      <c r="J244" s="35"/>
      <c r="K244" s="35">
        <v>41600</v>
      </c>
      <c r="L244" s="58">
        <v>41600</v>
      </c>
      <c r="M244" s="4"/>
      <c r="N244" s="4"/>
      <c r="O244" s="35">
        <v>41600</v>
      </c>
    </row>
    <row r="245" spans="1:15" ht="25.5">
      <c r="A245" s="64" t="s">
        <v>128</v>
      </c>
      <c r="B245" s="37">
        <v>921</v>
      </c>
      <c r="C245" s="38" t="s">
        <v>0</v>
      </c>
      <c r="D245" s="38" t="s">
        <v>0</v>
      </c>
      <c r="E245" s="38" t="s">
        <v>0</v>
      </c>
      <c r="F245" s="19"/>
      <c r="G245" s="40">
        <f aca="true" t="shared" si="16" ref="G245:O245">G246+G369</f>
        <v>463478518</v>
      </c>
      <c r="H245" s="40">
        <f t="shared" si="16"/>
        <v>-2562747</v>
      </c>
      <c r="I245" s="40"/>
      <c r="J245" s="40"/>
      <c r="K245" s="40">
        <f t="shared" si="16"/>
        <v>460915771</v>
      </c>
      <c r="L245" s="59">
        <f t="shared" si="16"/>
        <v>464492202</v>
      </c>
      <c r="M245" s="59">
        <f t="shared" si="16"/>
        <v>-2605629</v>
      </c>
      <c r="N245" s="59"/>
      <c r="O245" s="40">
        <f t="shared" si="16"/>
        <v>461886572.99999994</v>
      </c>
    </row>
    <row r="246" spans="1:15" ht="12.75">
      <c r="A246" s="64" t="s">
        <v>52</v>
      </c>
      <c r="B246" s="37">
        <v>921</v>
      </c>
      <c r="C246" s="37" t="s">
        <v>53</v>
      </c>
      <c r="D246" s="38" t="s">
        <v>0</v>
      </c>
      <c r="E246" s="38" t="s">
        <v>0</v>
      </c>
      <c r="F246" s="19"/>
      <c r="G246" s="40">
        <f aca="true" t="shared" si="17" ref="G246:O246">G247+G264+G342</f>
        <v>459733026</v>
      </c>
      <c r="H246" s="40">
        <f t="shared" si="17"/>
        <v>-2562747</v>
      </c>
      <c r="I246" s="40"/>
      <c r="J246" s="40"/>
      <c r="K246" s="40">
        <f t="shared" si="17"/>
        <v>457170279</v>
      </c>
      <c r="L246" s="59">
        <f t="shared" si="17"/>
        <v>460746710</v>
      </c>
      <c r="M246" s="59">
        <f t="shared" si="17"/>
        <v>-2605629</v>
      </c>
      <c r="N246" s="59"/>
      <c r="O246" s="40">
        <f t="shared" si="17"/>
        <v>458141080.99999994</v>
      </c>
    </row>
    <row r="247" spans="1:15" ht="12.75">
      <c r="A247" s="64" t="s">
        <v>75</v>
      </c>
      <c r="B247" s="37">
        <v>921</v>
      </c>
      <c r="C247" s="37" t="s">
        <v>53</v>
      </c>
      <c r="D247" s="37" t="s">
        <v>17</v>
      </c>
      <c r="E247" s="38" t="s">
        <v>0</v>
      </c>
      <c r="F247" s="42"/>
      <c r="G247" s="40">
        <f>G248+G252+G256</f>
        <v>162831584</v>
      </c>
      <c r="H247" s="40">
        <f>H248+H252+H256+H260</f>
        <v>-1310747</v>
      </c>
      <c r="I247" s="40"/>
      <c r="J247" s="40"/>
      <c r="K247" s="40">
        <f>K248+K252+K256+K260</f>
        <v>161520837</v>
      </c>
      <c r="L247" s="59">
        <f>L248+L252+L256</f>
        <v>163050678</v>
      </c>
      <c r="M247" s="59">
        <f>M248+M252+M256+M260</f>
        <v>-1353629</v>
      </c>
      <c r="N247" s="59"/>
      <c r="O247" s="40">
        <f>O248+O252+O256+O260</f>
        <v>161697049</v>
      </c>
    </row>
    <row r="248" spans="1:15" ht="12.75">
      <c r="A248" s="34" t="s">
        <v>131</v>
      </c>
      <c r="B248" s="18">
        <v>921</v>
      </c>
      <c r="C248" s="18" t="s">
        <v>53</v>
      </c>
      <c r="D248" s="18" t="s">
        <v>17</v>
      </c>
      <c r="E248" s="18" t="s">
        <v>192</v>
      </c>
      <c r="F248" s="19"/>
      <c r="G248" s="35">
        <f aca="true" t="shared" si="18" ref="G248:O250">G249</f>
        <v>45461108</v>
      </c>
      <c r="H248" s="35">
        <f t="shared" si="18"/>
        <v>-1891218.44</v>
      </c>
      <c r="I248" s="35"/>
      <c r="J248" s="35"/>
      <c r="K248" s="35">
        <f t="shared" si="18"/>
        <v>43569889.56</v>
      </c>
      <c r="L248" s="58">
        <f t="shared" si="18"/>
        <v>45680202</v>
      </c>
      <c r="M248" s="58">
        <f t="shared" si="18"/>
        <v>-1934100.44</v>
      </c>
      <c r="N248" s="58"/>
      <c r="O248" s="35">
        <f t="shared" si="18"/>
        <v>43746101.56</v>
      </c>
    </row>
    <row r="249" spans="1:15" ht="38.25">
      <c r="A249" s="34" t="s">
        <v>235</v>
      </c>
      <c r="B249" s="18">
        <v>921</v>
      </c>
      <c r="C249" s="18" t="s">
        <v>53</v>
      </c>
      <c r="D249" s="18" t="s">
        <v>17</v>
      </c>
      <c r="E249" s="18" t="s">
        <v>192</v>
      </c>
      <c r="F249" s="19" t="s">
        <v>39</v>
      </c>
      <c r="G249" s="35">
        <f t="shared" si="18"/>
        <v>45461108</v>
      </c>
      <c r="H249" s="35">
        <f t="shared" si="18"/>
        <v>-1891218.44</v>
      </c>
      <c r="I249" s="35"/>
      <c r="J249" s="35"/>
      <c r="K249" s="35">
        <f t="shared" si="18"/>
        <v>43569889.56</v>
      </c>
      <c r="L249" s="58">
        <f t="shared" si="18"/>
        <v>45680202</v>
      </c>
      <c r="M249" s="58">
        <f t="shared" si="18"/>
        <v>-1934100.44</v>
      </c>
      <c r="N249" s="58"/>
      <c r="O249" s="35">
        <f t="shared" si="18"/>
        <v>43746101.56</v>
      </c>
    </row>
    <row r="250" spans="1:15" ht="12.75">
      <c r="A250" s="34" t="s">
        <v>118</v>
      </c>
      <c r="B250" s="18">
        <v>921</v>
      </c>
      <c r="C250" s="18" t="s">
        <v>53</v>
      </c>
      <c r="D250" s="18" t="s">
        <v>17</v>
      </c>
      <c r="E250" s="18" t="s">
        <v>192</v>
      </c>
      <c r="F250" s="19">
        <v>610</v>
      </c>
      <c r="G250" s="35">
        <f t="shared" si="18"/>
        <v>45461108</v>
      </c>
      <c r="H250" s="35">
        <f t="shared" si="18"/>
        <v>-1891218.44</v>
      </c>
      <c r="I250" s="35"/>
      <c r="J250" s="35"/>
      <c r="K250" s="35">
        <f t="shared" si="18"/>
        <v>43569889.56</v>
      </c>
      <c r="L250" s="58">
        <f t="shared" si="18"/>
        <v>45680202</v>
      </c>
      <c r="M250" s="58">
        <f t="shared" si="18"/>
        <v>-1934100.44</v>
      </c>
      <c r="N250" s="58"/>
      <c r="O250" s="35">
        <f t="shared" si="18"/>
        <v>43746101.56</v>
      </c>
    </row>
    <row r="251" spans="1:15" ht="63.75">
      <c r="A251" s="34" t="s">
        <v>40</v>
      </c>
      <c r="B251" s="18">
        <v>921</v>
      </c>
      <c r="C251" s="18" t="s">
        <v>53</v>
      </c>
      <c r="D251" s="18" t="s">
        <v>17</v>
      </c>
      <c r="E251" s="18" t="s">
        <v>192</v>
      </c>
      <c r="F251" s="19" t="s">
        <v>41</v>
      </c>
      <c r="G251" s="32">
        <v>45461108</v>
      </c>
      <c r="H251" s="32">
        <v>-1891218.44</v>
      </c>
      <c r="I251" s="32"/>
      <c r="J251" s="32"/>
      <c r="K251" s="32">
        <f>G251+H251</f>
        <v>43569889.56</v>
      </c>
      <c r="L251" s="56">
        <v>45680202</v>
      </c>
      <c r="M251" s="4">
        <v>-1934100.44</v>
      </c>
      <c r="N251" s="4"/>
      <c r="O251" s="32">
        <f>L251+M251</f>
        <v>43746101.56</v>
      </c>
    </row>
    <row r="252" spans="1:15" ht="38.25">
      <c r="A252" s="41" t="s">
        <v>76</v>
      </c>
      <c r="B252" s="18">
        <v>921</v>
      </c>
      <c r="C252" s="18" t="s">
        <v>53</v>
      </c>
      <c r="D252" s="18" t="s">
        <v>17</v>
      </c>
      <c r="E252" s="18" t="s">
        <v>129</v>
      </c>
      <c r="F252" s="19"/>
      <c r="G252" s="35">
        <f>G253</f>
        <v>117250476</v>
      </c>
      <c r="H252" s="35"/>
      <c r="I252" s="35"/>
      <c r="J252" s="35"/>
      <c r="K252" s="35">
        <f aca="true" t="shared" si="19" ref="K252:L254">K253</f>
        <v>117250476</v>
      </c>
      <c r="L252" s="58">
        <f t="shared" si="19"/>
        <v>117250476</v>
      </c>
      <c r="M252" s="4"/>
      <c r="N252" s="4"/>
      <c r="O252" s="35">
        <f>O253</f>
        <v>117250476</v>
      </c>
    </row>
    <row r="253" spans="1:15" ht="38.25">
      <c r="A253" s="34" t="s">
        <v>235</v>
      </c>
      <c r="B253" s="18">
        <v>921</v>
      </c>
      <c r="C253" s="18" t="s">
        <v>53</v>
      </c>
      <c r="D253" s="18" t="s">
        <v>17</v>
      </c>
      <c r="E253" s="18" t="s">
        <v>129</v>
      </c>
      <c r="F253" s="19" t="s">
        <v>39</v>
      </c>
      <c r="G253" s="35">
        <f>G254</f>
        <v>117250476</v>
      </c>
      <c r="H253" s="35"/>
      <c r="I253" s="35"/>
      <c r="J253" s="35"/>
      <c r="K253" s="35">
        <f t="shared" si="19"/>
        <v>117250476</v>
      </c>
      <c r="L253" s="58">
        <f t="shared" si="19"/>
        <v>117250476</v>
      </c>
      <c r="M253" s="4"/>
      <c r="N253" s="4"/>
      <c r="O253" s="35">
        <f>O254</f>
        <v>117250476</v>
      </c>
    </row>
    <row r="254" spans="1:15" ht="12.75">
      <c r="A254" s="34" t="s">
        <v>118</v>
      </c>
      <c r="B254" s="18">
        <v>921</v>
      </c>
      <c r="C254" s="18" t="s">
        <v>53</v>
      </c>
      <c r="D254" s="18" t="s">
        <v>17</v>
      </c>
      <c r="E254" s="18" t="s">
        <v>129</v>
      </c>
      <c r="F254" s="19">
        <v>610</v>
      </c>
      <c r="G254" s="35">
        <f>G255</f>
        <v>117250476</v>
      </c>
      <c r="H254" s="35"/>
      <c r="I254" s="35"/>
      <c r="J254" s="35"/>
      <c r="K254" s="35">
        <f t="shared" si="19"/>
        <v>117250476</v>
      </c>
      <c r="L254" s="58">
        <f t="shared" si="19"/>
        <v>117250476</v>
      </c>
      <c r="M254" s="4"/>
      <c r="N254" s="4"/>
      <c r="O254" s="35">
        <f>O255</f>
        <v>117250476</v>
      </c>
    </row>
    <row r="255" spans="1:15" ht="63.75">
      <c r="A255" s="34" t="s">
        <v>40</v>
      </c>
      <c r="B255" s="18">
        <v>921</v>
      </c>
      <c r="C255" s="18" t="s">
        <v>53</v>
      </c>
      <c r="D255" s="18" t="s">
        <v>17</v>
      </c>
      <c r="E255" s="18" t="s">
        <v>129</v>
      </c>
      <c r="F255" s="19" t="s">
        <v>41</v>
      </c>
      <c r="G255" s="35">
        <v>117250476</v>
      </c>
      <c r="H255" s="35"/>
      <c r="I255" s="35"/>
      <c r="J255" s="35"/>
      <c r="K255" s="35">
        <v>117250476</v>
      </c>
      <c r="L255" s="58">
        <v>117250476</v>
      </c>
      <c r="M255" s="4"/>
      <c r="N255" s="4"/>
      <c r="O255" s="35">
        <v>117250476</v>
      </c>
    </row>
    <row r="256" spans="1:15" ht="63.75">
      <c r="A256" s="41" t="s">
        <v>79</v>
      </c>
      <c r="B256" s="18">
        <v>921</v>
      </c>
      <c r="C256" s="18" t="s">
        <v>53</v>
      </c>
      <c r="D256" s="18" t="s">
        <v>17</v>
      </c>
      <c r="E256" s="18" t="s">
        <v>133</v>
      </c>
      <c r="F256" s="36" t="s">
        <v>0</v>
      </c>
      <c r="G256" s="35">
        <f>G257</f>
        <v>120000</v>
      </c>
      <c r="H256" s="35"/>
      <c r="I256" s="35"/>
      <c r="J256" s="35"/>
      <c r="K256" s="35">
        <f aca="true" t="shared" si="20" ref="K256:L258">K257</f>
        <v>120000</v>
      </c>
      <c r="L256" s="58">
        <f t="shared" si="20"/>
        <v>120000</v>
      </c>
      <c r="M256" s="4"/>
      <c r="N256" s="4"/>
      <c r="O256" s="35">
        <f>O257</f>
        <v>120000</v>
      </c>
    </row>
    <row r="257" spans="1:15" ht="38.25">
      <c r="A257" s="34" t="s">
        <v>235</v>
      </c>
      <c r="B257" s="18">
        <v>921</v>
      </c>
      <c r="C257" s="18" t="s">
        <v>53</v>
      </c>
      <c r="D257" s="18" t="s">
        <v>17</v>
      </c>
      <c r="E257" s="18" t="s">
        <v>133</v>
      </c>
      <c r="F257" s="19" t="s">
        <v>39</v>
      </c>
      <c r="G257" s="35">
        <f>G258</f>
        <v>120000</v>
      </c>
      <c r="H257" s="35"/>
      <c r="I257" s="35"/>
      <c r="J257" s="35"/>
      <c r="K257" s="35">
        <f t="shared" si="20"/>
        <v>120000</v>
      </c>
      <c r="L257" s="58">
        <f t="shared" si="20"/>
        <v>120000</v>
      </c>
      <c r="M257" s="4"/>
      <c r="N257" s="4"/>
      <c r="O257" s="35">
        <f>O258</f>
        <v>120000</v>
      </c>
    </row>
    <row r="258" spans="1:15" ht="12.75">
      <c r="A258" s="34" t="s">
        <v>118</v>
      </c>
      <c r="B258" s="18">
        <v>921</v>
      </c>
      <c r="C258" s="18" t="s">
        <v>53</v>
      </c>
      <c r="D258" s="18" t="s">
        <v>17</v>
      </c>
      <c r="E258" s="18" t="s">
        <v>133</v>
      </c>
      <c r="F258" s="19">
        <v>610</v>
      </c>
      <c r="G258" s="35">
        <f>G259</f>
        <v>120000</v>
      </c>
      <c r="H258" s="35"/>
      <c r="I258" s="35"/>
      <c r="J258" s="35"/>
      <c r="K258" s="35">
        <f t="shared" si="20"/>
        <v>120000</v>
      </c>
      <c r="L258" s="58">
        <f t="shared" si="20"/>
        <v>120000</v>
      </c>
      <c r="M258" s="4"/>
      <c r="N258" s="4"/>
      <c r="O258" s="35">
        <f>O259</f>
        <v>120000</v>
      </c>
    </row>
    <row r="259" spans="1:15" ht="63.75">
      <c r="A259" s="34" t="s">
        <v>40</v>
      </c>
      <c r="B259" s="18">
        <v>921</v>
      </c>
      <c r="C259" s="18" t="s">
        <v>53</v>
      </c>
      <c r="D259" s="18" t="s">
        <v>17</v>
      </c>
      <c r="E259" s="18" t="s">
        <v>133</v>
      </c>
      <c r="F259" s="19" t="s">
        <v>41</v>
      </c>
      <c r="G259" s="35">
        <v>120000</v>
      </c>
      <c r="H259" s="35"/>
      <c r="I259" s="35"/>
      <c r="J259" s="35"/>
      <c r="K259" s="35">
        <v>120000</v>
      </c>
      <c r="L259" s="58">
        <v>120000</v>
      </c>
      <c r="M259" s="4"/>
      <c r="N259" s="4"/>
      <c r="O259" s="35">
        <v>120000</v>
      </c>
    </row>
    <row r="260" spans="1:15" ht="12.75">
      <c r="A260" s="7" t="s">
        <v>269</v>
      </c>
      <c r="B260" s="6">
        <v>921</v>
      </c>
      <c r="C260" s="6" t="s">
        <v>53</v>
      </c>
      <c r="D260" s="6" t="s">
        <v>17</v>
      </c>
      <c r="E260" s="13" t="s">
        <v>270</v>
      </c>
      <c r="F260" s="8"/>
      <c r="G260" s="35"/>
      <c r="H260" s="35">
        <f aca="true" t="shared" si="21" ref="H260:K262">H261</f>
        <v>580471.44</v>
      </c>
      <c r="I260" s="35"/>
      <c r="J260" s="35"/>
      <c r="K260" s="35">
        <f t="shared" si="21"/>
        <v>580471.44</v>
      </c>
      <c r="L260" s="58"/>
      <c r="M260" s="58">
        <f aca="true" t="shared" si="22" ref="M260:O262">M261</f>
        <v>580471.44</v>
      </c>
      <c r="N260" s="58"/>
      <c r="O260" s="35">
        <f t="shared" si="22"/>
        <v>580471.44</v>
      </c>
    </row>
    <row r="261" spans="1:15" ht="38.25">
      <c r="A261" s="7" t="s">
        <v>235</v>
      </c>
      <c r="B261" s="6">
        <v>921</v>
      </c>
      <c r="C261" s="6" t="s">
        <v>53</v>
      </c>
      <c r="D261" s="6" t="s">
        <v>17</v>
      </c>
      <c r="E261" s="6" t="s">
        <v>270</v>
      </c>
      <c r="F261" s="8">
        <v>600</v>
      </c>
      <c r="G261" s="35"/>
      <c r="H261" s="35">
        <f t="shared" si="21"/>
        <v>580471.44</v>
      </c>
      <c r="I261" s="35"/>
      <c r="J261" s="35"/>
      <c r="K261" s="35">
        <f t="shared" si="21"/>
        <v>580471.44</v>
      </c>
      <c r="L261" s="58"/>
      <c r="M261" s="58">
        <f t="shared" si="22"/>
        <v>580471.44</v>
      </c>
      <c r="N261" s="58"/>
      <c r="O261" s="35">
        <f t="shared" si="22"/>
        <v>580471.44</v>
      </c>
    </row>
    <row r="262" spans="1:15" ht="12.75">
      <c r="A262" s="7" t="s">
        <v>118</v>
      </c>
      <c r="B262" s="6">
        <v>921</v>
      </c>
      <c r="C262" s="6" t="s">
        <v>53</v>
      </c>
      <c r="D262" s="6" t="s">
        <v>17</v>
      </c>
      <c r="E262" s="6" t="s">
        <v>270</v>
      </c>
      <c r="F262" s="8">
        <v>610</v>
      </c>
      <c r="G262" s="35"/>
      <c r="H262" s="35">
        <f t="shared" si="21"/>
        <v>580471.44</v>
      </c>
      <c r="I262" s="35"/>
      <c r="J262" s="35"/>
      <c r="K262" s="35">
        <f t="shared" si="21"/>
        <v>580471.44</v>
      </c>
      <c r="L262" s="58"/>
      <c r="M262" s="58">
        <f t="shared" si="22"/>
        <v>580471.44</v>
      </c>
      <c r="N262" s="58"/>
      <c r="O262" s="35">
        <f t="shared" si="22"/>
        <v>580471.44</v>
      </c>
    </row>
    <row r="263" spans="1:15" ht="25.5">
      <c r="A263" s="7" t="s">
        <v>264</v>
      </c>
      <c r="B263" s="6">
        <v>921</v>
      </c>
      <c r="C263" s="6" t="s">
        <v>53</v>
      </c>
      <c r="D263" s="6" t="s">
        <v>17</v>
      </c>
      <c r="E263" s="6" t="s">
        <v>270</v>
      </c>
      <c r="F263" s="8">
        <v>612</v>
      </c>
      <c r="G263" s="35"/>
      <c r="H263" s="35">
        <v>580471.44</v>
      </c>
      <c r="I263" s="35"/>
      <c r="J263" s="35"/>
      <c r="K263" s="32">
        <f>G263+H263</f>
        <v>580471.44</v>
      </c>
      <c r="L263" s="58"/>
      <c r="M263" s="4">
        <v>580471.44</v>
      </c>
      <c r="N263" s="4"/>
      <c r="O263" s="32">
        <f>L263+M263</f>
        <v>580471.44</v>
      </c>
    </row>
    <row r="264" spans="1:15" ht="12.75">
      <c r="A264" s="64" t="s">
        <v>77</v>
      </c>
      <c r="B264" s="37">
        <v>921</v>
      </c>
      <c r="C264" s="37" t="s">
        <v>53</v>
      </c>
      <c r="D264" s="37" t="s">
        <v>34</v>
      </c>
      <c r="E264" s="38" t="s">
        <v>0</v>
      </c>
      <c r="F264" s="42"/>
      <c r="G264" s="40">
        <f>G265+G314+G318+G322+G326+G330+G334</f>
        <v>269375010</v>
      </c>
      <c r="H264" s="40">
        <f>H265+H314+H318+H322+H326+H330+H334+H338</f>
        <v>-1252000.0000000002</v>
      </c>
      <c r="I264" s="40"/>
      <c r="J264" s="40"/>
      <c r="K264" s="40">
        <f>K265+K314+K318+K322+K326+K330+K334+K338</f>
        <v>268123010</v>
      </c>
      <c r="L264" s="59">
        <f>L265+L314+L318+L322+L326+L330+L334</f>
        <v>270152834</v>
      </c>
      <c r="M264" s="59">
        <f>M265+M314+M318+M322+M326+M330+M334+M338</f>
        <v>-1252000.0000000002</v>
      </c>
      <c r="N264" s="59"/>
      <c r="O264" s="40">
        <f>O265+O314+O318+O322+O326+O330+O334+O338</f>
        <v>268900833.99999994</v>
      </c>
    </row>
    <row r="265" spans="1:15" ht="25.5">
      <c r="A265" s="41" t="s">
        <v>194</v>
      </c>
      <c r="B265" s="18">
        <v>921</v>
      </c>
      <c r="C265" s="18" t="s">
        <v>53</v>
      </c>
      <c r="D265" s="18" t="s">
        <v>34</v>
      </c>
      <c r="E265" s="18" t="s">
        <v>193</v>
      </c>
      <c r="F265" s="19"/>
      <c r="G265" s="35">
        <f aca="true" t="shared" si="23" ref="G265:O265">G266+G270+G274+G278+G282+G286+G290+G294+G298+G302+G306+G310</f>
        <v>44759468</v>
      </c>
      <c r="H265" s="35">
        <f t="shared" si="23"/>
        <v>-1646981.9200000002</v>
      </c>
      <c r="I265" s="35"/>
      <c r="J265" s="35"/>
      <c r="K265" s="35">
        <f t="shared" si="23"/>
        <v>43112486.080000006</v>
      </c>
      <c r="L265" s="58">
        <f t="shared" si="23"/>
        <v>45522622</v>
      </c>
      <c r="M265" s="58">
        <f t="shared" si="23"/>
        <v>-1646981.9200000002</v>
      </c>
      <c r="N265" s="58"/>
      <c r="O265" s="35">
        <f t="shared" si="23"/>
        <v>43875640.080000006</v>
      </c>
    </row>
    <row r="266" spans="1:15" ht="76.5">
      <c r="A266" s="41" t="s">
        <v>195</v>
      </c>
      <c r="B266" s="18">
        <v>921</v>
      </c>
      <c r="C266" s="18" t="s">
        <v>53</v>
      </c>
      <c r="D266" s="18" t="s">
        <v>34</v>
      </c>
      <c r="E266" s="18" t="s">
        <v>196</v>
      </c>
      <c r="F266" s="19"/>
      <c r="G266" s="35">
        <f aca="true" t="shared" si="24" ref="G266:O268">G267</f>
        <v>3830000</v>
      </c>
      <c r="H266" s="35">
        <f t="shared" si="24"/>
        <v>-176409.56</v>
      </c>
      <c r="I266" s="35"/>
      <c r="J266" s="35"/>
      <c r="K266" s="35">
        <f t="shared" si="24"/>
        <v>3653590.44</v>
      </c>
      <c r="L266" s="58">
        <f t="shared" si="24"/>
        <v>3917000</v>
      </c>
      <c r="M266" s="58">
        <f t="shared" si="24"/>
        <v>-176409.56</v>
      </c>
      <c r="N266" s="58"/>
      <c r="O266" s="35">
        <f t="shared" si="24"/>
        <v>3740590.44</v>
      </c>
    </row>
    <row r="267" spans="1:15" ht="38.25">
      <c r="A267" s="34" t="s">
        <v>235</v>
      </c>
      <c r="B267" s="18">
        <v>921</v>
      </c>
      <c r="C267" s="18" t="s">
        <v>53</v>
      </c>
      <c r="D267" s="18" t="s">
        <v>34</v>
      </c>
      <c r="E267" s="18" t="s">
        <v>196</v>
      </c>
      <c r="F267" s="19">
        <v>600</v>
      </c>
      <c r="G267" s="35">
        <f t="shared" si="24"/>
        <v>3830000</v>
      </c>
      <c r="H267" s="35">
        <f t="shared" si="24"/>
        <v>-176409.56</v>
      </c>
      <c r="I267" s="35"/>
      <c r="J267" s="35"/>
      <c r="K267" s="35">
        <f t="shared" si="24"/>
        <v>3653590.44</v>
      </c>
      <c r="L267" s="58">
        <f t="shared" si="24"/>
        <v>3917000</v>
      </c>
      <c r="M267" s="58">
        <f t="shared" si="24"/>
        <v>-176409.56</v>
      </c>
      <c r="N267" s="58"/>
      <c r="O267" s="35">
        <f t="shared" si="24"/>
        <v>3740590.44</v>
      </c>
    </row>
    <row r="268" spans="1:15" ht="12.75">
      <c r="A268" s="34" t="s">
        <v>118</v>
      </c>
      <c r="B268" s="18">
        <v>921</v>
      </c>
      <c r="C268" s="18" t="s">
        <v>53</v>
      </c>
      <c r="D268" s="18" t="s">
        <v>34</v>
      </c>
      <c r="E268" s="18" t="s">
        <v>196</v>
      </c>
      <c r="F268" s="19">
        <v>610</v>
      </c>
      <c r="G268" s="35">
        <f t="shared" si="24"/>
        <v>3830000</v>
      </c>
      <c r="H268" s="35">
        <f t="shared" si="24"/>
        <v>-176409.56</v>
      </c>
      <c r="I268" s="35"/>
      <c r="J268" s="35"/>
      <c r="K268" s="35">
        <f t="shared" si="24"/>
        <v>3653590.44</v>
      </c>
      <c r="L268" s="58">
        <f t="shared" si="24"/>
        <v>3917000</v>
      </c>
      <c r="M268" s="58">
        <f t="shared" si="24"/>
        <v>-176409.56</v>
      </c>
      <c r="N268" s="58"/>
      <c r="O268" s="35">
        <f t="shared" si="24"/>
        <v>3740590.44</v>
      </c>
    </row>
    <row r="269" spans="1:15" ht="63.75">
      <c r="A269" s="34" t="s">
        <v>40</v>
      </c>
      <c r="B269" s="18">
        <v>921</v>
      </c>
      <c r="C269" s="18" t="s">
        <v>53</v>
      </c>
      <c r="D269" s="18" t="s">
        <v>34</v>
      </c>
      <c r="E269" s="18" t="s">
        <v>196</v>
      </c>
      <c r="F269" s="19">
        <v>611</v>
      </c>
      <c r="G269" s="35">
        <v>3830000</v>
      </c>
      <c r="H269" s="35">
        <v>-176409.56</v>
      </c>
      <c r="I269" s="35"/>
      <c r="J269" s="35"/>
      <c r="K269" s="32">
        <f>G269+H269</f>
        <v>3653590.44</v>
      </c>
      <c r="L269" s="58">
        <v>3917000</v>
      </c>
      <c r="M269" s="4">
        <v>-176409.56</v>
      </c>
      <c r="N269" s="4"/>
      <c r="O269" s="32">
        <f>L269+M269</f>
        <v>3740590.44</v>
      </c>
    </row>
    <row r="270" spans="1:15" ht="76.5">
      <c r="A270" s="41" t="s">
        <v>197</v>
      </c>
      <c r="B270" s="18">
        <v>921</v>
      </c>
      <c r="C270" s="18" t="s">
        <v>53</v>
      </c>
      <c r="D270" s="18" t="s">
        <v>34</v>
      </c>
      <c r="E270" s="18" t="s">
        <v>198</v>
      </c>
      <c r="F270" s="19"/>
      <c r="G270" s="35">
        <f aca="true" t="shared" si="25" ref="G270:O272">G271</f>
        <v>2730000</v>
      </c>
      <c r="H270" s="35">
        <f t="shared" si="25"/>
        <v>-144235.56</v>
      </c>
      <c r="I270" s="35"/>
      <c r="J270" s="35"/>
      <c r="K270" s="35">
        <f t="shared" si="25"/>
        <v>2585764.44</v>
      </c>
      <c r="L270" s="58">
        <f t="shared" si="25"/>
        <v>2784000</v>
      </c>
      <c r="M270" s="58">
        <f t="shared" si="25"/>
        <v>-144235.56</v>
      </c>
      <c r="N270" s="58"/>
      <c r="O270" s="35">
        <f t="shared" si="25"/>
        <v>2639764.44</v>
      </c>
    </row>
    <row r="271" spans="1:15" ht="38.25">
      <c r="A271" s="34" t="s">
        <v>235</v>
      </c>
      <c r="B271" s="18">
        <v>921</v>
      </c>
      <c r="C271" s="18" t="s">
        <v>53</v>
      </c>
      <c r="D271" s="18" t="s">
        <v>34</v>
      </c>
      <c r="E271" s="18" t="s">
        <v>198</v>
      </c>
      <c r="F271" s="19">
        <v>600</v>
      </c>
      <c r="G271" s="35">
        <f t="shared" si="25"/>
        <v>2730000</v>
      </c>
      <c r="H271" s="35">
        <f t="shared" si="25"/>
        <v>-144235.56</v>
      </c>
      <c r="I271" s="35"/>
      <c r="J271" s="35"/>
      <c r="K271" s="35">
        <f t="shared" si="25"/>
        <v>2585764.44</v>
      </c>
      <c r="L271" s="58">
        <f t="shared" si="25"/>
        <v>2784000</v>
      </c>
      <c r="M271" s="58">
        <f t="shared" si="25"/>
        <v>-144235.56</v>
      </c>
      <c r="N271" s="58"/>
      <c r="O271" s="35">
        <f t="shared" si="25"/>
        <v>2639764.44</v>
      </c>
    </row>
    <row r="272" spans="1:15" ht="12.75">
      <c r="A272" s="34" t="s">
        <v>118</v>
      </c>
      <c r="B272" s="18">
        <v>921</v>
      </c>
      <c r="C272" s="18" t="s">
        <v>53</v>
      </c>
      <c r="D272" s="18" t="s">
        <v>34</v>
      </c>
      <c r="E272" s="18" t="s">
        <v>198</v>
      </c>
      <c r="F272" s="19">
        <v>610</v>
      </c>
      <c r="G272" s="35">
        <f t="shared" si="25"/>
        <v>2730000</v>
      </c>
      <c r="H272" s="35">
        <f t="shared" si="25"/>
        <v>-144235.56</v>
      </c>
      <c r="I272" s="35"/>
      <c r="J272" s="35"/>
      <c r="K272" s="35">
        <f t="shared" si="25"/>
        <v>2585764.44</v>
      </c>
      <c r="L272" s="58">
        <f t="shared" si="25"/>
        <v>2784000</v>
      </c>
      <c r="M272" s="58">
        <f t="shared" si="25"/>
        <v>-144235.56</v>
      </c>
      <c r="N272" s="58"/>
      <c r="O272" s="35">
        <f t="shared" si="25"/>
        <v>2639764.44</v>
      </c>
    </row>
    <row r="273" spans="1:15" ht="63.75">
      <c r="A273" s="34" t="s">
        <v>40</v>
      </c>
      <c r="B273" s="18">
        <v>921</v>
      </c>
      <c r="C273" s="18" t="s">
        <v>53</v>
      </c>
      <c r="D273" s="18" t="s">
        <v>34</v>
      </c>
      <c r="E273" s="18" t="s">
        <v>198</v>
      </c>
      <c r="F273" s="19">
        <v>611</v>
      </c>
      <c r="G273" s="35">
        <v>2730000</v>
      </c>
      <c r="H273" s="35">
        <v>-144235.56</v>
      </c>
      <c r="I273" s="35"/>
      <c r="J273" s="35"/>
      <c r="K273" s="32">
        <f>G273+H273</f>
        <v>2585764.44</v>
      </c>
      <c r="L273" s="58">
        <v>2784000</v>
      </c>
      <c r="M273" s="4">
        <v>-144235.56</v>
      </c>
      <c r="N273" s="4"/>
      <c r="O273" s="32">
        <f>L273+M273</f>
        <v>2639764.44</v>
      </c>
    </row>
    <row r="274" spans="1:15" ht="89.25">
      <c r="A274" s="41" t="s">
        <v>199</v>
      </c>
      <c r="B274" s="18">
        <v>921</v>
      </c>
      <c r="C274" s="18" t="s">
        <v>53</v>
      </c>
      <c r="D274" s="18" t="s">
        <v>34</v>
      </c>
      <c r="E274" s="18" t="s">
        <v>200</v>
      </c>
      <c r="F274" s="19"/>
      <c r="G274" s="35">
        <f aca="true" t="shared" si="26" ref="G274:O276">G275</f>
        <v>4685000</v>
      </c>
      <c r="H274" s="35">
        <f t="shared" si="26"/>
        <v>-186628</v>
      </c>
      <c r="I274" s="35"/>
      <c r="J274" s="35"/>
      <c r="K274" s="35">
        <f t="shared" si="26"/>
        <v>4498372</v>
      </c>
      <c r="L274" s="58">
        <f t="shared" si="26"/>
        <v>4756000</v>
      </c>
      <c r="M274" s="58">
        <f t="shared" si="26"/>
        <v>-186628</v>
      </c>
      <c r="N274" s="58"/>
      <c r="O274" s="35">
        <f t="shared" si="26"/>
        <v>4569372</v>
      </c>
    </row>
    <row r="275" spans="1:15" ht="38.25">
      <c r="A275" s="34" t="s">
        <v>235</v>
      </c>
      <c r="B275" s="18">
        <v>921</v>
      </c>
      <c r="C275" s="18" t="s">
        <v>53</v>
      </c>
      <c r="D275" s="18" t="s">
        <v>34</v>
      </c>
      <c r="E275" s="18" t="s">
        <v>200</v>
      </c>
      <c r="F275" s="19">
        <v>600</v>
      </c>
      <c r="G275" s="35">
        <f t="shared" si="26"/>
        <v>4685000</v>
      </c>
      <c r="H275" s="35">
        <f t="shared" si="26"/>
        <v>-186628</v>
      </c>
      <c r="I275" s="35"/>
      <c r="J275" s="35"/>
      <c r="K275" s="35">
        <f t="shared" si="26"/>
        <v>4498372</v>
      </c>
      <c r="L275" s="58">
        <f t="shared" si="26"/>
        <v>4756000</v>
      </c>
      <c r="M275" s="58">
        <f t="shared" si="26"/>
        <v>-186628</v>
      </c>
      <c r="N275" s="58"/>
      <c r="O275" s="35">
        <f t="shared" si="26"/>
        <v>4569372</v>
      </c>
    </row>
    <row r="276" spans="1:15" ht="12.75">
      <c r="A276" s="34" t="s">
        <v>118</v>
      </c>
      <c r="B276" s="18">
        <v>921</v>
      </c>
      <c r="C276" s="18" t="s">
        <v>53</v>
      </c>
      <c r="D276" s="18" t="s">
        <v>34</v>
      </c>
      <c r="E276" s="18" t="s">
        <v>200</v>
      </c>
      <c r="F276" s="19">
        <v>610</v>
      </c>
      <c r="G276" s="35">
        <f t="shared" si="26"/>
        <v>4685000</v>
      </c>
      <c r="H276" s="35">
        <f t="shared" si="26"/>
        <v>-186628</v>
      </c>
      <c r="I276" s="35"/>
      <c r="J276" s="35"/>
      <c r="K276" s="35">
        <f t="shared" si="26"/>
        <v>4498372</v>
      </c>
      <c r="L276" s="58">
        <f t="shared" si="26"/>
        <v>4756000</v>
      </c>
      <c r="M276" s="58">
        <f t="shared" si="26"/>
        <v>-186628</v>
      </c>
      <c r="N276" s="58"/>
      <c r="O276" s="35">
        <f t="shared" si="26"/>
        <v>4569372</v>
      </c>
    </row>
    <row r="277" spans="1:15" ht="63.75">
      <c r="A277" s="34" t="s">
        <v>40</v>
      </c>
      <c r="B277" s="18">
        <v>921</v>
      </c>
      <c r="C277" s="18" t="s">
        <v>53</v>
      </c>
      <c r="D277" s="18" t="s">
        <v>34</v>
      </c>
      <c r="E277" s="18" t="s">
        <v>200</v>
      </c>
      <c r="F277" s="19">
        <v>611</v>
      </c>
      <c r="G277" s="35">
        <v>4685000</v>
      </c>
      <c r="H277" s="35">
        <v>-186628</v>
      </c>
      <c r="I277" s="35"/>
      <c r="J277" s="35"/>
      <c r="K277" s="32">
        <f>G277+H277</f>
        <v>4498372</v>
      </c>
      <c r="L277" s="58">
        <v>4756000</v>
      </c>
      <c r="M277" s="4">
        <v>-186628</v>
      </c>
      <c r="N277" s="4"/>
      <c r="O277" s="32">
        <f>L277+M277</f>
        <v>4569372</v>
      </c>
    </row>
    <row r="278" spans="1:15" ht="76.5">
      <c r="A278" s="41" t="s">
        <v>201</v>
      </c>
      <c r="B278" s="18">
        <v>921</v>
      </c>
      <c r="C278" s="18" t="s">
        <v>53</v>
      </c>
      <c r="D278" s="18" t="s">
        <v>34</v>
      </c>
      <c r="E278" s="18" t="s">
        <v>202</v>
      </c>
      <c r="F278" s="19"/>
      <c r="G278" s="35">
        <f aca="true" t="shared" si="27" ref="G278:O280">G279</f>
        <v>2695000</v>
      </c>
      <c r="H278" s="35">
        <f t="shared" si="27"/>
        <v>-109813.56</v>
      </c>
      <c r="I278" s="35"/>
      <c r="J278" s="35"/>
      <c r="K278" s="35">
        <f t="shared" si="27"/>
        <v>2585186.44</v>
      </c>
      <c r="L278" s="58">
        <f t="shared" si="27"/>
        <v>2740000</v>
      </c>
      <c r="M278" s="58">
        <f t="shared" si="27"/>
        <v>-109813.56</v>
      </c>
      <c r="N278" s="58"/>
      <c r="O278" s="35">
        <f t="shared" si="27"/>
        <v>2630186.44</v>
      </c>
    </row>
    <row r="279" spans="1:15" ht="38.25">
      <c r="A279" s="34" t="s">
        <v>235</v>
      </c>
      <c r="B279" s="18">
        <v>921</v>
      </c>
      <c r="C279" s="18" t="s">
        <v>53</v>
      </c>
      <c r="D279" s="18" t="s">
        <v>34</v>
      </c>
      <c r="E279" s="18" t="s">
        <v>202</v>
      </c>
      <c r="F279" s="19">
        <v>600</v>
      </c>
      <c r="G279" s="35">
        <f t="shared" si="27"/>
        <v>2695000</v>
      </c>
      <c r="H279" s="35">
        <f t="shared" si="27"/>
        <v>-109813.56</v>
      </c>
      <c r="I279" s="35"/>
      <c r="J279" s="35"/>
      <c r="K279" s="35">
        <f t="shared" si="27"/>
        <v>2585186.44</v>
      </c>
      <c r="L279" s="58">
        <f t="shared" si="27"/>
        <v>2740000</v>
      </c>
      <c r="M279" s="58">
        <f t="shared" si="27"/>
        <v>-109813.56</v>
      </c>
      <c r="N279" s="58"/>
      <c r="O279" s="35">
        <f t="shared" si="27"/>
        <v>2630186.44</v>
      </c>
    </row>
    <row r="280" spans="1:15" ht="12.75">
      <c r="A280" s="34" t="s">
        <v>118</v>
      </c>
      <c r="B280" s="18">
        <v>921</v>
      </c>
      <c r="C280" s="18" t="s">
        <v>53</v>
      </c>
      <c r="D280" s="18" t="s">
        <v>34</v>
      </c>
      <c r="E280" s="18" t="s">
        <v>202</v>
      </c>
      <c r="F280" s="19">
        <v>610</v>
      </c>
      <c r="G280" s="35">
        <f t="shared" si="27"/>
        <v>2695000</v>
      </c>
      <c r="H280" s="35">
        <f t="shared" si="27"/>
        <v>-109813.56</v>
      </c>
      <c r="I280" s="35"/>
      <c r="J280" s="35"/>
      <c r="K280" s="35">
        <f t="shared" si="27"/>
        <v>2585186.44</v>
      </c>
      <c r="L280" s="58">
        <f t="shared" si="27"/>
        <v>2740000</v>
      </c>
      <c r="M280" s="58">
        <f t="shared" si="27"/>
        <v>-109813.56</v>
      </c>
      <c r="N280" s="58"/>
      <c r="O280" s="35">
        <f t="shared" si="27"/>
        <v>2630186.44</v>
      </c>
    </row>
    <row r="281" spans="1:15" ht="63.75">
      <c r="A281" s="34" t="s">
        <v>40</v>
      </c>
      <c r="B281" s="18">
        <v>921</v>
      </c>
      <c r="C281" s="18" t="s">
        <v>53</v>
      </c>
      <c r="D281" s="18" t="s">
        <v>34</v>
      </c>
      <c r="E281" s="18" t="s">
        <v>202</v>
      </c>
      <c r="F281" s="19">
        <v>611</v>
      </c>
      <c r="G281" s="35">
        <v>2695000</v>
      </c>
      <c r="H281" s="35">
        <v>-109813.56</v>
      </c>
      <c r="I281" s="35"/>
      <c r="J281" s="35"/>
      <c r="K281" s="32">
        <f>G281+H281</f>
        <v>2585186.44</v>
      </c>
      <c r="L281" s="58">
        <v>2740000</v>
      </c>
      <c r="M281" s="4">
        <v>-109813.56</v>
      </c>
      <c r="N281" s="4"/>
      <c r="O281" s="32">
        <f>L281+M281</f>
        <v>2630186.44</v>
      </c>
    </row>
    <row r="282" spans="1:15" ht="76.5">
      <c r="A282" s="41" t="s">
        <v>203</v>
      </c>
      <c r="B282" s="18">
        <v>921</v>
      </c>
      <c r="C282" s="18" t="s">
        <v>53</v>
      </c>
      <c r="D282" s="18" t="s">
        <v>34</v>
      </c>
      <c r="E282" s="18" t="s">
        <v>204</v>
      </c>
      <c r="F282" s="19"/>
      <c r="G282" s="35">
        <f aca="true" t="shared" si="28" ref="G282:O284">G283</f>
        <v>2480000</v>
      </c>
      <c r="H282" s="35">
        <f t="shared" si="28"/>
        <v>-90409.56</v>
      </c>
      <c r="I282" s="35"/>
      <c r="J282" s="35"/>
      <c r="K282" s="35">
        <f t="shared" si="28"/>
        <v>2389590.44</v>
      </c>
      <c r="L282" s="58">
        <f t="shared" si="28"/>
        <v>2525000</v>
      </c>
      <c r="M282" s="58">
        <f t="shared" si="28"/>
        <v>-90409.56</v>
      </c>
      <c r="N282" s="58"/>
      <c r="O282" s="35">
        <f t="shared" si="28"/>
        <v>2434590.44</v>
      </c>
    </row>
    <row r="283" spans="1:15" ht="38.25">
      <c r="A283" s="34" t="s">
        <v>235</v>
      </c>
      <c r="B283" s="18">
        <v>921</v>
      </c>
      <c r="C283" s="18" t="s">
        <v>53</v>
      </c>
      <c r="D283" s="18" t="s">
        <v>34</v>
      </c>
      <c r="E283" s="18" t="s">
        <v>204</v>
      </c>
      <c r="F283" s="19">
        <v>600</v>
      </c>
      <c r="G283" s="35">
        <f t="shared" si="28"/>
        <v>2480000</v>
      </c>
      <c r="H283" s="35">
        <f t="shared" si="28"/>
        <v>-90409.56</v>
      </c>
      <c r="I283" s="35"/>
      <c r="J283" s="35"/>
      <c r="K283" s="35">
        <f t="shared" si="28"/>
        <v>2389590.44</v>
      </c>
      <c r="L283" s="58">
        <f t="shared" si="28"/>
        <v>2525000</v>
      </c>
      <c r="M283" s="58">
        <f t="shared" si="28"/>
        <v>-90409.56</v>
      </c>
      <c r="N283" s="58"/>
      <c r="O283" s="35">
        <f t="shared" si="28"/>
        <v>2434590.44</v>
      </c>
    </row>
    <row r="284" spans="1:15" ht="12.75">
      <c r="A284" s="34" t="s">
        <v>118</v>
      </c>
      <c r="B284" s="18">
        <v>921</v>
      </c>
      <c r="C284" s="18" t="s">
        <v>53</v>
      </c>
      <c r="D284" s="18" t="s">
        <v>34</v>
      </c>
      <c r="E284" s="18" t="s">
        <v>204</v>
      </c>
      <c r="F284" s="19">
        <v>610</v>
      </c>
      <c r="G284" s="35">
        <f t="shared" si="28"/>
        <v>2480000</v>
      </c>
      <c r="H284" s="35">
        <f t="shared" si="28"/>
        <v>-90409.56</v>
      </c>
      <c r="I284" s="35"/>
      <c r="J284" s="35"/>
      <c r="K284" s="35">
        <f t="shared" si="28"/>
        <v>2389590.44</v>
      </c>
      <c r="L284" s="58">
        <f t="shared" si="28"/>
        <v>2525000</v>
      </c>
      <c r="M284" s="58">
        <f t="shared" si="28"/>
        <v>-90409.56</v>
      </c>
      <c r="N284" s="58"/>
      <c r="O284" s="35">
        <f t="shared" si="28"/>
        <v>2434590.44</v>
      </c>
    </row>
    <row r="285" spans="1:15" ht="63.75">
      <c r="A285" s="34" t="s">
        <v>40</v>
      </c>
      <c r="B285" s="18">
        <v>921</v>
      </c>
      <c r="C285" s="18" t="s">
        <v>53</v>
      </c>
      <c r="D285" s="18" t="s">
        <v>34</v>
      </c>
      <c r="E285" s="18" t="s">
        <v>204</v>
      </c>
      <c r="F285" s="19">
        <v>611</v>
      </c>
      <c r="G285" s="35">
        <v>2480000</v>
      </c>
      <c r="H285" s="35">
        <v>-90409.56</v>
      </c>
      <c r="I285" s="35"/>
      <c r="J285" s="35"/>
      <c r="K285" s="32">
        <f>G285+H285</f>
        <v>2389590.44</v>
      </c>
      <c r="L285" s="58">
        <v>2525000</v>
      </c>
      <c r="M285" s="4">
        <v>-90409.56</v>
      </c>
      <c r="N285" s="4"/>
      <c r="O285" s="32">
        <f>L285+M285</f>
        <v>2434590.44</v>
      </c>
    </row>
    <row r="286" spans="1:15" ht="76.5">
      <c r="A286" s="41" t="s">
        <v>205</v>
      </c>
      <c r="B286" s="18">
        <v>921</v>
      </c>
      <c r="C286" s="18" t="s">
        <v>53</v>
      </c>
      <c r="D286" s="18" t="s">
        <v>34</v>
      </c>
      <c r="E286" s="18" t="s">
        <v>206</v>
      </c>
      <c r="F286" s="19"/>
      <c r="G286" s="35">
        <f aca="true" t="shared" si="29" ref="G286:O288">G287</f>
        <v>3028000</v>
      </c>
      <c r="H286" s="35">
        <f t="shared" si="29"/>
        <v>-118235.56</v>
      </c>
      <c r="I286" s="35"/>
      <c r="J286" s="35"/>
      <c r="K286" s="35">
        <f t="shared" si="29"/>
        <v>2909764.44</v>
      </c>
      <c r="L286" s="58">
        <f t="shared" si="29"/>
        <v>3086000</v>
      </c>
      <c r="M286" s="58">
        <f t="shared" si="29"/>
        <v>-118235.56</v>
      </c>
      <c r="N286" s="58"/>
      <c r="O286" s="35">
        <f t="shared" si="29"/>
        <v>2967764.44</v>
      </c>
    </row>
    <row r="287" spans="1:15" ht="38.25">
      <c r="A287" s="34" t="s">
        <v>235</v>
      </c>
      <c r="B287" s="18">
        <v>921</v>
      </c>
      <c r="C287" s="18" t="s">
        <v>53</v>
      </c>
      <c r="D287" s="18" t="s">
        <v>34</v>
      </c>
      <c r="E287" s="18" t="s">
        <v>206</v>
      </c>
      <c r="F287" s="19">
        <v>600</v>
      </c>
      <c r="G287" s="35">
        <f t="shared" si="29"/>
        <v>3028000</v>
      </c>
      <c r="H287" s="35">
        <f t="shared" si="29"/>
        <v>-118235.56</v>
      </c>
      <c r="I287" s="35"/>
      <c r="J287" s="35"/>
      <c r="K287" s="35">
        <f t="shared" si="29"/>
        <v>2909764.44</v>
      </c>
      <c r="L287" s="58">
        <f t="shared" si="29"/>
        <v>3086000</v>
      </c>
      <c r="M287" s="58">
        <f t="shared" si="29"/>
        <v>-118235.56</v>
      </c>
      <c r="N287" s="58"/>
      <c r="O287" s="35">
        <f t="shared" si="29"/>
        <v>2967764.44</v>
      </c>
    </row>
    <row r="288" spans="1:15" ht="12.75">
      <c r="A288" s="34" t="s">
        <v>118</v>
      </c>
      <c r="B288" s="18">
        <v>921</v>
      </c>
      <c r="C288" s="18" t="s">
        <v>53</v>
      </c>
      <c r="D288" s="18" t="s">
        <v>34</v>
      </c>
      <c r="E288" s="18" t="s">
        <v>206</v>
      </c>
      <c r="F288" s="19">
        <v>610</v>
      </c>
      <c r="G288" s="35">
        <f t="shared" si="29"/>
        <v>3028000</v>
      </c>
      <c r="H288" s="35">
        <f t="shared" si="29"/>
        <v>-118235.56</v>
      </c>
      <c r="I288" s="35"/>
      <c r="J288" s="35"/>
      <c r="K288" s="35">
        <f t="shared" si="29"/>
        <v>2909764.44</v>
      </c>
      <c r="L288" s="58">
        <f t="shared" si="29"/>
        <v>3086000</v>
      </c>
      <c r="M288" s="58">
        <f t="shared" si="29"/>
        <v>-118235.56</v>
      </c>
      <c r="N288" s="58"/>
      <c r="O288" s="35">
        <f t="shared" si="29"/>
        <v>2967764.44</v>
      </c>
    </row>
    <row r="289" spans="1:15" ht="63.75">
      <c r="A289" s="34" t="s">
        <v>40</v>
      </c>
      <c r="B289" s="18">
        <v>921</v>
      </c>
      <c r="C289" s="18" t="s">
        <v>53</v>
      </c>
      <c r="D289" s="18" t="s">
        <v>34</v>
      </c>
      <c r="E289" s="18" t="s">
        <v>206</v>
      </c>
      <c r="F289" s="19">
        <v>611</v>
      </c>
      <c r="G289" s="35">
        <v>3028000</v>
      </c>
      <c r="H289" s="35">
        <v>-118235.56</v>
      </c>
      <c r="I289" s="35"/>
      <c r="J289" s="35"/>
      <c r="K289" s="32">
        <f>G289+H289</f>
        <v>2909764.44</v>
      </c>
      <c r="L289" s="58">
        <v>3086000</v>
      </c>
      <c r="M289" s="4">
        <v>-118235.56</v>
      </c>
      <c r="N289" s="4"/>
      <c r="O289" s="32">
        <f>L289+M289</f>
        <v>2967764.44</v>
      </c>
    </row>
    <row r="290" spans="1:15" ht="76.5">
      <c r="A290" s="41" t="s">
        <v>207</v>
      </c>
      <c r="B290" s="18">
        <v>921</v>
      </c>
      <c r="C290" s="18" t="s">
        <v>53</v>
      </c>
      <c r="D290" s="18" t="s">
        <v>34</v>
      </c>
      <c r="E290" s="18" t="s">
        <v>208</v>
      </c>
      <c r="F290" s="19"/>
      <c r="G290" s="35">
        <f aca="true" t="shared" si="30" ref="G290:O292">G291</f>
        <v>5151272</v>
      </c>
      <c r="H290" s="35">
        <f t="shared" si="30"/>
        <v>-134235.56</v>
      </c>
      <c r="I290" s="35"/>
      <c r="J290" s="35"/>
      <c r="K290" s="35">
        <f t="shared" si="30"/>
        <v>5017036.44</v>
      </c>
      <c r="L290" s="58">
        <f t="shared" si="30"/>
        <v>5271272</v>
      </c>
      <c r="M290" s="58">
        <f t="shared" si="30"/>
        <v>-134235.56</v>
      </c>
      <c r="N290" s="58"/>
      <c r="O290" s="35">
        <f t="shared" si="30"/>
        <v>5137036.44</v>
      </c>
    </row>
    <row r="291" spans="1:15" ht="38.25">
      <c r="A291" s="34" t="s">
        <v>235</v>
      </c>
      <c r="B291" s="18">
        <v>921</v>
      </c>
      <c r="C291" s="18" t="s">
        <v>53</v>
      </c>
      <c r="D291" s="18" t="s">
        <v>34</v>
      </c>
      <c r="E291" s="18" t="s">
        <v>208</v>
      </c>
      <c r="F291" s="19">
        <v>600</v>
      </c>
      <c r="G291" s="35">
        <f t="shared" si="30"/>
        <v>5151272</v>
      </c>
      <c r="H291" s="35">
        <f t="shared" si="30"/>
        <v>-134235.56</v>
      </c>
      <c r="I291" s="35"/>
      <c r="J291" s="35"/>
      <c r="K291" s="35">
        <f t="shared" si="30"/>
        <v>5017036.44</v>
      </c>
      <c r="L291" s="58">
        <f t="shared" si="30"/>
        <v>5271272</v>
      </c>
      <c r="M291" s="58">
        <f t="shared" si="30"/>
        <v>-134235.56</v>
      </c>
      <c r="N291" s="58"/>
      <c r="O291" s="35">
        <f t="shared" si="30"/>
        <v>5137036.44</v>
      </c>
    </row>
    <row r="292" spans="1:15" ht="12.75">
      <c r="A292" s="34" t="s">
        <v>118</v>
      </c>
      <c r="B292" s="18">
        <v>921</v>
      </c>
      <c r="C292" s="18" t="s">
        <v>53</v>
      </c>
      <c r="D292" s="18" t="s">
        <v>34</v>
      </c>
      <c r="E292" s="18" t="s">
        <v>208</v>
      </c>
      <c r="F292" s="19">
        <v>610</v>
      </c>
      <c r="G292" s="35">
        <f t="shared" si="30"/>
        <v>5151272</v>
      </c>
      <c r="H292" s="35">
        <f t="shared" si="30"/>
        <v>-134235.56</v>
      </c>
      <c r="I292" s="35"/>
      <c r="J292" s="35"/>
      <c r="K292" s="35">
        <f t="shared" si="30"/>
        <v>5017036.44</v>
      </c>
      <c r="L292" s="58">
        <f t="shared" si="30"/>
        <v>5271272</v>
      </c>
      <c r="M292" s="58">
        <f t="shared" si="30"/>
        <v>-134235.56</v>
      </c>
      <c r="N292" s="58"/>
      <c r="O292" s="35">
        <f t="shared" si="30"/>
        <v>5137036.44</v>
      </c>
    </row>
    <row r="293" spans="1:15" ht="63.75">
      <c r="A293" s="34" t="s">
        <v>40</v>
      </c>
      <c r="B293" s="18">
        <v>921</v>
      </c>
      <c r="C293" s="18" t="s">
        <v>53</v>
      </c>
      <c r="D293" s="18" t="s">
        <v>34</v>
      </c>
      <c r="E293" s="18" t="s">
        <v>208</v>
      </c>
      <c r="F293" s="19">
        <v>611</v>
      </c>
      <c r="G293" s="35">
        <v>5151272</v>
      </c>
      <c r="H293" s="35">
        <v>-134235.56</v>
      </c>
      <c r="I293" s="35"/>
      <c r="J293" s="35"/>
      <c r="K293" s="32">
        <f>G293+H293</f>
        <v>5017036.44</v>
      </c>
      <c r="L293" s="58">
        <v>5271272</v>
      </c>
      <c r="M293" s="4">
        <v>-134235.56</v>
      </c>
      <c r="N293" s="4"/>
      <c r="O293" s="32">
        <f>L293+M293</f>
        <v>5137036.44</v>
      </c>
    </row>
    <row r="294" spans="1:15" ht="76.5">
      <c r="A294" s="41" t="s">
        <v>209</v>
      </c>
      <c r="B294" s="18">
        <v>921</v>
      </c>
      <c r="C294" s="18" t="s">
        <v>53</v>
      </c>
      <c r="D294" s="18" t="s">
        <v>34</v>
      </c>
      <c r="E294" s="18" t="s">
        <v>210</v>
      </c>
      <c r="F294" s="19"/>
      <c r="G294" s="35">
        <f aca="true" t="shared" si="31" ref="G294:O296">G295</f>
        <v>2569938</v>
      </c>
      <c r="H294" s="35">
        <f t="shared" si="31"/>
        <v>-106764.56</v>
      </c>
      <c r="I294" s="35"/>
      <c r="J294" s="35"/>
      <c r="K294" s="35">
        <f t="shared" si="31"/>
        <v>2463173.44</v>
      </c>
      <c r="L294" s="58">
        <f t="shared" si="31"/>
        <v>2569660</v>
      </c>
      <c r="M294" s="58">
        <f t="shared" si="31"/>
        <v>-106764.56</v>
      </c>
      <c r="N294" s="58"/>
      <c r="O294" s="35">
        <f t="shared" si="31"/>
        <v>2462895.44</v>
      </c>
    </row>
    <row r="295" spans="1:15" ht="38.25">
      <c r="A295" s="34" t="s">
        <v>235</v>
      </c>
      <c r="B295" s="18">
        <v>921</v>
      </c>
      <c r="C295" s="18" t="s">
        <v>53</v>
      </c>
      <c r="D295" s="18" t="s">
        <v>34</v>
      </c>
      <c r="E295" s="18" t="s">
        <v>210</v>
      </c>
      <c r="F295" s="19">
        <v>600</v>
      </c>
      <c r="G295" s="35">
        <f t="shared" si="31"/>
        <v>2569938</v>
      </c>
      <c r="H295" s="35">
        <f t="shared" si="31"/>
        <v>-106764.56</v>
      </c>
      <c r="I295" s="35"/>
      <c r="J295" s="35"/>
      <c r="K295" s="35">
        <f t="shared" si="31"/>
        <v>2463173.44</v>
      </c>
      <c r="L295" s="58">
        <f t="shared" si="31"/>
        <v>2569660</v>
      </c>
      <c r="M295" s="58">
        <f t="shared" si="31"/>
        <v>-106764.56</v>
      </c>
      <c r="N295" s="58"/>
      <c r="O295" s="35">
        <f t="shared" si="31"/>
        <v>2462895.44</v>
      </c>
    </row>
    <row r="296" spans="1:15" ht="12.75">
      <c r="A296" s="34" t="s">
        <v>118</v>
      </c>
      <c r="B296" s="18">
        <v>921</v>
      </c>
      <c r="C296" s="18" t="s">
        <v>53</v>
      </c>
      <c r="D296" s="18" t="s">
        <v>34</v>
      </c>
      <c r="E296" s="18" t="s">
        <v>210</v>
      </c>
      <c r="F296" s="19">
        <v>610</v>
      </c>
      <c r="G296" s="35">
        <f t="shared" si="31"/>
        <v>2569938</v>
      </c>
      <c r="H296" s="35">
        <f t="shared" si="31"/>
        <v>-106764.56</v>
      </c>
      <c r="I296" s="35"/>
      <c r="J296" s="35"/>
      <c r="K296" s="35">
        <f t="shared" si="31"/>
        <v>2463173.44</v>
      </c>
      <c r="L296" s="58">
        <f t="shared" si="31"/>
        <v>2569660</v>
      </c>
      <c r="M296" s="58">
        <f t="shared" si="31"/>
        <v>-106764.56</v>
      </c>
      <c r="N296" s="58"/>
      <c r="O296" s="35">
        <f t="shared" si="31"/>
        <v>2462895.44</v>
      </c>
    </row>
    <row r="297" spans="1:15" ht="63.75">
      <c r="A297" s="34" t="s">
        <v>40</v>
      </c>
      <c r="B297" s="18">
        <v>921</v>
      </c>
      <c r="C297" s="18" t="s">
        <v>53</v>
      </c>
      <c r="D297" s="18" t="s">
        <v>34</v>
      </c>
      <c r="E297" s="18" t="s">
        <v>210</v>
      </c>
      <c r="F297" s="19">
        <v>611</v>
      </c>
      <c r="G297" s="35">
        <v>2569938</v>
      </c>
      <c r="H297" s="35">
        <v>-106764.56</v>
      </c>
      <c r="I297" s="35"/>
      <c r="J297" s="35"/>
      <c r="K297" s="32">
        <f>G297+H297</f>
        <v>2463173.44</v>
      </c>
      <c r="L297" s="58">
        <v>2569660</v>
      </c>
      <c r="M297" s="4">
        <v>-106764.56</v>
      </c>
      <c r="N297" s="4"/>
      <c r="O297" s="32">
        <f>L297+M297</f>
        <v>2462895.44</v>
      </c>
    </row>
    <row r="298" spans="1:15" ht="76.5">
      <c r="A298" s="41" t="s">
        <v>211</v>
      </c>
      <c r="B298" s="18">
        <v>921</v>
      </c>
      <c r="C298" s="18" t="s">
        <v>53</v>
      </c>
      <c r="D298" s="18" t="s">
        <v>34</v>
      </c>
      <c r="E298" s="18" t="s">
        <v>212</v>
      </c>
      <c r="F298" s="19"/>
      <c r="G298" s="35">
        <f aca="true" t="shared" si="32" ref="G298:O300">G299</f>
        <v>6410000</v>
      </c>
      <c r="H298" s="35">
        <f t="shared" si="32"/>
        <v>-236663.68</v>
      </c>
      <c r="I298" s="35"/>
      <c r="J298" s="35"/>
      <c r="K298" s="35">
        <f t="shared" si="32"/>
        <v>6173336.32</v>
      </c>
      <c r="L298" s="58">
        <f t="shared" si="32"/>
        <v>6531000</v>
      </c>
      <c r="M298" s="58">
        <f t="shared" si="32"/>
        <v>-236663.68</v>
      </c>
      <c r="N298" s="58"/>
      <c r="O298" s="35">
        <f t="shared" si="32"/>
        <v>6294336.32</v>
      </c>
    </row>
    <row r="299" spans="1:15" ht="38.25">
      <c r="A299" s="34" t="s">
        <v>235</v>
      </c>
      <c r="B299" s="18">
        <v>921</v>
      </c>
      <c r="C299" s="18" t="s">
        <v>53</v>
      </c>
      <c r="D299" s="18" t="s">
        <v>34</v>
      </c>
      <c r="E299" s="18" t="s">
        <v>212</v>
      </c>
      <c r="F299" s="19">
        <v>600</v>
      </c>
      <c r="G299" s="35">
        <f t="shared" si="32"/>
        <v>6410000</v>
      </c>
      <c r="H299" s="35">
        <f t="shared" si="32"/>
        <v>-236663.68</v>
      </c>
      <c r="I299" s="35"/>
      <c r="J299" s="35"/>
      <c r="K299" s="35">
        <f t="shared" si="32"/>
        <v>6173336.32</v>
      </c>
      <c r="L299" s="58">
        <f t="shared" si="32"/>
        <v>6531000</v>
      </c>
      <c r="M299" s="58">
        <f t="shared" si="32"/>
        <v>-236663.68</v>
      </c>
      <c r="N299" s="58"/>
      <c r="O299" s="35">
        <f t="shared" si="32"/>
        <v>6294336.32</v>
      </c>
    </row>
    <row r="300" spans="1:15" ht="12.75">
      <c r="A300" s="34" t="s">
        <v>118</v>
      </c>
      <c r="B300" s="18">
        <v>921</v>
      </c>
      <c r="C300" s="18" t="s">
        <v>53</v>
      </c>
      <c r="D300" s="18" t="s">
        <v>34</v>
      </c>
      <c r="E300" s="18" t="s">
        <v>212</v>
      </c>
      <c r="F300" s="19">
        <v>610</v>
      </c>
      <c r="G300" s="35">
        <f t="shared" si="32"/>
        <v>6410000</v>
      </c>
      <c r="H300" s="35">
        <f t="shared" si="32"/>
        <v>-236663.68</v>
      </c>
      <c r="I300" s="35"/>
      <c r="J300" s="35"/>
      <c r="K300" s="35">
        <f t="shared" si="32"/>
        <v>6173336.32</v>
      </c>
      <c r="L300" s="58">
        <f t="shared" si="32"/>
        <v>6531000</v>
      </c>
      <c r="M300" s="58">
        <f t="shared" si="32"/>
        <v>-236663.68</v>
      </c>
      <c r="N300" s="58"/>
      <c r="O300" s="35">
        <f t="shared" si="32"/>
        <v>6294336.32</v>
      </c>
    </row>
    <row r="301" spans="1:15" ht="63.75">
      <c r="A301" s="34" t="s">
        <v>40</v>
      </c>
      <c r="B301" s="18">
        <v>921</v>
      </c>
      <c r="C301" s="18" t="s">
        <v>53</v>
      </c>
      <c r="D301" s="18" t="s">
        <v>34</v>
      </c>
      <c r="E301" s="18" t="s">
        <v>212</v>
      </c>
      <c r="F301" s="19">
        <v>611</v>
      </c>
      <c r="G301" s="35">
        <v>6410000</v>
      </c>
      <c r="H301" s="35">
        <v>-236663.68</v>
      </c>
      <c r="I301" s="35"/>
      <c r="J301" s="35"/>
      <c r="K301" s="32">
        <f>G301+H301</f>
        <v>6173336.32</v>
      </c>
      <c r="L301" s="58">
        <v>6531000</v>
      </c>
      <c r="M301" s="4">
        <v>-236663.68</v>
      </c>
      <c r="N301" s="4"/>
      <c r="O301" s="32">
        <f>L301+M301</f>
        <v>6294336.32</v>
      </c>
    </row>
    <row r="302" spans="1:15" ht="76.5">
      <c r="A302" s="41" t="s">
        <v>213</v>
      </c>
      <c r="B302" s="18">
        <v>921</v>
      </c>
      <c r="C302" s="18" t="s">
        <v>53</v>
      </c>
      <c r="D302" s="18" t="s">
        <v>34</v>
      </c>
      <c r="E302" s="18" t="s">
        <v>214</v>
      </c>
      <c r="F302" s="19"/>
      <c r="G302" s="35">
        <f aca="true" t="shared" si="33" ref="G302:O304">G303</f>
        <v>2764000</v>
      </c>
      <c r="H302" s="35">
        <f t="shared" si="33"/>
        <v>-88204</v>
      </c>
      <c r="I302" s="35"/>
      <c r="J302" s="35"/>
      <c r="K302" s="35">
        <f t="shared" si="33"/>
        <v>2675796</v>
      </c>
      <c r="L302" s="58">
        <f t="shared" si="33"/>
        <v>2818000</v>
      </c>
      <c r="M302" s="58">
        <f t="shared" si="33"/>
        <v>-88204</v>
      </c>
      <c r="N302" s="58"/>
      <c r="O302" s="35">
        <f t="shared" si="33"/>
        <v>2729796</v>
      </c>
    </row>
    <row r="303" spans="1:15" ht="38.25">
      <c r="A303" s="34" t="s">
        <v>235</v>
      </c>
      <c r="B303" s="18">
        <v>921</v>
      </c>
      <c r="C303" s="18" t="s">
        <v>53</v>
      </c>
      <c r="D303" s="18" t="s">
        <v>34</v>
      </c>
      <c r="E303" s="18" t="s">
        <v>214</v>
      </c>
      <c r="F303" s="19">
        <v>600</v>
      </c>
      <c r="G303" s="35">
        <f t="shared" si="33"/>
        <v>2764000</v>
      </c>
      <c r="H303" s="35">
        <f t="shared" si="33"/>
        <v>-88204</v>
      </c>
      <c r="I303" s="35"/>
      <c r="J303" s="35"/>
      <c r="K303" s="35">
        <f t="shared" si="33"/>
        <v>2675796</v>
      </c>
      <c r="L303" s="58">
        <f t="shared" si="33"/>
        <v>2818000</v>
      </c>
      <c r="M303" s="58">
        <f t="shared" si="33"/>
        <v>-88204</v>
      </c>
      <c r="N303" s="58"/>
      <c r="O303" s="35">
        <f t="shared" si="33"/>
        <v>2729796</v>
      </c>
    </row>
    <row r="304" spans="1:15" ht="12.75">
      <c r="A304" s="34" t="s">
        <v>118</v>
      </c>
      <c r="B304" s="18">
        <v>921</v>
      </c>
      <c r="C304" s="18" t="s">
        <v>53</v>
      </c>
      <c r="D304" s="18" t="s">
        <v>34</v>
      </c>
      <c r="E304" s="18" t="s">
        <v>214</v>
      </c>
      <c r="F304" s="19">
        <v>610</v>
      </c>
      <c r="G304" s="35">
        <f t="shared" si="33"/>
        <v>2764000</v>
      </c>
      <c r="H304" s="35">
        <f t="shared" si="33"/>
        <v>-88204</v>
      </c>
      <c r="I304" s="35"/>
      <c r="J304" s="35"/>
      <c r="K304" s="35">
        <f t="shared" si="33"/>
        <v>2675796</v>
      </c>
      <c r="L304" s="58">
        <f t="shared" si="33"/>
        <v>2818000</v>
      </c>
      <c r="M304" s="58">
        <f t="shared" si="33"/>
        <v>-88204</v>
      </c>
      <c r="N304" s="58"/>
      <c r="O304" s="35">
        <f t="shared" si="33"/>
        <v>2729796</v>
      </c>
    </row>
    <row r="305" spans="1:15" ht="63.75">
      <c r="A305" s="34" t="s">
        <v>40</v>
      </c>
      <c r="B305" s="18">
        <v>921</v>
      </c>
      <c r="C305" s="18" t="s">
        <v>53</v>
      </c>
      <c r="D305" s="18" t="s">
        <v>34</v>
      </c>
      <c r="E305" s="18" t="s">
        <v>214</v>
      </c>
      <c r="F305" s="19">
        <v>611</v>
      </c>
      <c r="G305" s="35">
        <v>2764000</v>
      </c>
      <c r="H305" s="35">
        <v>-88204</v>
      </c>
      <c r="I305" s="35"/>
      <c r="J305" s="35"/>
      <c r="K305" s="32">
        <f>G305+H305</f>
        <v>2675796</v>
      </c>
      <c r="L305" s="58">
        <v>2818000</v>
      </c>
      <c r="M305" s="4">
        <v>-88204</v>
      </c>
      <c r="N305" s="4"/>
      <c r="O305" s="32">
        <f>L305+M305</f>
        <v>2729796</v>
      </c>
    </row>
    <row r="306" spans="1:15" ht="89.25">
      <c r="A306" s="41" t="s">
        <v>215</v>
      </c>
      <c r="B306" s="18">
        <v>921</v>
      </c>
      <c r="C306" s="18" t="s">
        <v>53</v>
      </c>
      <c r="D306" s="18" t="s">
        <v>34</v>
      </c>
      <c r="E306" s="18" t="s">
        <v>216</v>
      </c>
      <c r="F306" s="19"/>
      <c r="G306" s="35">
        <f aca="true" t="shared" si="34" ref="G306:O308">G307</f>
        <v>4358000</v>
      </c>
      <c r="H306" s="35">
        <f t="shared" si="34"/>
        <v>-110161.76</v>
      </c>
      <c r="I306" s="35"/>
      <c r="J306" s="35"/>
      <c r="K306" s="35">
        <f t="shared" si="34"/>
        <v>4247838.24</v>
      </c>
      <c r="L306" s="58">
        <f t="shared" si="34"/>
        <v>4422000</v>
      </c>
      <c r="M306" s="58">
        <f t="shared" si="34"/>
        <v>-110161.76</v>
      </c>
      <c r="N306" s="58"/>
      <c r="O306" s="35">
        <f t="shared" si="34"/>
        <v>4311838.24</v>
      </c>
    </row>
    <row r="307" spans="1:15" ht="38.25">
      <c r="A307" s="34" t="s">
        <v>235</v>
      </c>
      <c r="B307" s="18">
        <v>921</v>
      </c>
      <c r="C307" s="18" t="s">
        <v>53</v>
      </c>
      <c r="D307" s="18" t="s">
        <v>34</v>
      </c>
      <c r="E307" s="18" t="s">
        <v>216</v>
      </c>
      <c r="F307" s="19">
        <v>600</v>
      </c>
      <c r="G307" s="35">
        <f t="shared" si="34"/>
        <v>4358000</v>
      </c>
      <c r="H307" s="35">
        <f t="shared" si="34"/>
        <v>-110161.76</v>
      </c>
      <c r="I307" s="35"/>
      <c r="J307" s="35"/>
      <c r="K307" s="35">
        <f t="shared" si="34"/>
        <v>4247838.24</v>
      </c>
      <c r="L307" s="58">
        <f t="shared" si="34"/>
        <v>4422000</v>
      </c>
      <c r="M307" s="58">
        <f t="shared" si="34"/>
        <v>-110161.76</v>
      </c>
      <c r="N307" s="58"/>
      <c r="O307" s="35">
        <f t="shared" si="34"/>
        <v>4311838.24</v>
      </c>
    </row>
    <row r="308" spans="1:15" ht="12.75">
      <c r="A308" s="34" t="s">
        <v>118</v>
      </c>
      <c r="B308" s="18">
        <v>921</v>
      </c>
      <c r="C308" s="18" t="s">
        <v>53</v>
      </c>
      <c r="D308" s="18" t="s">
        <v>34</v>
      </c>
      <c r="E308" s="18" t="s">
        <v>216</v>
      </c>
      <c r="F308" s="19">
        <v>610</v>
      </c>
      <c r="G308" s="35">
        <f t="shared" si="34"/>
        <v>4358000</v>
      </c>
      <c r="H308" s="35">
        <f t="shared" si="34"/>
        <v>-110161.76</v>
      </c>
      <c r="I308" s="35"/>
      <c r="J308" s="35"/>
      <c r="K308" s="35">
        <f t="shared" si="34"/>
        <v>4247838.24</v>
      </c>
      <c r="L308" s="58">
        <f t="shared" si="34"/>
        <v>4422000</v>
      </c>
      <c r="M308" s="58">
        <f t="shared" si="34"/>
        <v>-110161.76</v>
      </c>
      <c r="N308" s="58"/>
      <c r="O308" s="35">
        <f t="shared" si="34"/>
        <v>4311838.24</v>
      </c>
    </row>
    <row r="309" spans="1:15" ht="63.75">
      <c r="A309" s="34" t="s">
        <v>40</v>
      </c>
      <c r="B309" s="18">
        <v>921</v>
      </c>
      <c r="C309" s="18" t="s">
        <v>53</v>
      </c>
      <c r="D309" s="18" t="s">
        <v>34</v>
      </c>
      <c r="E309" s="18" t="s">
        <v>216</v>
      </c>
      <c r="F309" s="19">
        <v>611</v>
      </c>
      <c r="G309" s="35">
        <v>4358000</v>
      </c>
      <c r="H309" s="35">
        <v>-110161.76</v>
      </c>
      <c r="I309" s="35"/>
      <c r="J309" s="35"/>
      <c r="K309" s="32">
        <f>G309+H309</f>
        <v>4247838.24</v>
      </c>
      <c r="L309" s="58">
        <v>4422000</v>
      </c>
      <c r="M309" s="4">
        <v>-110161.76</v>
      </c>
      <c r="N309" s="4"/>
      <c r="O309" s="32">
        <f>L309+M309</f>
        <v>4311838.24</v>
      </c>
    </row>
    <row r="310" spans="1:15" ht="51">
      <c r="A310" s="41" t="s">
        <v>217</v>
      </c>
      <c r="B310" s="18">
        <v>921</v>
      </c>
      <c r="C310" s="18" t="s">
        <v>53</v>
      </c>
      <c r="D310" s="18" t="s">
        <v>34</v>
      </c>
      <c r="E310" s="18" t="s">
        <v>218</v>
      </c>
      <c r="F310" s="19"/>
      <c r="G310" s="35">
        <f aca="true" t="shared" si="35" ref="G310:O312">G311</f>
        <v>4058258</v>
      </c>
      <c r="H310" s="35">
        <f t="shared" si="35"/>
        <v>-145220.56</v>
      </c>
      <c r="I310" s="35"/>
      <c r="J310" s="35"/>
      <c r="K310" s="35">
        <f t="shared" si="35"/>
        <v>3913037.44</v>
      </c>
      <c r="L310" s="58">
        <f t="shared" si="35"/>
        <v>4102690</v>
      </c>
      <c r="M310" s="58">
        <f t="shared" si="35"/>
        <v>-145220.56</v>
      </c>
      <c r="N310" s="58"/>
      <c r="O310" s="35">
        <f t="shared" si="35"/>
        <v>3957469.44</v>
      </c>
    </row>
    <row r="311" spans="1:15" ht="38.25">
      <c r="A311" s="34" t="s">
        <v>235</v>
      </c>
      <c r="B311" s="18">
        <v>921</v>
      </c>
      <c r="C311" s="18" t="s">
        <v>53</v>
      </c>
      <c r="D311" s="18" t="s">
        <v>34</v>
      </c>
      <c r="E311" s="18" t="s">
        <v>218</v>
      </c>
      <c r="F311" s="19">
        <v>600</v>
      </c>
      <c r="G311" s="35">
        <f t="shared" si="35"/>
        <v>4058258</v>
      </c>
      <c r="H311" s="35">
        <f t="shared" si="35"/>
        <v>-145220.56</v>
      </c>
      <c r="I311" s="35"/>
      <c r="J311" s="35"/>
      <c r="K311" s="35">
        <f t="shared" si="35"/>
        <v>3913037.44</v>
      </c>
      <c r="L311" s="58">
        <f t="shared" si="35"/>
        <v>4102690</v>
      </c>
      <c r="M311" s="58">
        <f t="shared" si="35"/>
        <v>-145220.56</v>
      </c>
      <c r="N311" s="58"/>
      <c r="O311" s="35">
        <f t="shared" si="35"/>
        <v>3957469.44</v>
      </c>
    </row>
    <row r="312" spans="1:15" ht="12.75">
      <c r="A312" s="34" t="s">
        <v>118</v>
      </c>
      <c r="B312" s="18">
        <v>921</v>
      </c>
      <c r="C312" s="18" t="s">
        <v>53</v>
      </c>
      <c r="D312" s="18" t="s">
        <v>34</v>
      </c>
      <c r="E312" s="18" t="s">
        <v>218</v>
      </c>
      <c r="F312" s="19">
        <v>610</v>
      </c>
      <c r="G312" s="35">
        <f t="shared" si="35"/>
        <v>4058258</v>
      </c>
      <c r="H312" s="35">
        <f t="shared" si="35"/>
        <v>-145220.56</v>
      </c>
      <c r="I312" s="35"/>
      <c r="J312" s="35"/>
      <c r="K312" s="35">
        <f t="shared" si="35"/>
        <v>3913037.44</v>
      </c>
      <c r="L312" s="58">
        <f t="shared" si="35"/>
        <v>4102690</v>
      </c>
      <c r="M312" s="58">
        <f t="shared" si="35"/>
        <v>-145220.56</v>
      </c>
      <c r="N312" s="58"/>
      <c r="O312" s="35">
        <f t="shared" si="35"/>
        <v>3957469.44</v>
      </c>
    </row>
    <row r="313" spans="1:15" ht="63.75">
      <c r="A313" s="34" t="s">
        <v>40</v>
      </c>
      <c r="B313" s="18">
        <v>921</v>
      </c>
      <c r="C313" s="18" t="s">
        <v>53</v>
      </c>
      <c r="D313" s="18" t="s">
        <v>34</v>
      </c>
      <c r="E313" s="18" t="s">
        <v>218</v>
      </c>
      <c r="F313" s="19">
        <v>611</v>
      </c>
      <c r="G313" s="35">
        <v>4058258</v>
      </c>
      <c r="H313" s="35">
        <v>-145220.56</v>
      </c>
      <c r="I313" s="35"/>
      <c r="J313" s="35"/>
      <c r="K313" s="32">
        <f>G313+H313</f>
        <v>3913037.44</v>
      </c>
      <c r="L313" s="58">
        <v>4102690</v>
      </c>
      <c r="M313" s="4">
        <v>-145220.56</v>
      </c>
      <c r="N313" s="4"/>
      <c r="O313" s="32">
        <f>L313+M313</f>
        <v>3957469.44</v>
      </c>
    </row>
    <row r="314" spans="1:15" ht="76.5">
      <c r="A314" s="41" t="s">
        <v>219</v>
      </c>
      <c r="B314" s="18">
        <v>921</v>
      </c>
      <c r="C314" s="18" t="s">
        <v>53</v>
      </c>
      <c r="D314" s="18" t="s">
        <v>34</v>
      </c>
      <c r="E314" s="18" t="s">
        <v>130</v>
      </c>
      <c r="F314" s="19"/>
      <c r="G314" s="35">
        <f aca="true" t="shared" si="36" ref="G314:O316">G315</f>
        <v>17799900</v>
      </c>
      <c r="H314" s="35">
        <f t="shared" si="36"/>
        <v>-18900.36</v>
      </c>
      <c r="I314" s="35"/>
      <c r="J314" s="35"/>
      <c r="K314" s="35">
        <f t="shared" si="36"/>
        <v>17780999.64</v>
      </c>
      <c r="L314" s="58">
        <f t="shared" si="36"/>
        <v>17904900</v>
      </c>
      <c r="M314" s="58">
        <f t="shared" si="36"/>
        <v>-18900.36</v>
      </c>
      <c r="N314" s="58"/>
      <c r="O314" s="35">
        <f t="shared" si="36"/>
        <v>17885999.64</v>
      </c>
    </row>
    <row r="315" spans="1:15" ht="38.25">
      <c r="A315" s="34" t="s">
        <v>235</v>
      </c>
      <c r="B315" s="18">
        <v>921</v>
      </c>
      <c r="C315" s="18" t="s">
        <v>53</v>
      </c>
      <c r="D315" s="18" t="s">
        <v>34</v>
      </c>
      <c r="E315" s="18" t="s">
        <v>130</v>
      </c>
      <c r="F315" s="19">
        <v>600</v>
      </c>
      <c r="G315" s="35">
        <f t="shared" si="36"/>
        <v>17799900</v>
      </c>
      <c r="H315" s="35">
        <f t="shared" si="36"/>
        <v>-18900.36</v>
      </c>
      <c r="I315" s="35"/>
      <c r="J315" s="35"/>
      <c r="K315" s="35">
        <f t="shared" si="36"/>
        <v>17780999.64</v>
      </c>
      <c r="L315" s="58">
        <f t="shared" si="36"/>
        <v>17904900</v>
      </c>
      <c r="M315" s="58">
        <f t="shared" si="36"/>
        <v>-18900.36</v>
      </c>
      <c r="N315" s="58"/>
      <c r="O315" s="35">
        <f t="shared" si="36"/>
        <v>17885999.64</v>
      </c>
    </row>
    <row r="316" spans="1:15" ht="12.75">
      <c r="A316" s="34" t="s">
        <v>118</v>
      </c>
      <c r="B316" s="18">
        <v>921</v>
      </c>
      <c r="C316" s="18" t="s">
        <v>53</v>
      </c>
      <c r="D316" s="18" t="s">
        <v>34</v>
      </c>
      <c r="E316" s="18" t="s">
        <v>130</v>
      </c>
      <c r="F316" s="19">
        <v>610</v>
      </c>
      <c r="G316" s="35">
        <f t="shared" si="36"/>
        <v>17799900</v>
      </c>
      <c r="H316" s="35">
        <f t="shared" si="36"/>
        <v>-18900.36</v>
      </c>
      <c r="I316" s="35"/>
      <c r="J316" s="35"/>
      <c r="K316" s="35">
        <f t="shared" si="36"/>
        <v>17780999.64</v>
      </c>
      <c r="L316" s="58">
        <f t="shared" si="36"/>
        <v>17904900</v>
      </c>
      <c r="M316" s="58">
        <f t="shared" si="36"/>
        <v>-18900.36</v>
      </c>
      <c r="N316" s="58"/>
      <c r="O316" s="35">
        <f t="shared" si="36"/>
        <v>17885999.64</v>
      </c>
    </row>
    <row r="317" spans="1:15" ht="63.75">
      <c r="A317" s="34" t="s">
        <v>40</v>
      </c>
      <c r="B317" s="18">
        <v>921</v>
      </c>
      <c r="C317" s="18" t="s">
        <v>53</v>
      </c>
      <c r="D317" s="18" t="s">
        <v>34</v>
      </c>
      <c r="E317" s="18" t="s">
        <v>130</v>
      </c>
      <c r="F317" s="19">
        <v>611</v>
      </c>
      <c r="G317" s="35">
        <v>17799900</v>
      </c>
      <c r="H317" s="35">
        <v>-18900.36</v>
      </c>
      <c r="I317" s="35"/>
      <c r="J317" s="35"/>
      <c r="K317" s="32">
        <f>G317+H317</f>
        <v>17780999.64</v>
      </c>
      <c r="L317" s="58">
        <v>17904900</v>
      </c>
      <c r="M317" s="4">
        <v>-18900.36</v>
      </c>
      <c r="N317" s="4"/>
      <c r="O317" s="32">
        <f>L317+M317</f>
        <v>17885999.64</v>
      </c>
    </row>
    <row r="318" spans="1:15" ht="76.5">
      <c r="A318" s="41" t="s">
        <v>220</v>
      </c>
      <c r="B318" s="18">
        <v>921</v>
      </c>
      <c r="C318" s="18" t="s">
        <v>53</v>
      </c>
      <c r="D318" s="18" t="s">
        <v>34</v>
      </c>
      <c r="E318" s="18" t="s">
        <v>132</v>
      </c>
      <c r="F318" s="19"/>
      <c r="G318" s="35">
        <f>G319</f>
        <v>15444364</v>
      </c>
      <c r="H318" s="35"/>
      <c r="I318" s="35"/>
      <c r="J318" s="35"/>
      <c r="K318" s="35">
        <f aca="true" t="shared" si="37" ref="K318:L320">K319</f>
        <v>15444364</v>
      </c>
      <c r="L318" s="58">
        <f t="shared" si="37"/>
        <v>15473662</v>
      </c>
      <c r="M318" s="4"/>
      <c r="N318" s="4"/>
      <c r="O318" s="35">
        <f>O319</f>
        <v>15473662</v>
      </c>
    </row>
    <row r="319" spans="1:15" ht="38.25">
      <c r="A319" s="34" t="s">
        <v>235</v>
      </c>
      <c r="B319" s="18">
        <v>921</v>
      </c>
      <c r="C319" s="18" t="s">
        <v>53</v>
      </c>
      <c r="D319" s="18" t="s">
        <v>34</v>
      </c>
      <c r="E319" s="18" t="s">
        <v>132</v>
      </c>
      <c r="F319" s="19">
        <v>600</v>
      </c>
      <c r="G319" s="35">
        <f>G320</f>
        <v>15444364</v>
      </c>
      <c r="H319" s="35"/>
      <c r="I319" s="35"/>
      <c r="J319" s="35"/>
      <c r="K319" s="35">
        <f t="shared" si="37"/>
        <v>15444364</v>
      </c>
      <c r="L319" s="58">
        <f t="shared" si="37"/>
        <v>15473662</v>
      </c>
      <c r="M319" s="4"/>
      <c r="N319" s="4"/>
      <c r="O319" s="35">
        <f>O320</f>
        <v>15473662</v>
      </c>
    </row>
    <row r="320" spans="1:15" ht="12.75">
      <c r="A320" s="34" t="s">
        <v>118</v>
      </c>
      <c r="B320" s="18">
        <v>921</v>
      </c>
      <c r="C320" s="18" t="s">
        <v>53</v>
      </c>
      <c r="D320" s="18" t="s">
        <v>34</v>
      </c>
      <c r="E320" s="18" t="s">
        <v>132</v>
      </c>
      <c r="F320" s="19">
        <v>610</v>
      </c>
      <c r="G320" s="35">
        <f>G321</f>
        <v>15444364</v>
      </c>
      <c r="H320" s="35"/>
      <c r="I320" s="35"/>
      <c r="J320" s="35"/>
      <c r="K320" s="35">
        <f t="shared" si="37"/>
        <v>15444364</v>
      </c>
      <c r="L320" s="58">
        <f t="shared" si="37"/>
        <v>15473662</v>
      </c>
      <c r="M320" s="4"/>
      <c r="N320" s="4"/>
      <c r="O320" s="35">
        <f>O321</f>
        <v>15473662</v>
      </c>
    </row>
    <row r="321" spans="1:15" ht="63.75">
      <c r="A321" s="34" t="s">
        <v>40</v>
      </c>
      <c r="B321" s="18">
        <v>921</v>
      </c>
      <c r="C321" s="18" t="s">
        <v>53</v>
      </c>
      <c r="D321" s="18" t="s">
        <v>34</v>
      </c>
      <c r="E321" s="18" t="s">
        <v>132</v>
      </c>
      <c r="F321" s="19">
        <v>611</v>
      </c>
      <c r="G321" s="35">
        <v>15444364</v>
      </c>
      <c r="H321" s="35"/>
      <c r="I321" s="35"/>
      <c r="J321" s="35"/>
      <c r="K321" s="35">
        <v>15444364</v>
      </c>
      <c r="L321" s="58">
        <v>15473662</v>
      </c>
      <c r="M321" s="4"/>
      <c r="N321" s="4"/>
      <c r="O321" s="35">
        <v>15473662</v>
      </c>
    </row>
    <row r="322" spans="1:15" ht="38.25">
      <c r="A322" s="41" t="s">
        <v>222</v>
      </c>
      <c r="B322" s="18">
        <v>921</v>
      </c>
      <c r="C322" s="18" t="s">
        <v>53</v>
      </c>
      <c r="D322" s="18" t="s">
        <v>34</v>
      </c>
      <c r="E322" s="18" t="s">
        <v>221</v>
      </c>
      <c r="F322" s="19"/>
      <c r="G322" s="35">
        <f aca="true" t="shared" si="38" ref="G322:O324">G323</f>
        <v>6112319</v>
      </c>
      <c r="H322" s="35">
        <f t="shared" si="38"/>
        <v>-5005.56</v>
      </c>
      <c r="I322" s="35"/>
      <c r="J322" s="35"/>
      <c r="K322" s="35">
        <f t="shared" si="38"/>
        <v>6107313.44</v>
      </c>
      <c r="L322" s="58">
        <f t="shared" si="38"/>
        <v>6122471</v>
      </c>
      <c r="M322" s="58">
        <f t="shared" si="38"/>
        <v>-5005.56</v>
      </c>
      <c r="N322" s="58"/>
      <c r="O322" s="35">
        <f t="shared" si="38"/>
        <v>6117465.44</v>
      </c>
    </row>
    <row r="323" spans="1:15" ht="38.25">
      <c r="A323" s="34" t="s">
        <v>235</v>
      </c>
      <c r="B323" s="18">
        <v>921</v>
      </c>
      <c r="C323" s="18" t="s">
        <v>53</v>
      </c>
      <c r="D323" s="18" t="s">
        <v>34</v>
      </c>
      <c r="E323" s="18" t="s">
        <v>221</v>
      </c>
      <c r="F323" s="19">
        <v>600</v>
      </c>
      <c r="G323" s="35">
        <f t="shared" si="38"/>
        <v>6112319</v>
      </c>
      <c r="H323" s="35">
        <f t="shared" si="38"/>
        <v>-5005.56</v>
      </c>
      <c r="I323" s="35"/>
      <c r="J323" s="35"/>
      <c r="K323" s="35">
        <f t="shared" si="38"/>
        <v>6107313.44</v>
      </c>
      <c r="L323" s="58">
        <f t="shared" si="38"/>
        <v>6122471</v>
      </c>
      <c r="M323" s="58">
        <f t="shared" si="38"/>
        <v>-5005.56</v>
      </c>
      <c r="N323" s="58"/>
      <c r="O323" s="35">
        <f t="shared" si="38"/>
        <v>6117465.44</v>
      </c>
    </row>
    <row r="324" spans="1:15" ht="12.75">
      <c r="A324" s="34" t="s">
        <v>118</v>
      </c>
      <c r="B324" s="18">
        <v>921</v>
      </c>
      <c r="C324" s="18" t="s">
        <v>53</v>
      </c>
      <c r="D324" s="18" t="s">
        <v>34</v>
      </c>
      <c r="E324" s="18" t="s">
        <v>221</v>
      </c>
      <c r="F324" s="19">
        <v>610</v>
      </c>
      <c r="G324" s="35">
        <f t="shared" si="38"/>
        <v>6112319</v>
      </c>
      <c r="H324" s="35">
        <f t="shared" si="38"/>
        <v>-5005.56</v>
      </c>
      <c r="I324" s="35"/>
      <c r="J324" s="35"/>
      <c r="K324" s="35">
        <f t="shared" si="38"/>
        <v>6107313.44</v>
      </c>
      <c r="L324" s="58">
        <f t="shared" si="38"/>
        <v>6122471</v>
      </c>
      <c r="M324" s="58">
        <f t="shared" si="38"/>
        <v>-5005.56</v>
      </c>
      <c r="N324" s="58"/>
      <c r="O324" s="35">
        <f t="shared" si="38"/>
        <v>6117465.44</v>
      </c>
    </row>
    <row r="325" spans="1:15" ht="63.75">
      <c r="A325" s="34" t="s">
        <v>40</v>
      </c>
      <c r="B325" s="18">
        <v>921</v>
      </c>
      <c r="C325" s="18" t="s">
        <v>53</v>
      </c>
      <c r="D325" s="18" t="s">
        <v>34</v>
      </c>
      <c r="E325" s="18" t="s">
        <v>221</v>
      </c>
      <c r="F325" s="19">
        <v>611</v>
      </c>
      <c r="G325" s="35">
        <v>6112319</v>
      </c>
      <c r="H325" s="35">
        <v>-5005.56</v>
      </c>
      <c r="I325" s="35"/>
      <c r="J325" s="35"/>
      <c r="K325" s="32">
        <f>G325+H325</f>
        <v>6107313.44</v>
      </c>
      <c r="L325" s="58">
        <v>6122471</v>
      </c>
      <c r="M325" s="4">
        <v>-5005.56</v>
      </c>
      <c r="N325" s="4"/>
      <c r="O325" s="32">
        <f>L325+M325</f>
        <v>6117465.44</v>
      </c>
    </row>
    <row r="326" spans="1:15" ht="38.25">
      <c r="A326" s="34" t="s">
        <v>134</v>
      </c>
      <c r="B326" s="18">
        <v>921</v>
      </c>
      <c r="C326" s="18" t="s">
        <v>53</v>
      </c>
      <c r="D326" s="18" t="s">
        <v>34</v>
      </c>
      <c r="E326" s="18" t="s">
        <v>135</v>
      </c>
      <c r="F326" s="19"/>
      <c r="G326" s="35">
        <f>G327</f>
        <v>177906971</v>
      </c>
      <c r="H326" s="35"/>
      <c r="I326" s="35"/>
      <c r="J326" s="35"/>
      <c r="K326" s="35">
        <f aca="true" t="shared" si="39" ref="K326:L328">K327</f>
        <v>177906971</v>
      </c>
      <c r="L326" s="58">
        <f t="shared" si="39"/>
        <v>177906971</v>
      </c>
      <c r="M326" s="4"/>
      <c r="N326" s="4"/>
      <c r="O326" s="35">
        <f>O327</f>
        <v>177906971</v>
      </c>
    </row>
    <row r="327" spans="1:15" ht="38.25">
      <c r="A327" s="34" t="s">
        <v>235</v>
      </c>
      <c r="B327" s="18">
        <v>921</v>
      </c>
      <c r="C327" s="18" t="s">
        <v>53</v>
      </c>
      <c r="D327" s="18" t="s">
        <v>34</v>
      </c>
      <c r="E327" s="18" t="s">
        <v>135</v>
      </c>
      <c r="F327" s="19" t="s">
        <v>39</v>
      </c>
      <c r="G327" s="35">
        <f>G328</f>
        <v>177906971</v>
      </c>
      <c r="H327" s="35"/>
      <c r="I327" s="35"/>
      <c r="J327" s="35"/>
      <c r="K327" s="35">
        <f t="shared" si="39"/>
        <v>177906971</v>
      </c>
      <c r="L327" s="58">
        <f t="shared" si="39"/>
        <v>177906971</v>
      </c>
      <c r="M327" s="4"/>
      <c r="N327" s="4"/>
      <c r="O327" s="35">
        <f>O328</f>
        <v>177906971</v>
      </c>
    </row>
    <row r="328" spans="1:15" ht="12.75">
      <c r="A328" s="34" t="s">
        <v>118</v>
      </c>
      <c r="B328" s="18">
        <v>921</v>
      </c>
      <c r="C328" s="18" t="s">
        <v>53</v>
      </c>
      <c r="D328" s="18" t="s">
        <v>34</v>
      </c>
      <c r="E328" s="18" t="s">
        <v>135</v>
      </c>
      <c r="F328" s="19">
        <v>610</v>
      </c>
      <c r="G328" s="35">
        <f>G329</f>
        <v>177906971</v>
      </c>
      <c r="H328" s="35"/>
      <c r="I328" s="35"/>
      <c r="J328" s="35"/>
      <c r="K328" s="35">
        <f t="shared" si="39"/>
        <v>177906971</v>
      </c>
      <c r="L328" s="58">
        <f t="shared" si="39"/>
        <v>177906971</v>
      </c>
      <c r="M328" s="4"/>
      <c r="N328" s="4"/>
      <c r="O328" s="35">
        <f>O329</f>
        <v>177906971</v>
      </c>
    </row>
    <row r="329" spans="1:15" ht="63.75">
      <c r="A329" s="34" t="s">
        <v>40</v>
      </c>
      <c r="B329" s="18">
        <v>921</v>
      </c>
      <c r="C329" s="18" t="s">
        <v>53</v>
      </c>
      <c r="D329" s="18" t="s">
        <v>34</v>
      </c>
      <c r="E329" s="18" t="s">
        <v>135</v>
      </c>
      <c r="F329" s="19" t="s">
        <v>41</v>
      </c>
      <c r="G329" s="35">
        <v>177906971</v>
      </c>
      <c r="H329" s="35"/>
      <c r="I329" s="35"/>
      <c r="J329" s="35"/>
      <c r="K329" s="35">
        <v>177906971</v>
      </c>
      <c r="L329" s="58">
        <v>177906971</v>
      </c>
      <c r="M329" s="4"/>
      <c r="N329" s="4"/>
      <c r="O329" s="35">
        <v>177906971</v>
      </c>
    </row>
    <row r="330" spans="1:15" ht="38.25">
      <c r="A330" s="34" t="s">
        <v>76</v>
      </c>
      <c r="B330" s="18">
        <v>921</v>
      </c>
      <c r="C330" s="18" t="s">
        <v>53</v>
      </c>
      <c r="D330" s="18" t="s">
        <v>34</v>
      </c>
      <c r="E330" s="18" t="s">
        <v>129</v>
      </c>
      <c r="F330" s="19"/>
      <c r="G330" s="35">
        <f>G331</f>
        <v>6527014</v>
      </c>
      <c r="H330" s="35"/>
      <c r="I330" s="35"/>
      <c r="J330" s="35"/>
      <c r="K330" s="35">
        <f aca="true" t="shared" si="40" ref="K330:L332">K331</f>
        <v>6527014</v>
      </c>
      <c r="L330" s="58">
        <f t="shared" si="40"/>
        <v>6527014</v>
      </c>
      <c r="M330" s="4"/>
      <c r="N330" s="4"/>
      <c r="O330" s="35">
        <f>O331</f>
        <v>6527014</v>
      </c>
    </row>
    <row r="331" spans="1:15" ht="38.25">
      <c r="A331" s="34" t="s">
        <v>235</v>
      </c>
      <c r="B331" s="18">
        <v>921</v>
      </c>
      <c r="C331" s="18" t="s">
        <v>53</v>
      </c>
      <c r="D331" s="18" t="s">
        <v>34</v>
      </c>
      <c r="E331" s="18" t="s">
        <v>129</v>
      </c>
      <c r="F331" s="19" t="s">
        <v>39</v>
      </c>
      <c r="G331" s="35">
        <f>G332</f>
        <v>6527014</v>
      </c>
      <c r="H331" s="35"/>
      <c r="I331" s="35"/>
      <c r="J331" s="35"/>
      <c r="K331" s="35">
        <f t="shared" si="40"/>
        <v>6527014</v>
      </c>
      <c r="L331" s="58">
        <f t="shared" si="40"/>
        <v>6527014</v>
      </c>
      <c r="M331" s="4"/>
      <c r="N331" s="4"/>
      <c r="O331" s="35">
        <f>O332</f>
        <v>6527014</v>
      </c>
    </row>
    <row r="332" spans="1:15" ht="12.75">
      <c r="A332" s="34" t="s">
        <v>118</v>
      </c>
      <c r="B332" s="18">
        <v>921</v>
      </c>
      <c r="C332" s="18" t="s">
        <v>53</v>
      </c>
      <c r="D332" s="18" t="s">
        <v>34</v>
      </c>
      <c r="E332" s="18" t="s">
        <v>129</v>
      </c>
      <c r="F332" s="19">
        <v>610</v>
      </c>
      <c r="G332" s="35">
        <f>G333</f>
        <v>6527014</v>
      </c>
      <c r="H332" s="35"/>
      <c r="I332" s="35"/>
      <c r="J332" s="35"/>
      <c r="K332" s="35">
        <f t="shared" si="40"/>
        <v>6527014</v>
      </c>
      <c r="L332" s="58">
        <f t="shared" si="40"/>
        <v>6527014</v>
      </c>
      <c r="M332" s="4"/>
      <c r="N332" s="4"/>
      <c r="O332" s="35">
        <f>O333</f>
        <v>6527014</v>
      </c>
    </row>
    <row r="333" spans="1:15" ht="63.75">
      <c r="A333" s="34" t="s">
        <v>40</v>
      </c>
      <c r="B333" s="18">
        <v>921</v>
      </c>
      <c r="C333" s="18" t="s">
        <v>53</v>
      </c>
      <c r="D333" s="18" t="s">
        <v>34</v>
      </c>
      <c r="E333" s="18" t="s">
        <v>129</v>
      </c>
      <c r="F333" s="19" t="s">
        <v>41</v>
      </c>
      <c r="G333" s="35">
        <v>6527014</v>
      </c>
      <c r="H333" s="35"/>
      <c r="I333" s="35"/>
      <c r="J333" s="35"/>
      <c r="K333" s="35">
        <v>6527014</v>
      </c>
      <c r="L333" s="58">
        <v>6527014</v>
      </c>
      <c r="M333" s="4"/>
      <c r="N333" s="4"/>
      <c r="O333" s="35">
        <v>6527014</v>
      </c>
    </row>
    <row r="334" spans="1:15" ht="63.75">
      <c r="A334" s="34" t="s">
        <v>79</v>
      </c>
      <c r="B334" s="18">
        <v>921</v>
      </c>
      <c r="C334" s="18" t="s">
        <v>53</v>
      </c>
      <c r="D334" s="18" t="s">
        <v>34</v>
      </c>
      <c r="E334" s="18" t="s">
        <v>133</v>
      </c>
      <c r="F334" s="19"/>
      <c r="G334" s="35">
        <f>G335</f>
        <v>824974</v>
      </c>
      <c r="H334" s="35"/>
      <c r="I334" s="35"/>
      <c r="J334" s="35"/>
      <c r="K334" s="35">
        <f aca="true" t="shared" si="41" ref="K334:L336">K335</f>
        <v>824974</v>
      </c>
      <c r="L334" s="58">
        <f t="shared" si="41"/>
        <v>695194</v>
      </c>
      <c r="M334" s="4"/>
      <c r="N334" s="4"/>
      <c r="O334" s="35">
        <f>O335</f>
        <v>695194</v>
      </c>
    </row>
    <row r="335" spans="1:15" ht="38.25">
      <c r="A335" s="34" t="s">
        <v>235</v>
      </c>
      <c r="B335" s="18">
        <v>921</v>
      </c>
      <c r="C335" s="18" t="s">
        <v>53</v>
      </c>
      <c r="D335" s="18" t="s">
        <v>34</v>
      </c>
      <c r="E335" s="18" t="s">
        <v>133</v>
      </c>
      <c r="F335" s="19" t="s">
        <v>39</v>
      </c>
      <c r="G335" s="35">
        <f>G336</f>
        <v>824974</v>
      </c>
      <c r="H335" s="35"/>
      <c r="I335" s="35"/>
      <c r="J335" s="35"/>
      <c r="K335" s="35">
        <f t="shared" si="41"/>
        <v>824974</v>
      </c>
      <c r="L335" s="58">
        <f t="shared" si="41"/>
        <v>695194</v>
      </c>
      <c r="M335" s="4"/>
      <c r="N335" s="4"/>
      <c r="O335" s="35">
        <f>O336</f>
        <v>695194</v>
      </c>
    </row>
    <row r="336" spans="1:15" ht="12.75">
      <c r="A336" s="34" t="s">
        <v>118</v>
      </c>
      <c r="B336" s="18">
        <v>921</v>
      </c>
      <c r="C336" s="18" t="s">
        <v>53</v>
      </c>
      <c r="D336" s="18" t="s">
        <v>34</v>
      </c>
      <c r="E336" s="18" t="s">
        <v>133</v>
      </c>
      <c r="F336" s="19">
        <v>610</v>
      </c>
      <c r="G336" s="35">
        <f>G337</f>
        <v>824974</v>
      </c>
      <c r="H336" s="35"/>
      <c r="I336" s="35"/>
      <c r="J336" s="35"/>
      <c r="K336" s="35">
        <f t="shared" si="41"/>
        <v>824974</v>
      </c>
      <c r="L336" s="58">
        <f t="shared" si="41"/>
        <v>695194</v>
      </c>
      <c r="M336" s="4"/>
      <c r="N336" s="4"/>
      <c r="O336" s="35">
        <f>O337</f>
        <v>695194</v>
      </c>
    </row>
    <row r="337" spans="1:15" ht="63.75">
      <c r="A337" s="34" t="s">
        <v>40</v>
      </c>
      <c r="B337" s="18">
        <v>921</v>
      </c>
      <c r="C337" s="18" t="s">
        <v>53</v>
      </c>
      <c r="D337" s="18" t="s">
        <v>34</v>
      </c>
      <c r="E337" s="18" t="s">
        <v>133</v>
      </c>
      <c r="F337" s="19" t="s">
        <v>41</v>
      </c>
      <c r="G337" s="32">
        <v>824974</v>
      </c>
      <c r="H337" s="32"/>
      <c r="I337" s="32"/>
      <c r="J337" s="32"/>
      <c r="K337" s="32">
        <v>824974</v>
      </c>
      <c r="L337" s="56">
        <v>695194</v>
      </c>
      <c r="M337" s="4"/>
      <c r="N337" s="4"/>
      <c r="O337" s="32">
        <v>695194</v>
      </c>
    </row>
    <row r="338" spans="1:15" ht="12.75">
      <c r="A338" s="7" t="s">
        <v>269</v>
      </c>
      <c r="B338" s="6">
        <v>921</v>
      </c>
      <c r="C338" s="6" t="s">
        <v>53</v>
      </c>
      <c r="D338" s="6" t="s">
        <v>34</v>
      </c>
      <c r="E338" s="13" t="s">
        <v>270</v>
      </c>
      <c r="F338" s="8"/>
      <c r="G338" s="32"/>
      <c r="H338" s="32">
        <f aca="true" t="shared" si="42" ref="H338:K340">H339</f>
        <v>418887.84</v>
      </c>
      <c r="I338" s="32"/>
      <c r="J338" s="32"/>
      <c r="K338" s="32">
        <f t="shared" si="42"/>
        <v>418887.84</v>
      </c>
      <c r="L338" s="56"/>
      <c r="M338" s="56">
        <f aca="true" t="shared" si="43" ref="M338:O340">M339</f>
        <v>418887.84</v>
      </c>
      <c r="N338" s="56"/>
      <c r="O338" s="32">
        <f t="shared" si="43"/>
        <v>418887.84</v>
      </c>
    </row>
    <row r="339" spans="1:15" ht="38.25">
      <c r="A339" s="7" t="s">
        <v>235</v>
      </c>
      <c r="B339" s="6">
        <v>921</v>
      </c>
      <c r="C339" s="6" t="s">
        <v>53</v>
      </c>
      <c r="D339" s="6" t="s">
        <v>34</v>
      </c>
      <c r="E339" s="6" t="s">
        <v>270</v>
      </c>
      <c r="F339" s="8">
        <v>600</v>
      </c>
      <c r="G339" s="32"/>
      <c r="H339" s="32">
        <f t="shared" si="42"/>
        <v>418887.84</v>
      </c>
      <c r="I339" s="32"/>
      <c r="J339" s="32"/>
      <c r="K339" s="32">
        <f t="shared" si="42"/>
        <v>418887.84</v>
      </c>
      <c r="L339" s="56"/>
      <c r="M339" s="56">
        <f t="shared" si="43"/>
        <v>418887.84</v>
      </c>
      <c r="N339" s="56"/>
      <c r="O339" s="32">
        <f t="shared" si="43"/>
        <v>418887.84</v>
      </c>
    </row>
    <row r="340" spans="1:15" ht="12.75">
      <c r="A340" s="7" t="s">
        <v>118</v>
      </c>
      <c r="B340" s="6">
        <v>921</v>
      </c>
      <c r="C340" s="6" t="s">
        <v>53</v>
      </c>
      <c r="D340" s="6" t="s">
        <v>34</v>
      </c>
      <c r="E340" s="6" t="s">
        <v>270</v>
      </c>
      <c r="F340" s="8">
        <v>610</v>
      </c>
      <c r="G340" s="32"/>
      <c r="H340" s="32">
        <f t="shared" si="42"/>
        <v>418887.84</v>
      </c>
      <c r="I340" s="32"/>
      <c r="J340" s="32"/>
      <c r="K340" s="32">
        <f t="shared" si="42"/>
        <v>418887.84</v>
      </c>
      <c r="L340" s="56"/>
      <c r="M340" s="56">
        <f t="shared" si="43"/>
        <v>418887.84</v>
      </c>
      <c r="N340" s="56"/>
      <c r="O340" s="32">
        <f t="shared" si="43"/>
        <v>418887.84</v>
      </c>
    </row>
    <row r="341" spans="1:15" ht="25.5">
      <c r="A341" s="7" t="s">
        <v>264</v>
      </c>
      <c r="B341" s="6">
        <v>921</v>
      </c>
      <c r="C341" s="6" t="s">
        <v>53</v>
      </c>
      <c r="D341" s="6" t="s">
        <v>34</v>
      </c>
      <c r="E341" s="6" t="s">
        <v>270</v>
      </c>
      <c r="F341" s="8">
        <v>612</v>
      </c>
      <c r="G341" s="32"/>
      <c r="H341" s="32">
        <v>418887.84</v>
      </c>
      <c r="I341" s="32"/>
      <c r="J341" s="32"/>
      <c r="K341" s="32">
        <f>G341+H341</f>
        <v>418887.84</v>
      </c>
      <c r="L341" s="56"/>
      <c r="M341" s="4">
        <v>418887.84</v>
      </c>
      <c r="N341" s="4"/>
      <c r="O341" s="32">
        <f>L341+M341</f>
        <v>418887.84</v>
      </c>
    </row>
    <row r="342" spans="1:15" ht="12.75">
      <c r="A342" s="64" t="s">
        <v>69</v>
      </c>
      <c r="B342" s="37">
        <v>921</v>
      </c>
      <c r="C342" s="37" t="s">
        <v>53</v>
      </c>
      <c r="D342" s="37" t="s">
        <v>46</v>
      </c>
      <c r="E342" s="18"/>
      <c r="F342" s="19"/>
      <c r="G342" s="35">
        <f>G343+G354+G358+G362+G366</f>
        <v>27526432</v>
      </c>
      <c r="H342" s="35"/>
      <c r="I342" s="35"/>
      <c r="J342" s="35"/>
      <c r="K342" s="35">
        <f>K343+K354+K358+K362+K366</f>
        <v>27526432</v>
      </c>
      <c r="L342" s="58">
        <f>L343+L354+L358+L362+L366</f>
        <v>27543198</v>
      </c>
      <c r="M342" s="4"/>
      <c r="N342" s="4"/>
      <c r="O342" s="35">
        <f>O343+O354+O358+O362+O366</f>
        <v>27543198</v>
      </c>
    </row>
    <row r="343" spans="1:15" ht="38.25">
      <c r="A343" s="41" t="s">
        <v>144</v>
      </c>
      <c r="B343" s="18">
        <v>921</v>
      </c>
      <c r="C343" s="18" t="s">
        <v>53</v>
      </c>
      <c r="D343" s="18" t="s">
        <v>46</v>
      </c>
      <c r="E343" s="18" t="s">
        <v>223</v>
      </c>
      <c r="F343" s="36" t="s">
        <v>0</v>
      </c>
      <c r="G343" s="35">
        <f>G344+G348+G350</f>
        <v>4850000</v>
      </c>
      <c r="H343" s="35"/>
      <c r="I343" s="35"/>
      <c r="J343" s="35"/>
      <c r="K343" s="35">
        <f>K344+K348+K350</f>
        <v>4850000</v>
      </c>
      <c r="L343" s="58">
        <f>L344+L348+L350</f>
        <v>4855000</v>
      </c>
      <c r="M343" s="4"/>
      <c r="N343" s="4"/>
      <c r="O343" s="35">
        <f>O344+O348+O350</f>
        <v>4855000</v>
      </c>
    </row>
    <row r="344" spans="1:15" ht="76.5">
      <c r="A344" s="34" t="s">
        <v>20</v>
      </c>
      <c r="B344" s="18">
        <v>921</v>
      </c>
      <c r="C344" s="18" t="s">
        <v>53</v>
      </c>
      <c r="D344" s="18" t="s">
        <v>46</v>
      </c>
      <c r="E344" s="18" t="s">
        <v>223</v>
      </c>
      <c r="F344" s="19" t="s">
        <v>21</v>
      </c>
      <c r="G344" s="35">
        <f>G345</f>
        <v>4469765</v>
      </c>
      <c r="H344" s="35"/>
      <c r="I344" s="35"/>
      <c r="J344" s="35"/>
      <c r="K344" s="35">
        <f>K345</f>
        <v>4469765</v>
      </c>
      <c r="L344" s="58">
        <f>L345</f>
        <v>4469765</v>
      </c>
      <c r="M344" s="4"/>
      <c r="N344" s="4"/>
      <c r="O344" s="35">
        <f>O345</f>
        <v>4469765</v>
      </c>
    </row>
    <row r="345" spans="1:15" ht="25.5">
      <c r="A345" s="34" t="s">
        <v>22</v>
      </c>
      <c r="B345" s="18">
        <v>921</v>
      </c>
      <c r="C345" s="18" t="s">
        <v>53</v>
      </c>
      <c r="D345" s="18" t="s">
        <v>46</v>
      </c>
      <c r="E345" s="18" t="s">
        <v>223</v>
      </c>
      <c r="F345" s="19" t="s">
        <v>23</v>
      </c>
      <c r="G345" s="35">
        <f>G346+G347</f>
        <v>4469765</v>
      </c>
      <c r="H345" s="35"/>
      <c r="I345" s="35"/>
      <c r="J345" s="35"/>
      <c r="K345" s="35">
        <f>K346+K347</f>
        <v>4469765</v>
      </c>
      <c r="L345" s="58">
        <f>L346+L347</f>
        <v>4469765</v>
      </c>
      <c r="M345" s="4"/>
      <c r="N345" s="4"/>
      <c r="O345" s="35">
        <f>O346+O347</f>
        <v>4469765</v>
      </c>
    </row>
    <row r="346" spans="1:15" ht="25.5">
      <c r="A346" s="34" t="s">
        <v>22</v>
      </c>
      <c r="B346" s="18">
        <v>921</v>
      </c>
      <c r="C346" s="18" t="s">
        <v>53</v>
      </c>
      <c r="D346" s="18" t="s">
        <v>46</v>
      </c>
      <c r="E346" s="18" t="s">
        <v>223</v>
      </c>
      <c r="F346" s="19">
        <v>121</v>
      </c>
      <c r="G346" s="32">
        <v>4325665</v>
      </c>
      <c r="H346" s="32"/>
      <c r="I346" s="32"/>
      <c r="J346" s="32"/>
      <c r="K346" s="32">
        <v>4325665</v>
      </c>
      <c r="L346" s="56">
        <v>4325665</v>
      </c>
      <c r="M346" s="4"/>
      <c r="N346" s="4"/>
      <c r="O346" s="32">
        <v>4325665</v>
      </c>
    </row>
    <row r="347" spans="1:15" ht="38.25">
      <c r="A347" s="34" t="s">
        <v>143</v>
      </c>
      <c r="B347" s="18">
        <v>921</v>
      </c>
      <c r="C347" s="18" t="s">
        <v>53</v>
      </c>
      <c r="D347" s="18" t="s">
        <v>46</v>
      </c>
      <c r="E347" s="18" t="s">
        <v>223</v>
      </c>
      <c r="F347" s="19">
        <v>122</v>
      </c>
      <c r="G347" s="32">
        <v>144100</v>
      </c>
      <c r="H347" s="32"/>
      <c r="I347" s="32"/>
      <c r="J347" s="32"/>
      <c r="K347" s="32">
        <v>144100</v>
      </c>
      <c r="L347" s="56">
        <v>144100</v>
      </c>
      <c r="M347" s="4"/>
      <c r="N347" s="4"/>
      <c r="O347" s="32">
        <v>144100</v>
      </c>
    </row>
    <row r="348" spans="1:15" ht="25.5">
      <c r="A348" s="34" t="s">
        <v>24</v>
      </c>
      <c r="B348" s="18">
        <v>921</v>
      </c>
      <c r="C348" s="18" t="s">
        <v>53</v>
      </c>
      <c r="D348" s="18" t="s">
        <v>46</v>
      </c>
      <c r="E348" s="18" t="s">
        <v>223</v>
      </c>
      <c r="F348" s="19" t="s">
        <v>25</v>
      </c>
      <c r="G348" s="35">
        <f>G349</f>
        <v>377035</v>
      </c>
      <c r="H348" s="35"/>
      <c r="I348" s="35"/>
      <c r="J348" s="35"/>
      <c r="K348" s="35">
        <f>K349</f>
        <v>377035</v>
      </c>
      <c r="L348" s="58">
        <f>L349</f>
        <v>382035</v>
      </c>
      <c r="M348" s="4"/>
      <c r="N348" s="4"/>
      <c r="O348" s="35">
        <f>O349</f>
        <v>382035</v>
      </c>
    </row>
    <row r="349" spans="1:15" ht="38.25">
      <c r="A349" s="34" t="s">
        <v>26</v>
      </c>
      <c r="B349" s="18">
        <v>921</v>
      </c>
      <c r="C349" s="18" t="s">
        <v>53</v>
      </c>
      <c r="D349" s="18" t="s">
        <v>46</v>
      </c>
      <c r="E349" s="18" t="s">
        <v>223</v>
      </c>
      <c r="F349" s="19" t="s">
        <v>27</v>
      </c>
      <c r="G349" s="32">
        <v>377035</v>
      </c>
      <c r="H349" s="32"/>
      <c r="I349" s="32"/>
      <c r="J349" s="32"/>
      <c r="K349" s="32">
        <v>377035</v>
      </c>
      <c r="L349" s="56">
        <v>382035</v>
      </c>
      <c r="M349" s="4"/>
      <c r="N349" s="4"/>
      <c r="O349" s="32">
        <v>382035</v>
      </c>
    </row>
    <row r="350" spans="1:15" ht="12.75">
      <c r="A350" s="34" t="s">
        <v>28</v>
      </c>
      <c r="B350" s="18">
        <v>921</v>
      </c>
      <c r="C350" s="18" t="s">
        <v>53</v>
      </c>
      <c r="D350" s="18" t="s">
        <v>46</v>
      </c>
      <c r="E350" s="18" t="s">
        <v>223</v>
      </c>
      <c r="F350" s="19" t="s">
        <v>29</v>
      </c>
      <c r="G350" s="35">
        <f>G351</f>
        <v>3200</v>
      </c>
      <c r="H350" s="35"/>
      <c r="I350" s="35"/>
      <c r="J350" s="35"/>
      <c r="K350" s="35">
        <f>K351</f>
        <v>3200</v>
      </c>
      <c r="L350" s="58">
        <f>L351</f>
        <v>3200</v>
      </c>
      <c r="M350" s="4"/>
      <c r="N350" s="4"/>
      <c r="O350" s="35">
        <f>O351</f>
        <v>3200</v>
      </c>
    </row>
    <row r="351" spans="1:15" ht="12.75">
      <c r="A351" s="34" t="s">
        <v>102</v>
      </c>
      <c r="B351" s="18">
        <v>921</v>
      </c>
      <c r="C351" s="18" t="s">
        <v>53</v>
      </c>
      <c r="D351" s="18" t="s">
        <v>46</v>
      </c>
      <c r="E351" s="18" t="s">
        <v>223</v>
      </c>
      <c r="F351" s="19">
        <v>850</v>
      </c>
      <c r="G351" s="35">
        <f>G352+G353</f>
        <v>3200</v>
      </c>
      <c r="H351" s="35"/>
      <c r="I351" s="35"/>
      <c r="J351" s="35"/>
      <c r="K351" s="35">
        <f>K352+K353</f>
        <v>3200</v>
      </c>
      <c r="L351" s="58">
        <f>L352+L353</f>
        <v>3200</v>
      </c>
      <c r="M351" s="4"/>
      <c r="N351" s="4"/>
      <c r="O351" s="35">
        <f>O352+O353</f>
        <v>3200</v>
      </c>
    </row>
    <row r="352" spans="1:15" ht="25.5">
      <c r="A352" s="34" t="s">
        <v>30</v>
      </c>
      <c r="B352" s="18">
        <v>921</v>
      </c>
      <c r="C352" s="18" t="s">
        <v>53</v>
      </c>
      <c r="D352" s="18" t="s">
        <v>46</v>
      </c>
      <c r="E352" s="18" t="s">
        <v>223</v>
      </c>
      <c r="F352" s="19" t="s">
        <v>31</v>
      </c>
      <c r="G352" s="35">
        <v>0</v>
      </c>
      <c r="H352" s="35"/>
      <c r="I352" s="35"/>
      <c r="J352" s="35"/>
      <c r="K352" s="35">
        <v>0</v>
      </c>
      <c r="L352" s="58">
        <v>0</v>
      </c>
      <c r="M352" s="4"/>
      <c r="N352" s="4"/>
      <c r="O352" s="35">
        <v>0</v>
      </c>
    </row>
    <row r="353" spans="1:15" ht="25.5">
      <c r="A353" s="34" t="s">
        <v>32</v>
      </c>
      <c r="B353" s="18">
        <v>921</v>
      </c>
      <c r="C353" s="18" t="s">
        <v>53</v>
      </c>
      <c r="D353" s="18" t="s">
        <v>46</v>
      </c>
      <c r="E353" s="18" t="s">
        <v>223</v>
      </c>
      <c r="F353" s="19" t="s">
        <v>33</v>
      </c>
      <c r="G353" s="35">
        <v>3200</v>
      </c>
      <c r="H353" s="35"/>
      <c r="I353" s="35"/>
      <c r="J353" s="35"/>
      <c r="K353" s="35">
        <v>3200</v>
      </c>
      <c r="L353" s="58">
        <v>3200</v>
      </c>
      <c r="M353" s="4"/>
      <c r="N353" s="4"/>
      <c r="O353" s="35">
        <v>3200</v>
      </c>
    </row>
    <row r="354" spans="1:15" ht="102">
      <c r="A354" s="41" t="s">
        <v>224</v>
      </c>
      <c r="B354" s="18">
        <v>921</v>
      </c>
      <c r="C354" s="18" t="s">
        <v>53</v>
      </c>
      <c r="D354" s="18" t="s">
        <v>46</v>
      </c>
      <c r="E354" s="18" t="s">
        <v>225</v>
      </c>
      <c r="F354" s="36" t="s">
        <v>0</v>
      </c>
      <c r="G354" s="35">
        <f>G355</f>
        <v>1231902</v>
      </c>
      <c r="H354" s="35"/>
      <c r="I354" s="35"/>
      <c r="J354" s="35"/>
      <c r="K354" s="35">
        <f aca="true" t="shared" si="44" ref="K354:L356">K355</f>
        <v>1231902</v>
      </c>
      <c r="L354" s="58">
        <f t="shared" si="44"/>
        <v>1240198</v>
      </c>
      <c r="M354" s="4"/>
      <c r="N354" s="4"/>
      <c r="O354" s="35">
        <f>O355</f>
        <v>1240198</v>
      </c>
    </row>
    <row r="355" spans="1:15" ht="38.25">
      <c r="A355" s="34" t="s">
        <v>235</v>
      </c>
      <c r="B355" s="18">
        <v>921</v>
      </c>
      <c r="C355" s="18" t="s">
        <v>53</v>
      </c>
      <c r="D355" s="18" t="s">
        <v>46</v>
      </c>
      <c r="E355" s="18" t="s">
        <v>225</v>
      </c>
      <c r="F355" s="19" t="s">
        <v>39</v>
      </c>
      <c r="G355" s="35">
        <f>G356</f>
        <v>1231902</v>
      </c>
      <c r="H355" s="35"/>
      <c r="I355" s="35"/>
      <c r="J355" s="35"/>
      <c r="K355" s="35">
        <f t="shared" si="44"/>
        <v>1231902</v>
      </c>
      <c r="L355" s="58">
        <f t="shared" si="44"/>
        <v>1240198</v>
      </c>
      <c r="M355" s="4"/>
      <c r="N355" s="4"/>
      <c r="O355" s="35">
        <f>O356</f>
        <v>1240198</v>
      </c>
    </row>
    <row r="356" spans="1:15" ht="12.75">
      <c r="A356" s="34" t="s">
        <v>118</v>
      </c>
      <c r="B356" s="18">
        <v>921</v>
      </c>
      <c r="C356" s="18" t="s">
        <v>53</v>
      </c>
      <c r="D356" s="18" t="s">
        <v>46</v>
      </c>
      <c r="E356" s="18" t="s">
        <v>225</v>
      </c>
      <c r="F356" s="19">
        <v>610</v>
      </c>
      <c r="G356" s="35">
        <f>G357</f>
        <v>1231902</v>
      </c>
      <c r="H356" s="35"/>
      <c r="I356" s="35"/>
      <c r="J356" s="35"/>
      <c r="K356" s="35">
        <f t="shared" si="44"/>
        <v>1231902</v>
      </c>
      <c r="L356" s="58">
        <f t="shared" si="44"/>
        <v>1240198</v>
      </c>
      <c r="M356" s="4"/>
      <c r="N356" s="4"/>
      <c r="O356" s="35">
        <f>O357</f>
        <v>1240198</v>
      </c>
    </row>
    <row r="357" spans="1:15" ht="63.75">
      <c r="A357" s="34" t="s">
        <v>40</v>
      </c>
      <c r="B357" s="18">
        <v>921</v>
      </c>
      <c r="C357" s="18" t="s">
        <v>53</v>
      </c>
      <c r="D357" s="18" t="s">
        <v>46</v>
      </c>
      <c r="E357" s="18" t="s">
        <v>225</v>
      </c>
      <c r="F357" s="19" t="s">
        <v>41</v>
      </c>
      <c r="G357" s="32">
        <v>1231902</v>
      </c>
      <c r="H357" s="32"/>
      <c r="I357" s="32"/>
      <c r="J357" s="32"/>
      <c r="K357" s="32">
        <v>1231902</v>
      </c>
      <c r="L357" s="56">
        <v>1240198</v>
      </c>
      <c r="M357" s="4"/>
      <c r="N357" s="4"/>
      <c r="O357" s="32">
        <v>1240198</v>
      </c>
    </row>
    <row r="358" spans="1:15" ht="63.75">
      <c r="A358" s="41" t="s">
        <v>226</v>
      </c>
      <c r="B358" s="18">
        <v>921</v>
      </c>
      <c r="C358" s="18" t="s">
        <v>53</v>
      </c>
      <c r="D358" s="18" t="s">
        <v>46</v>
      </c>
      <c r="E358" s="18" t="s">
        <v>227</v>
      </c>
      <c r="F358" s="19"/>
      <c r="G358" s="35">
        <f>G359</f>
        <v>21391150</v>
      </c>
      <c r="H358" s="35"/>
      <c r="I358" s="35"/>
      <c r="J358" s="35"/>
      <c r="K358" s="35">
        <f aca="true" t="shared" si="45" ref="K358:L360">K359</f>
        <v>21391150</v>
      </c>
      <c r="L358" s="58">
        <f t="shared" si="45"/>
        <v>21394620</v>
      </c>
      <c r="M358" s="4"/>
      <c r="N358" s="4"/>
      <c r="O358" s="35">
        <f>O359</f>
        <v>21394620</v>
      </c>
    </row>
    <row r="359" spans="1:15" ht="38.25">
      <c r="A359" s="34" t="s">
        <v>235</v>
      </c>
      <c r="B359" s="18">
        <v>921</v>
      </c>
      <c r="C359" s="18" t="s">
        <v>53</v>
      </c>
      <c r="D359" s="18" t="s">
        <v>46</v>
      </c>
      <c r="E359" s="18" t="s">
        <v>227</v>
      </c>
      <c r="F359" s="19" t="s">
        <v>39</v>
      </c>
      <c r="G359" s="35">
        <f>G360</f>
        <v>21391150</v>
      </c>
      <c r="H359" s="35"/>
      <c r="I359" s="35"/>
      <c r="J359" s="35"/>
      <c r="K359" s="35">
        <f t="shared" si="45"/>
        <v>21391150</v>
      </c>
      <c r="L359" s="58">
        <f t="shared" si="45"/>
        <v>21394620</v>
      </c>
      <c r="M359" s="4"/>
      <c r="N359" s="4"/>
      <c r="O359" s="35">
        <f>O360</f>
        <v>21394620</v>
      </c>
    </row>
    <row r="360" spans="1:15" ht="12.75">
      <c r="A360" s="34" t="s">
        <v>118</v>
      </c>
      <c r="B360" s="18">
        <v>921</v>
      </c>
      <c r="C360" s="18" t="s">
        <v>53</v>
      </c>
      <c r="D360" s="18" t="s">
        <v>46</v>
      </c>
      <c r="E360" s="18" t="s">
        <v>227</v>
      </c>
      <c r="F360" s="19">
        <v>610</v>
      </c>
      <c r="G360" s="35">
        <f>G361</f>
        <v>21391150</v>
      </c>
      <c r="H360" s="35"/>
      <c r="I360" s="35"/>
      <c r="J360" s="35"/>
      <c r="K360" s="35">
        <f t="shared" si="45"/>
        <v>21391150</v>
      </c>
      <c r="L360" s="58">
        <f t="shared" si="45"/>
        <v>21394620</v>
      </c>
      <c r="M360" s="4"/>
      <c r="N360" s="4"/>
      <c r="O360" s="35">
        <f>O361</f>
        <v>21394620</v>
      </c>
    </row>
    <row r="361" spans="1:15" ht="63.75">
      <c r="A361" s="34" t="s">
        <v>40</v>
      </c>
      <c r="B361" s="18">
        <v>921</v>
      </c>
      <c r="C361" s="18" t="s">
        <v>53</v>
      </c>
      <c r="D361" s="18" t="s">
        <v>46</v>
      </c>
      <c r="E361" s="18" t="s">
        <v>227</v>
      </c>
      <c r="F361" s="19" t="s">
        <v>41</v>
      </c>
      <c r="G361" s="32">
        <v>21391150</v>
      </c>
      <c r="H361" s="32"/>
      <c r="I361" s="32"/>
      <c r="J361" s="32"/>
      <c r="K361" s="32">
        <v>21391150</v>
      </c>
      <c r="L361" s="56">
        <v>21394620</v>
      </c>
      <c r="M361" s="4"/>
      <c r="N361" s="4"/>
      <c r="O361" s="32">
        <v>21394620</v>
      </c>
    </row>
    <row r="362" spans="1:15" ht="25.5" hidden="1">
      <c r="A362" s="41" t="s">
        <v>228</v>
      </c>
      <c r="B362" s="18">
        <v>921</v>
      </c>
      <c r="C362" s="18" t="s">
        <v>53</v>
      </c>
      <c r="D362" s="18" t="s">
        <v>46</v>
      </c>
      <c r="E362" s="18" t="s">
        <v>229</v>
      </c>
      <c r="F362" s="19"/>
      <c r="G362" s="35">
        <f>G363</f>
        <v>0</v>
      </c>
      <c r="H362" s="35"/>
      <c r="I362" s="35"/>
      <c r="J362" s="35"/>
      <c r="K362" s="35">
        <f aca="true" t="shared" si="46" ref="K362:L364">K363</f>
        <v>0</v>
      </c>
      <c r="L362" s="58">
        <f t="shared" si="46"/>
        <v>0</v>
      </c>
      <c r="M362" s="4"/>
      <c r="N362" s="4"/>
      <c r="O362" s="35">
        <f>O363</f>
        <v>0</v>
      </c>
    </row>
    <row r="363" spans="1:15" ht="38.25" hidden="1">
      <c r="A363" s="34" t="s">
        <v>235</v>
      </c>
      <c r="B363" s="18">
        <v>921</v>
      </c>
      <c r="C363" s="18" t="s">
        <v>53</v>
      </c>
      <c r="D363" s="18" t="s">
        <v>46</v>
      </c>
      <c r="E363" s="18" t="s">
        <v>229</v>
      </c>
      <c r="F363" s="19" t="s">
        <v>39</v>
      </c>
      <c r="G363" s="35">
        <f>G364</f>
        <v>0</v>
      </c>
      <c r="H363" s="35"/>
      <c r="I363" s="35"/>
      <c r="J363" s="35"/>
      <c r="K363" s="35">
        <f t="shared" si="46"/>
        <v>0</v>
      </c>
      <c r="L363" s="58">
        <f t="shared" si="46"/>
        <v>0</v>
      </c>
      <c r="M363" s="4"/>
      <c r="N363" s="4"/>
      <c r="O363" s="35">
        <f>O364</f>
        <v>0</v>
      </c>
    </row>
    <row r="364" spans="1:15" ht="12.75" hidden="1">
      <c r="A364" s="34" t="s">
        <v>118</v>
      </c>
      <c r="B364" s="18">
        <v>921</v>
      </c>
      <c r="C364" s="18" t="s">
        <v>53</v>
      </c>
      <c r="D364" s="18" t="s">
        <v>46</v>
      </c>
      <c r="E364" s="18" t="s">
        <v>229</v>
      </c>
      <c r="F364" s="19">
        <v>610</v>
      </c>
      <c r="G364" s="35">
        <f>G365</f>
        <v>0</v>
      </c>
      <c r="H364" s="35"/>
      <c r="I364" s="35"/>
      <c r="J364" s="35"/>
      <c r="K364" s="35">
        <f t="shared" si="46"/>
        <v>0</v>
      </c>
      <c r="L364" s="58">
        <f t="shared" si="46"/>
        <v>0</v>
      </c>
      <c r="M364" s="4"/>
      <c r="N364" s="4"/>
      <c r="O364" s="35">
        <f>O365</f>
        <v>0</v>
      </c>
    </row>
    <row r="365" spans="1:15" ht="63.75" hidden="1">
      <c r="A365" s="34" t="s">
        <v>40</v>
      </c>
      <c r="B365" s="18">
        <v>921</v>
      </c>
      <c r="C365" s="18" t="s">
        <v>53</v>
      </c>
      <c r="D365" s="18" t="s">
        <v>46</v>
      </c>
      <c r="E365" s="18" t="s">
        <v>229</v>
      </c>
      <c r="F365" s="19" t="s">
        <v>41</v>
      </c>
      <c r="G365" s="32">
        <v>0</v>
      </c>
      <c r="H365" s="32"/>
      <c r="I365" s="32"/>
      <c r="J365" s="32"/>
      <c r="K365" s="32">
        <v>0</v>
      </c>
      <c r="L365" s="56">
        <v>0</v>
      </c>
      <c r="M365" s="4"/>
      <c r="N365" s="4"/>
      <c r="O365" s="32">
        <v>0</v>
      </c>
    </row>
    <row r="366" spans="1:15" ht="38.25">
      <c r="A366" s="41" t="s">
        <v>191</v>
      </c>
      <c r="B366" s="18">
        <v>921</v>
      </c>
      <c r="C366" s="18" t="s">
        <v>53</v>
      </c>
      <c r="D366" s="18" t="s">
        <v>46</v>
      </c>
      <c r="E366" s="18" t="s">
        <v>190</v>
      </c>
      <c r="F366" s="19"/>
      <c r="G366" s="35">
        <f>G367</f>
        <v>53380</v>
      </c>
      <c r="H366" s="35"/>
      <c r="I366" s="35"/>
      <c r="J366" s="35"/>
      <c r="K366" s="35">
        <f>K367</f>
        <v>53380</v>
      </c>
      <c r="L366" s="58">
        <f>L367</f>
        <v>53380</v>
      </c>
      <c r="M366" s="4"/>
      <c r="N366" s="4"/>
      <c r="O366" s="35">
        <f>O367</f>
        <v>53380</v>
      </c>
    </row>
    <row r="367" spans="1:15" ht="25.5">
      <c r="A367" s="34" t="s">
        <v>24</v>
      </c>
      <c r="B367" s="18">
        <v>921</v>
      </c>
      <c r="C367" s="18" t="s">
        <v>53</v>
      </c>
      <c r="D367" s="18" t="s">
        <v>46</v>
      </c>
      <c r="E367" s="18" t="s">
        <v>190</v>
      </c>
      <c r="F367" s="19" t="s">
        <v>25</v>
      </c>
      <c r="G367" s="35">
        <f>G368</f>
        <v>53380</v>
      </c>
      <c r="H367" s="35"/>
      <c r="I367" s="35"/>
      <c r="J367" s="35"/>
      <c r="K367" s="35">
        <f>K368</f>
        <v>53380</v>
      </c>
      <c r="L367" s="58">
        <f>L368</f>
        <v>53380</v>
      </c>
      <c r="M367" s="4"/>
      <c r="N367" s="4"/>
      <c r="O367" s="35">
        <f>O368</f>
        <v>53380</v>
      </c>
    </row>
    <row r="368" spans="1:15" ht="38.25">
      <c r="A368" s="34" t="s">
        <v>26</v>
      </c>
      <c r="B368" s="18">
        <v>921</v>
      </c>
      <c r="C368" s="18" t="s">
        <v>53</v>
      </c>
      <c r="D368" s="18" t="s">
        <v>46</v>
      </c>
      <c r="E368" s="18" t="s">
        <v>190</v>
      </c>
      <c r="F368" s="19" t="s">
        <v>27</v>
      </c>
      <c r="G368" s="35">
        <v>53380</v>
      </c>
      <c r="H368" s="35"/>
      <c r="I368" s="35"/>
      <c r="J368" s="35"/>
      <c r="K368" s="35">
        <v>53380</v>
      </c>
      <c r="L368" s="58">
        <v>53380</v>
      </c>
      <c r="M368" s="4"/>
      <c r="N368" s="4"/>
      <c r="O368" s="35">
        <v>53380</v>
      </c>
    </row>
    <row r="369" spans="1:15" ht="12.75">
      <c r="A369" s="64" t="s">
        <v>64</v>
      </c>
      <c r="B369" s="37">
        <v>921</v>
      </c>
      <c r="C369" s="37" t="s">
        <v>48</v>
      </c>
      <c r="D369" s="18"/>
      <c r="E369" s="18"/>
      <c r="F369" s="19"/>
      <c r="G369" s="40">
        <v>3745492</v>
      </c>
      <c r="H369" s="40"/>
      <c r="I369" s="40"/>
      <c r="J369" s="40"/>
      <c r="K369" s="40">
        <v>3745492</v>
      </c>
      <c r="L369" s="59">
        <v>3745492</v>
      </c>
      <c r="M369" s="4"/>
      <c r="N369" s="4"/>
      <c r="O369" s="40">
        <v>3745492</v>
      </c>
    </row>
    <row r="370" spans="1:15" ht="12.75">
      <c r="A370" s="64" t="s">
        <v>80</v>
      </c>
      <c r="B370" s="37">
        <v>921</v>
      </c>
      <c r="C370" s="37" t="s">
        <v>48</v>
      </c>
      <c r="D370" s="37" t="s">
        <v>36</v>
      </c>
      <c r="E370" s="38" t="s">
        <v>0</v>
      </c>
      <c r="F370" s="19"/>
      <c r="G370" s="40">
        <v>3745492</v>
      </c>
      <c r="H370" s="40"/>
      <c r="I370" s="40"/>
      <c r="J370" s="40"/>
      <c r="K370" s="40">
        <v>3745492</v>
      </c>
      <c r="L370" s="59">
        <v>3745492</v>
      </c>
      <c r="M370" s="4"/>
      <c r="N370" s="4"/>
      <c r="O370" s="40">
        <v>3745492</v>
      </c>
    </row>
    <row r="371" spans="1:15" ht="63.75">
      <c r="A371" s="34" t="s">
        <v>81</v>
      </c>
      <c r="B371" s="18">
        <v>921</v>
      </c>
      <c r="C371" s="18" t="s">
        <v>48</v>
      </c>
      <c r="D371" s="18" t="s">
        <v>36</v>
      </c>
      <c r="E371" s="18" t="s">
        <v>136</v>
      </c>
      <c r="F371" s="19"/>
      <c r="G371" s="35">
        <f>G372</f>
        <v>3745492</v>
      </c>
      <c r="H371" s="35"/>
      <c r="I371" s="35"/>
      <c r="J371" s="35"/>
      <c r="K371" s="35">
        <f aca="true" t="shared" si="47" ref="K371:L373">K372</f>
        <v>3745492</v>
      </c>
      <c r="L371" s="58">
        <f t="shared" si="47"/>
        <v>3745492</v>
      </c>
      <c r="M371" s="4"/>
      <c r="N371" s="4"/>
      <c r="O371" s="35">
        <f>O372</f>
        <v>3745492</v>
      </c>
    </row>
    <row r="372" spans="1:15" ht="25.5">
      <c r="A372" s="34" t="s">
        <v>61</v>
      </c>
      <c r="B372" s="18">
        <v>921</v>
      </c>
      <c r="C372" s="18" t="s">
        <v>48</v>
      </c>
      <c r="D372" s="18" t="s">
        <v>36</v>
      </c>
      <c r="E372" s="18" t="s">
        <v>136</v>
      </c>
      <c r="F372" s="19">
        <v>300</v>
      </c>
      <c r="G372" s="35">
        <f>G373</f>
        <v>3745492</v>
      </c>
      <c r="H372" s="35"/>
      <c r="I372" s="35"/>
      <c r="J372" s="35"/>
      <c r="K372" s="35">
        <f t="shared" si="47"/>
        <v>3745492</v>
      </c>
      <c r="L372" s="58">
        <f t="shared" si="47"/>
        <v>3745492</v>
      </c>
      <c r="M372" s="4"/>
      <c r="N372" s="4"/>
      <c r="O372" s="35">
        <f>O373</f>
        <v>3745492</v>
      </c>
    </row>
    <row r="373" spans="1:15" ht="25.5">
      <c r="A373" s="34" t="s">
        <v>123</v>
      </c>
      <c r="B373" s="18">
        <v>921</v>
      </c>
      <c r="C373" s="18" t="s">
        <v>48</v>
      </c>
      <c r="D373" s="18" t="s">
        <v>36</v>
      </c>
      <c r="E373" s="18" t="s">
        <v>136</v>
      </c>
      <c r="F373" s="19">
        <v>310</v>
      </c>
      <c r="G373" s="35">
        <f>G374</f>
        <v>3745492</v>
      </c>
      <c r="H373" s="35"/>
      <c r="I373" s="35"/>
      <c r="J373" s="35"/>
      <c r="K373" s="35">
        <f t="shared" si="47"/>
        <v>3745492</v>
      </c>
      <c r="L373" s="58">
        <f t="shared" si="47"/>
        <v>3745492</v>
      </c>
      <c r="M373" s="4"/>
      <c r="N373" s="4"/>
      <c r="O373" s="35">
        <f>O374</f>
        <v>3745492</v>
      </c>
    </row>
    <row r="374" spans="1:15" ht="38.25">
      <c r="A374" s="34" t="s">
        <v>68</v>
      </c>
      <c r="B374" s="18">
        <v>921</v>
      </c>
      <c r="C374" s="18" t="s">
        <v>48</v>
      </c>
      <c r="D374" s="18" t="s">
        <v>36</v>
      </c>
      <c r="E374" s="18" t="s">
        <v>136</v>
      </c>
      <c r="F374" s="19">
        <v>313</v>
      </c>
      <c r="G374" s="35">
        <v>3745492</v>
      </c>
      <c r="H374" s="35"/>
      <c r="I374" s="35"/>
      <c r="J374" s="35"/>
      <c r="K374" s="35">
        <v>3745492</v>
      </c>
      <c r="L374" s="58">
        <v>3745492</v>
      </c>
      <c r="M374" s="4"/>
      <c r="N374" s="4"/>
      <c r="O374" s="35">
        <v>3745492</v>
      </c>
    </row>
    <row r="375" spans="1:15" ht="25.5">
      <c r="A375" s="64" t="s">
        <v>137</v>
      </c>
      <c r="B375" s="37">
        <v>961</v>
      </c>
      <c r="C375" s="38" t="s">
        <v>0</v>
      </c>
      <c r="D375" s="18"/>
      <c r="E375" s="18"/>
      <c r="F375" s="19"/>
      <c r="G375" s="40">
        <f>G376+G393+G398</f>
        <v>35915441.28</v>
      </c>
      <c r="H375" s="40"/>
      <c r="I375" s="40"/>
      <c r="J375" s="40"/>
      <c r="K375" s="40">
        <f>K376+K393+K398</f>
        <v>26915441.28</v>
      </c>
      <c r="L375" s="59">
        <f>L376+L393+L398</f>
        <v>57778592.28</v>
      </c>
      <c r="M375" s="4"/>
      <c r="N375" s="4"/>
      <c r="O375" s="40">
        <f>O376+O393+O398</f>
        <v>48778592.28</v>
      </c>
    </row>
    <row r="376" spans="1:15" ht="12.75">
      <c r="A376" s="64" t="s">
        <v>16</v>
      </c>
      <c r="B376" s="37">
        <v>961</v>
      </c>
      <c r="C376" s="37" t="s">
        <v>17</v>
      </c>
      <c r="D376" s="18"/>
      <c r="E376" s="18"/>
      <c r="F376" s="19"/>
      <c r="G376" s="40">
        <f>G377+G389</f>
        <v>7292900</v>
      </c>
      <c r="H376" s="40"/>
      <c r="I376" s="40"/>
      <c r="J376" s="40"/>
      <c r="K376" s="40">
        <f>K377+K389</f>
        <v>7292900</v>
      </c>
      <c r="L376" s="59">
        <f>L377+L389</f>
        <v>7296900</v>
      </c>
      <c r="M376" s="4"/>
      <c r="N376" s="4"/>
      <c r="O376" s="40">
        <f>O377+O389</f>
        <v>7296900</v>
      </c>
    </row>
    <row r="377" spans="1:15" ht="38.25">
      <c r="A377" s="64" t="s">
        <v>82</v>
      </c>
      <c r="B377" s="37">
        <v>961</v>
      </c>
      <c r="C377" s="37" t="s">
        <v>17</v>
      </c>
      <c r="D377" s="37" t="s">
        <v>58</v>
      </c>
      <c r="E377" s="38" t="s">
        <v>0</v>
      </c>
      <c r="F377" s="39" t="s">
        <v>0</v>
      </c>
      <c r="G377" s="40">
        <f>G378</f>
        <v>7247000</v>
      </c>
      <c r="H377" s="40"/>
      <c r="I377" s="40"/>
      <c r="J377" s="40"/>
      <c r="K377" s="40">
        <f>K378</f>
        <v>7247000</v>
      </c>
      <c r="L377" s="59">
        <f>L378</f>
        <v>7251000</v>
      </c>
      <c r="M377" s="4"/>
      <c r="N377" s="4"/>
      <c r="O377" s="40">
        <f>O378</f>
        <v>7251000</v>
      </c>
    </row>
    <row r="378" spans="1:15" ht="38.25">
      <c r="A378" s="41" t="s">
        <v>144</v>
      </c>
      <c r="B378" s="18">
        <v>961</v>
      </c>
      <c r="C378" s="18" t="s">
        <v>17</v>
      </c>
      <c r="D378" s="18" t="s">
        <v>58</v>
      </c>
      <c r="E378" s="47" t="s">
        <v>230</v>
      </c>
      <c r="F378" s="36" t="s">
        <v>0</v>
      </c>
      <c r="G378" s="35">
        <f>G379+G383+G385</f>
        <v>7247000</v>
      </c>
      <c r="H378" s="35"/>
      <c r="I378" s="35"/>
      <c r="J378" s="35"/>
      <c r="K378" s="35">
        <f>K379+K383+K385</f>
        <v>7247000</v>
      </c>
      <c r="L378" s="58">
        <f>L379+L383+L385</f>
        <v>7251000</v>
      </c>
      <c r="M378" s="4"/>
      <c r="N378" s="4"/>
      <c r="O378" s="35">
        <f>O379+O383+O385</f>
        <v>7251000</v>
      </c>
    </row>
    <row r="379" spans="1:15" ht="76.5">
      <c r="A379" s="34" t="s">
        <v>20</v>
      </c>
      <c r="B379" s="18">
        <v>961</v>
      </c>
      <c r="C379" s="18" t="s">
        <v>17</v>
      </c>
      <c r="D379" s="18" t="s">
        <v>58</v>
      </c>
      <c r="E379" s="47" t="s">
        <v>230</v>
      </c>
      <c r="F379" s="19" t="s">
        <v>21</v>
      </c>
      <c r="G379" s="35">
        <f>G380</f>
        <v>6670985</v>
      </c>
      <c r="H379" s="35"/>
      <c r="I379" s="35"/>
      <c r="J379" s="35"/>
      <c r="K379" s="35">
        <f>K380</f>
        <v>6670985</v>
      </c>
      <c r="L379" s="58">
        <f>L380</f>
        <v>6670985</v>
      </c>
      <c r="M379" s="4"/>
      <c r="N379" s="4"/>
      <c r="O379" s="35">
        <f>O380</f>
        <v>6670985</v>
      </c>
    </row>
    <row r="380" spans="1:15" ht="25.5">
      <c r="A380" s="34" t="s">
        <v>22</v>
      </c>
      <c r="B380" s="18">
        <v>961</v>
      </c>
      <c r="C380" s="18" t="s">
        <v>17</v>
      </c>
      <c r="D380" s="18" t="s">
        <v>58</v>
      </c>
      <c r="E380" s="47" t="s">
        <v>230</v>
      </c>
      <c r="F380" s="19" t="s">
        <v>23</v>
      </c>
      <c r="G380" s="35">
        <f>G381+G382</f>
        <v>6670985</v>
      </c>
      <c r="H380" s="35"/>
      <c r="I380" s="35"/>
      <c r="J380" s="35"/>
      <c r="K380" s="35">
        <f>K381+K382</f>
        <v>6670985</v>
      </c>
      <c r="L380" s="58">
        <f>L381+L382</f>
        <v>6670985</v>
      </c>
      <c r="M380" s="4"/>
      <c r="N380" s="4"/>
      <c r="O380" s="35">
        <f>O381+O382</f>
        <v>6670985</v>
      </c>
    </row>
    <row r="381" spans="1:15" ht="38.25">
      <c r="A381" s="34" t="s">
        <v>233</v>
      </c>
      <c r="B381" s="18">
        <v>961</v>
      </c>
      <c r="C381" s="18" t="s">
        <v>17</v>
      </c>
      <c r="D381" s="18" t="s">
        <v>58</v>
      </c>
      <c r="E381" s="47" t="s">
        <v>230</v>
      </c>
      <c r="F381" s="19">
        <v>121</v>
      </c>
      <c r="G381" s="32">
        <v>6441370</v>
      </c>
      <c r="H381" s="32"/>
      <c r="I381" s="32"/>
      <c r="J381" s="32"/>
      <c r="K381" s="32">
        <v>6441370</v>
      </c>
      <c r="L381" s="56">
        <v>6441370</v>
      </c>
      <c r="M381" s="4"/>
      <c r="N381" s="4"/>
      <c r="O381" s="32">
        <v>6441370</v>
      </c>
    </row>
    <row r="382" spans="1:15" ht="38.25">
      <c r="A382" s="34" t="s">
        <v>143</v>
      </c>
      <c r="B382" s="18">
        <v>961</v>
      </c>
      <c r="C382" s="18" t="s">
        <v>17</v>
      </c>
      <c r="D382" s="18" t="s">
        <v>58</v>
      </c>
      <c r="E382" s="47" t="s">
        <v>230</v>
      </c>
      <c r="F382" s="19">
        <v>122</v>
      </c>
      <c r="G382" s="35">
        <v>229615</v>
      </c>
      <c r="H382" s="35"/>
      <c r="I382" s="35"/>
      <c r="J382" s="35"/>
      <c r="K382" s="35">
        <v>229615</v>
      </c>
      <c r="L382" s="58">
        <v>229615</v>
      </c>
      <c r="M382" s="4"/>
      <c r="N382" s="4"/>
      <c r="O382" s="35">
        <v>229615</v>
      </c>
    </row>
    <row r="383" spans="1:15" ht="25.5">
      <c r="A383" s="34" t="s">
        <v>24</v>
      </c>
      <c r="B383" s="18">
        <v>961</v>
      </c>
      <c r="C383" s="18" t="s">
        <v>17</v>
      </c>
      <c r="D383" s="18" t="s">
        <v>58</v>
      </c>
      <c r="E383" s="47" t="s">
        <v>230</v>
      </c>
      <c r="F383" s="19" t="s">
        <v>25</v>
      </c>
      <c r="G383" s="35">
        <f>G384</f>
        <v>562911</v>
      </c>
      <c r="H383" s="35"/>
      <c r="I383" s="35"/>
      <c r="J383" s="35"/>
      <c r="K383" s="35">
        <f>K384</f>
        <v>562911</v>
      </c>
      <c r="L383" s="58">
        <f>L384</f>
        <v>566911</v>
      </c>
      <c r="M383" s="4"/>
      <c r="N383" s="4"/>
      <c r="O383" s="35">
        <f>O384</f>
        <v>566911</v>
      </c>
    </row>
    <row r="384" spans="1:15" ht="38.25">
      <c r="A384" s="34" t="s">
        <v>26</v>
      </c>
      <c r="B384" s="18">
        <v>961</v>
      </c>
      <c r="C384" s="18" t="s">
        <v>17</v>
      </c>
      <c r="D384" s="18" t="s">
        <v>58</v>
      </c>
      <c r="E384" s="47" t="s">
        <v>230</v>
      </c>
      <c r="F384" s="19" t="s">
        <v>27</v>
      </c>
      <c r="G384" s="32">
        <v>562911</v>
      </c>
      <c r="H384" s="32"/>
      <c r="I384" s="32"/>
      <c r="J384" s="32"/>
      <c r="K384" s="32">
        <v>562911</v>
      </c>
      <c r="L384" s="56">
        <v>566911</v>
      </c>
      <c r="M384" s="4"/>
      <c r="N384" s="4"/>
      <c r="O384" s="32">
        <v>566911</v>
      </c>
    </row>
    <row r="385" spans="1:15" ht="12.75">
      <c r="A385" s="34" t="s">
        <v>28</v>
      </c>
      <c r="B385" s="18">
        <v>961</v>
      </c>
      <c r="C385" s="18" t="s">
        <v>17</v>
      </c>
      <c r="D385" s="18" t="s">
        <v>58</v>
      </c>
      <c r="E385" s="47" t="s">
        <v>230</v>
      </c>
      <c r="F385" s="19" t="s">
        <v>29</v>
      </c>
      <c r="G385" s="35">
        <f>G386</f>
        <v>13104</v>
      </c>
      <c r="H385" s="35"/>
      <c r="I385" s="35"/>
      <c r="J385" s="35"/>
      <c r="K385" s="35">
        <f>K386</f>
        <v>13104</v>
      </c>
      <c r="L385" s="58">
        <f>L386</f>
        <v>13104</v>
      </c>
      <c r="M385" s="4"/>
      <c r="N385" s="4"/>
      <c r="O385" s="35">
        <f>O386</f>
        <v>13104</v>
      </c>
    </row>
    <row r="386" spans="1:15" ht="12.75">
      <c r="A386" s="34" t="s">
        <v>102</v>
      </c>
      <c r="B386" s="18">
        <v>961</v>
      </c>
      <c r="C386" s="18" t="s">
        <v>17</v>
      </c>
      <c r="D386" s="18" t="s">
        <v>58</v>
      </c>
      <c r="E386" s="47" t="s">
        <v>230</v>
      </c>
      <c r="F386" s="19">
        <v>850</v>
      </c>
      <c r="G386" s="35">
        <f>G387+G388</f>
        <v>13104</v>
      </c>
      <c r="H386" s="35"/>
      <c r="I386" s="35"/>
      <c r="J386" s="35"/>
      <c r="K386" s="35">
        <f>K387+K388</f>
        <v>13104</v>
      </c>
      <c r="L386" s="58">
        <f>L387+L388</f>
        <v>13104</v>
      </c>
      <c r="M386" s="4"/>
      <c r="N386" s="4"/>
      <c r="O386" s="35">
        <f>O387+O388</f>
        <v>13104</v>
      </c>
    </row>
    <row r="387" spans="1:15" ht="25.5">
      <c r="A387" s="34" t="s">
        <v>30</v>
      </c>
      <c r="B387" s="18">
        <v>961</v>
      </c>
      <c r="C387" s="18" t="s">
        <v>17</v>
      </c>
      <c r="D387" s="18" t="s">
        <v>58</v>
      </c>
      <c r="E387" s="47" t="s">
        <v>230</v>
      </c>
      <c r="F387" s="19" t="s">
        <v>31</v>
      </c>
      <c r="G387" s="32">
        <v>4338</v>
      </c>
      <c r="H387" s="32"/>
      <c r="I387" s="32"/>
      <c r="J387" s="32"/>
      <c r="K387" s="32">
        <v>4338</v>
      </c>
      <c r="L387" s="56">
        <v>2842</v>
      </c>
      <c r="M387" s="4"/>
      <c r="N387" s="4"/>
      <c r="O387" s="32">
        <v>2842</v>
      </c>
    </row>
    <row r="388" spans="1:15" ht="25.5">
      <c r="A388" s="34" t="s">
        <v>32</v>
      </c>
      <c r="B388" s="18">
        <v>961</v>
      </c>
      <c r="C388" s="18" t="s">
        <v>17</v>
      </c>
      <c r="D388" s="18" t="s">
        <v>58</v>
      </c>
      <c r="E388" s="47" t="s">
        <v>230</v>
      </c>
      <c r="F388" s="19" t="s">
        <v>33</v>
      </c>
      <c r="G388" s="35">
        <v>8766</v>
      </c>
      <c r="H388" s="35"/>
      <c r="I388" s="35"/>
      <c r="J388" s="35"/>
      <c r="K388" s="35">
        <v>8766</v>
      </c>
      <c r="L388" s="58">
        <v>10262</v>
      </c>
      <c r="M388" s="4"/>
      <c r="N388" s="4"/>
      <c r="O388" s="35">
        <v>10262</v>
      </c>
    </row>
    <row r="389" spans="1:15" ht="12.75">
      <c r="A389" s="34" t="s">
        <v>37</v>
      </c>
      <c r="B389" s="18">
        <v>961</v>
      </c>
      <c r="C389" s="18" t="s">
        <v>17</v>
      </c>
      <c r="D389" s="18" t="s">
        <v>38</v>
      </c>
      <c r="E389" s="18"/>
      <c r="F389" s="19"/>
      <c r="G389" s="35">
        <f>G390</f>
        <v>45900</v>
      </c>
      <c r="H389" s="35"/>
      <c r="I389" s="35"/>
      <c r="J389" s="35"/>
      <c r="K389" s="35">
        <f aca="true" t="shared" si="48" ref="K389:L391">K390</f>
        <v>45900</v>
      </c>
      <c r="L389" s="58">
        <f t="shared" si="48"/>
        <v>45900</v>
      </c>
      <c r="M389" s="4"/>
      <c r="N389" s="4"/>
      <c r="O389" s="35">
        <f>O390</f>
        <v>45900</v>
      </c>
    </row>
    <row r="390" spans="1:15" ht="38.25">
      <c r="A390" s="41" t="s">
        <v>191</v>
      </c>
      <c r="B390" s="18">
        <v>961</v>
      </c>
      <c r="C390" s="18" t="s">
        <v>17</v>
      </c>
      <c r="D390" s="18">
        <v>13</v>
      </c>
      <c r="E390" s="18" t="s">
        <v>190</v>
      </c>
      <c r="F390" s="19"/>
      <c r="G390" s="35">
        <f>G391</f>
        <v>45900</v>
      </c>
      <c r="H390" s="35"/>
      <c r="I390" s="35"/>
      <c r="J390" s="35"/>
      <c r="K390" s="35">
        <f t="shared" si="48"/>
        <v>45900</v>
      </c>
      <c r="L390" s="58">
        <f t="shared" si="48"/>
        <v>45900</v>
      </c>
      <c r="M390" s="4"/>
      <c r="N390" s="4"/>
      <c r="O390" s="35">
        <f>O391</f>
        <v>45900</v>
      </c>
    </row>
    <row r="391" spans="1:15" ht="25.5">
      <c r="A391" s="34" t="s">
        <v>24</v>
      </c>
      <c r="B391" s="18">
        <v>961</v>
      </c>
      <c r="C391" s="18" t="s">
        <v>17</v>
      </c>
      <c r="D391" s="18">
        <v>13</v>
      </c>
      <c r="E391" s="18" t="s">
        <v>190</v>
      </c>
      <c r="F391" s="19" t="s">
        <v>25</v>
      </c>
      <c r="G391" s="35">
        <f>G392</f>
        <v>45900</v>
      </c>
      <c r="H391" s="35"/>
      <c r="I391" s="35"/>
      <c r="J391" s="35"/>
      <c r="K391" s="35">
        <f t="shared" si="48"/>
        <v>45900</v>
      </c>
      <c r="L391" s="58">
        <f t="shared" si="48"/>
        <v>45900</v>
      </c>
      <c r="M391" s="4"/>
      <c r="N391" s="4"/>
      <c r="O391" s="35">
        <f>O392</f>
        <v>45900</v>
      </c>
    </row>
    <row r="392" spans="1:15" ht="38.25">
      <c r="A392" s="34" t="s">
        <v>26</v>
      </c>
      <c r="B392" s="18">
        <v>961</v>
      </c>
      <c r="C392" s="18" t="s">
        <v>17</v>
      </c>
      <c r="D392" s="18">
        <v>13</v>
      </c>
      <c r="E392" s="18" t="s">
        <v>190</v>
      </c>
      <c r="F392" s="19" t="s">
        <v>27</v>
      </c>
      <c r="G392" s="35">
        <v>45900</v>
      </c>
      <c r="H392" s="35"/>
      <c r="I392" s="35"/>
      <c r="J392" s="35"/>
      <c r="K392" s="35">
        <v>45900</v>
      </c>
      <c r="L392" s="58">
        <v>45900</v>
      </c>
      <c r="M392" s="4"/>
      <c r="N392" s="4"/>
      <c r="O392" s="35">
        <v>45900</v>
      </c>
    </row>
    <row r="393" spans="1:15" ht="25.5">
      <c r="A393" s="64" t="s">
        <v>85</v>
      </c>
      <c r="B393" s="37">
        <v>961</v>
      </c>
      <c r="C393" s="37" t="s">
        <v>38</v>
      </c>
      <c r="D393" s="38" t="s">
        <v>0</v>
      </c>
      <c r="E393" s="38" t="s">
        <v>0</v>
      </c>
      <c r="F393" s="39" t="s">
        <v>0</v>
      </c>
      <c r="G393" s="40">
        <f>G394</f>
        <v>8622541.28</v>
      </c>
      <c r="H393" s="40"/>
      <c r="I393" s="40"/>
      <c r="J393" s="40"/>
      <c r="K393" s="40">
        <f aca="true" t="shared" si="49" ref="K393:L396">K394</f>
        <v>8622541.28</v>
      </c>
      <c r="L393" s="59">
        <f t="shared" si="49"/>
        <v>8465192.28</v>
      </c>
      <c r="M393" s="4"/>
      <c r="N393" s="4"/>
      <c r="O393" s="40">
        <f>O394</f>
        <v>8465192.28</v>
      </c>
    </row>
    <row r="394" spans="1:15" ht="25.5">
      <c r="A394" s="64" t="s">
        <v>86</v>
      </c>
      <c r="B394" s="37">
        <v>961</v>
      </c>
      <c r="C394" s="37" t="s">
        <v>38</v>
      </c>
      <c r="D394" s="37" t="s">
        <v>17</v>
      </c>
      <c r="E394" s="38" t="s">
        <v>0</v>
      </c>
      <c r="F394" s="39" t="s">
        <v>0</v>
      </c>
      <c r="G394" s="40">
        <f>G395</f>
        <v>8622541.28</v>
      </c>
      <c r="H394" s="40"/>
      <c r="I394" s="40"/>
      <c r="J394" s="40"/>
      <c r="K394" s="40">
        <f t="shared" si="49"/>
        <v>8622541.28</v>
      </c>
      <c r="L394" s="59">
        <f t="shared" si="49"/>
        <v>8465192.28</v>
      </c>
      <c r="M394" s="4"/>
      <c r="N394" s="4"/>
      <c r="O394" s="40">
        <f>O395</f>
        <v>8465192.28</v>
      </c>
    </row>
    <row r="395" spans="1:15" ht="25.5">
      <c r="A395" s="41" t="s">
        <v>232</v>
      </c>
      <c r="B395" s="18">
        <v>961</v>
      </c>
      <c r="C395" s="18" t="s">
        <v>38</v>
      </c>
      <c r="D395" s="18" t="s">
        <v>17</v>
      </c>
      <c r="E395" s="18" t="s">
        <v>231</v>
      </c>
      <c r="F395" s="36" t="s">
        <v>0</v>
      </c>
      <c r="G395" s="35">
        <f>G396</f>
        <v>8622541.28</v>
      </c>
      <c r="H395" s="35"/>
      <c r="I395" s="35"/>
      <c r="J395" s="35"/>
      <c r="K395" s="35">
        <f t="shared" si="49"/>
        <v>8622541.28</v>
      </c>
      <c r="L395" s="58">
        <f t="shared" si="49"/>
        <v>8465192.28</v>
      </c>
      <c r="M395" s="4"/>
      <c r="N395" s="4"/>
      <c r="O395" s="35">
        <f>O396</f>
        <v>8465192.28</v>
      </c>
    </row>
    <row r="396" spans="1:15" ht="25.5">
      <c r="A396" s="34" t="s">
        <v>87</v>
      </c>
      <c r="B396" s="18">
        <v>961</v>
      </c>
      <c r="C396" s="18" t="s">
        <v>38</v>
      </c>
      <c r="D396" s="18" t="s">
        <v>17</v>
      </c>
      <c r="E396" s="18" t="s">
        <v>231</v>
      </c>
      <c r="F396" s="19" t="s">
        <v>88</v>
      </c>
      <c r="G396" s="35">
        <f>G397</f>
        <v>8622541.28</v>
      </c>
      <c r="H396" s="35"/>
      <c r="I396" s="35"/>
      <c r="J396" s="35"/>
      <c r="K396" s="35">
        <f t="shared" si="49"/>
        <v>8622541.28</v>
      </c>
      <c r="L396" s="58">
        <f t="shared" si="49"/>
        <v>8465192.28</v>
      </c>
      <c r="M396" s="4"/>
      <c r="N396" s="4"/>
      <c r="O396" s="35">
        <f>O397</f>
        <v>8465192.28</v>
      </c>
    </row>
    <row r="397" spans="1:15" ht="12.75">
      <c r="A397" s="34" t="s">
        <v>138</v>
      </c>
      <c r="B397" s="18">
        <v>961</v>
      </c>
      <c r="C397" s="18" t="s">
        <v>38</v>
      </c>
      <c r="D397" s="18" t="s">
        <v>17</v>
      </c>
      <c r="E397" s="18" t="s">
        <v>231</v>
      </c>
      <c r="F397" s="19">
        <v>730</v>
      </c>
      <c r="G397" s="32">
        <v>8622541.28</v>
      </c>
      <c r="H397" s="32"/>
      <c r="I397" s="32"/>
      <c r="J397" s="32"/>
      <c r="K397" s="32">
        <v>8622541.28</v>
      </c>
      <c r="L397" s="56">
        <v>8465192.28</v>
      </c>
      <c r="M397" s="4"/>
      <c r="N397" s="4"/>
      <c r="O397" s="32">
        <v>8465192.28</v>
      </c>
    </row>
    <row r="398" spans="1:15" ht="12.75">
      <c r="A398" s="34" t="s">
        <v>141</v>
      </c>
      <c r="B398" s="18">
        <v>961</v>
      </c>
      <c r="C398" s="18">
        <v>99</v>
      </c>
      <c r="D398" s="18"/>
      <c r="E398" s="18"/>
      <c r="F398" s="19"/>
      <c r="G398" s="35">
        <f>G399</f>
        <v>20000000</v>
      </c>
      <c r="H398" s="35"/>
      <c r="I398" s="35"/>
      <c r="J398" s="35"/>
      <c r="K398" s="35">
        <f aca="true" t="shared" si="50" ref="K398:L400">K399</f>
        <v>11000000</v>
      </c>
      <c r="L398" s="58">
        <f t="shared" si="50"/>
        <v>42016500</v>
      </c>
      <c r="M398" s="4"/>
      <c r="N398" s="4"/>
      <c r="O398" s="35">
        <f>O399</f>
        <v>33016500</v>
      </c>
    </row>
    <row r="399" spans="1:15" ht="12.75">
      <c r="A399" s="34" t="s">
        <v>141</v>
      </c>
      <c r="B399" s="18">
        <v>961</v>
      </c>
      <c r="C399" s="18">
        <v>99</v>
      </c>
      <c r="D399" s="18">
        <v>99</v>
      </c>
      <c r="E399" s="18"/>
      <c r="F399" s="19"/>
      <c r="G399" s="35">
        <f>G400</f>
        <v>20000000</v>
      </c>
      <c r="H399" s="35"/>
      <c r="I399" s="35"/>
      <c r="J399" s="35"/>
      <c r="K399" s="35">
        <f t="shared" si="50"/>
        <v>11000000</v>
      </c>
      <c r="L399" s="58">
        <f t="shared" si="50"/>
        <v>42016500</v>
      </c>
      <c r="M399" s="4"/>
      <c r="N399" s="4"/>
      <c r="O399" s="35">
        <f>O400</f>
        <v>33016500</v>
      </c>
    </row>
    <row r="400" spans="1:15" ht="12.75">
      <c r="A400" s="34" t="s">
        <v>141</v>
      </c>
      <c r="B400" s="18">
        <v>961</v>
      </c>
      <c r="C400" s="18">
        <v>99</v>
      </c>
      <c r="D400" s="18">
        <v>99</v>
      </c>
      <c r="E400" s="18" t="s">
        <v>237</v>
      </c>
      <c r="F400" s="19"/>
      <c r="G400" s="35">
        <f>G401</f>
        <v>20000000</v>
      </c>
      <c r="H400" s="35"/>
      <c r="I400" s="35"/>
      <c r="J400" s="35"/>
      <c r="K400" s="35">
        <f t="shared" si="50"/>
        <v>11000000</v>
      </c>
      <c r="L400" s="58">
        <f t="shared" si="50"/>
        <v>42016500</v>
      </c>
      <c r="M400" s="4"/>
      <c r="N400" s="4"/>
      <c r="O400" s="35">
        <f>O401</f>
        <v>33016500</v>
      </c>
    </row>
    <row r="401" spans="1:15" ht="12.75">
      <c r="A401" s="34" t="s">
        <v>141</v>
      </c>
      <c r="B401" s="18">
        <v>961</v>
      </c>
      <c r="C401" s="18">
        <v>99</v>
      </c>
      <c r="D401" s="18">
        <v>99</v>
      </c>
      <c r="E401" s="18" t="s">
        <v>237</v>
      </c>
      <c r="F401" s="19">
        <v>999</v>
      </c>
      <c r="G401" s="32">
        <v>20000000</v>
      </c>
      <c r="H401" s="32"/>
      <c r="I401" s="32"/>
      <c r="J401" s="32">
        <v>-9000000</v>
      </c>
      <c r="K401" s="32">
        <f>G401+H401+I401+J401</f>
        <v>11000000</v>
      </c>
      <c r="L401" s="56">
        <v>42016500</v>
      </c>
      <c r="M401" s="4"/>
      <c r="N401" s="4">
        <v>-9000000</v>
      </c>
      <c r="O401" s="32">
        <f>L401+M401+N401</f>
        <v>33016500</v>
      </c>
    </row>
    <row r="402" spans="1:15" ht="24.75" customHeight="1">
      <c r="A402" s="124" t="s">
        <v>98</v>
      </c>
      <c r="B402" s="124"/>
      <c r="C402" s="124"/>
      <c r="D402" s="124"/>
      <c r="E402" s="124"/>
      <c r="F402" s="124"/>
      <c r="G402" s="40">
        <f>G7+G225+G245++G375</f>
        <v>680166740</v>
      </c>
      <c r="H402" s="40">
        <f>H7+H225+H245++H375</f>
        <v>0</v>
      </c>
      <c r="I402" s="40"/>
      <c r="J402" s="40"/>
      <c r="K402" s="40">
        <f>K7+K225+K245++K375</f>
        <v>752237740</v>
      </c>
      <c r="L402" s="59">
        <f>L7+L225+L245++L375</f>
        <v>702215836</v>
      </c>
      <c r="M402" s="59">
        <f>M7+M225+M245++M375</f>
        <v>0</v>
      </c>
      <c r="N402" s="59"/>
      <c r="O402" s="40">
        <f>O7+O225+O245++O375</f>
        <v>702215835.9999999</v>
      </c>
    </row>
    <row r="403" spans="1:12" ht="24.75" customHeight="1">
      <c r="A403" s="48"/>
      <c r="B403" s="48"/>
      <c r="C403" s="48"/>
      <c r="D403" s="48"/>
      <c r="E403" s="48"/>
      <c r="F403" s="48"/>
      <c r="G403" s="49"/>
      <c r="H403" s="49"/>
      <c r="I403" s="49"/>
      <c r="J403" s="49"/>
      <c r="K403" s="49"/>
      <c r="L403" s="49"/>
    </row>
    <row r="404" spans="1:12" ht="24.75" customHeight="1">
      <c r="A404" s="48"/>
      <c r="B404" s="48"/>
      <c r="C404" s="48"/>
      <c r="D404" s="48"/>
      <c r="E404" s="48"/>
      <c r="F404" s="48"/>
      <c r="G404" s="49"/>
      <c r="H404" s="49"/>
      <c r="I404" s="49"/>
      <c r="J404" s="49"/>
      <c r="K404" s="49"/>
      <c r="L404" s="49"/>
    </row>
    <row r="406" spans="1:15" ht="12.75">
      <c r="A406" t="s">
        <v>239</v>
      </c>
      <c r="G406" s="5"/>
      <c r="H406" s="5"/>
      <c r="I406" s="81"/>
      <c r="J406" s="84"/>
      <c r="K406" s="5"/>
      <c r="L406" s="5" t="s">
        <v>240</v>
      </c>
      <c r="O406" t="s">
        <v>320</v>
      </c>
    </row>
  </sheetData>
  <sheetProtection/>
  <autoFilter ref="A6:F402"/>
  <mergeCells count="4">
    <mergeCell ref="A3:L3"/>
    <mergeCell ref="A4:F4"/>
    <mergeCell ref="A402:F402"/>
    <mergeCell ref="E1:O1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57" r:id="rId1"/>
  <headerFooter>
    <oddFooter>&amp;R&amp;P</oddFooter>
  </headerFooter>
  <rowBreaks count="1" manualBreakCount="1">
    <brk id="3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2014-05-28T08:21:27Z</dcterms:modified>
  <cp:category/>
  <cp:version/>
  <cp:contentType/>
  <cp:contentStatus/>
</cp:coreProperties>
</file>