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'Приложение_1'!$A$1:$E$197</definedName>
  </definedNames>
  <calcPr fullCalcOnLoad="1"/>
</workbook>
</file>

<file path=xl/sharedStrings.xml><?xml version="1.0" encoding="utf-8"?>
<sst xmlns="http://schemas.openxmlformats.org/spreadsheetml/2006/main" count="371" uniqueCount="332">
  <si>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</si>
  <si>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</si>
  <si>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</si>
  <si>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</si>
  <si>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</si>
  <si>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</si>
  <si>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</si>
  <si>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</si>
  <si>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</si>
  <si>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</si>
  <si>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</si>
  <si>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</si>
  <si>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</si>
  <si>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</si>
  <si>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</si>
  <si>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</si>
  <si>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</si>
  <si>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</si>
  <si>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</si>
  <si>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</si>
  <si>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</si>
  <si>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</si>
  <si>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</si>
  <si>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</si>
  <si>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</si>
  <si>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</si>
  <si>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</si>
  <si>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</si>
  <si>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</si>
  <si>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</si>
  <si>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</si>
  <si>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</si>
  <si>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</si>
  <si>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</si>
  <si>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</si>
  <si>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</si>
  <si>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</si>
  <si>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</si>
  <si>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</si>
  <si>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</si>
  <si>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</si>
  <si>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</si>
  <si>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</si>
  <si>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</si>
  <si>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</si>
  <si>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</si>
  <si>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</si>
  <si>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</si>
  <si>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</si>
  <si>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</si>
  <si>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</si>
  <si>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</si>
  <si>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</si>
  <si>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</si>
  <si>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</si>
  <si>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</si>
  <si>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</si>
  <si>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</si>
  <si>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</si>
  <si>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</si>
  <si>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</si>
  <si>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</si>
  <si>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</si>
  <si>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</si>
  <si>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</si>
  <si>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</si>
  <si>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</si>
  <si>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</si>
  <si>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</si>
  <si>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</si>
  <si>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</si>
  <si>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</si>
  <si>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</si>
  <si>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</si>
  <si>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</si>
  <si>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</si>
  <si>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</si>
  <si>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</si>
  <si>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</si>
  <si>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</si>
  <si>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</si>
  <si>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</si>
  <si>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</si>
  <si>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</si>
  <si>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</si>
  <si>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</si>
  <si>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</si>
  <si>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</si>
  <si>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</si>
  <si>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</si>
  <si>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</si>
  <si>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</si>
  <si>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</si>
  <si>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</si>
  <si>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</si>
  <si>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</si>
  <si>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</si>
  <si>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</si>
  <si>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</si>
  <si>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</si>
  <si>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</si>
  <si>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</si>
  <si>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</si>
  <si>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</si>
  <si>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</si>
  <si>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</si>
  <si>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</si>
  <si>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</si>
  <si>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</si>
  <si>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</si>
  <si>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</si>
  <si>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</si>
  <si>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</si>
  <si>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</si>
  <si>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</si>
  <si>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</si>
  <si>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</si>
  <si>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</si>
  <si>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</si>
  <si>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</si>
  <si>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</si>
  <si>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</si>
  <si>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</si>
  <si>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</si>
  <si>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</si>
  <si>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</si>
  <si>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</si>
  <si>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</si>
  <si>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</si>
  <si>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</si>
  <si>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</si>
  <si>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</si>
  <si>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</si>
  <si>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</si>
  <si>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</si>
  <si>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</si>
  <si>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</si>
  <si>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</si>
  <si>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</si>
  <si>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</si>
  <si>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</si>
  <si>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</si>
  <si>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</si>
  <si>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</si>
  <si>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</si>
  <si>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</si>
  <si>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</si>
  <si>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</si>
  <si>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</si>
  <si>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</si>
  <si>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</si>
  <si>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</si>
  <si>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</si>
  <si>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</si>
  <si>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</si>
  <si>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</si>
  <si>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</si>
  <si>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</si>
  <si>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</si>
  <si>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</si>
  <si>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</si>
  <si>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</si>
  <si>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</si>
  <si>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</si>
  <si>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</si>
  <si>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</si>
  <si>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</si>
  <si>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</si>
  <si>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</si>
  <si>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</si>
  <si>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</si>
  <si>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</si>
  <si>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</si>
  <si>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</si>
  <si>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</si>
  <si>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</si>
  <si>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</si>
  <si>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</si>
  <si>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</si>
  <si>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</si>
  <si>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</si>
  <si>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</si>
  <si>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</si>
  <si>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</si>
  <si>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</si>
  <si>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</si>
  <si>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</si>
  <si>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</si>
  <si>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</si>
  <si>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</si>
  <si>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</si>
  <si>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</si>
  <si>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</si>
  <si>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</si>
  <si>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</si>
  <si>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</si>
  <si>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</si>
  <si>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</si>
  <si>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</si>
  <si>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</si>
  <si>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</si>
  <si>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</si>
  <si>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</si>
  <si>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</si>
  <si>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</si>
  <si>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</si>
  <si>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</si>
  <si>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</si>
  <si>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</si>
  <si>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</si>
  <si>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</si>
  <si>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</si>
  <si>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</si>
  <si>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</si>
  <si>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</si>
  <si>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</si>
  <si>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</si>
  <si>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</si>
  <si>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</si>
  <si>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</si>
  <si>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</si>
  <si>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</si>
  <si>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</si>
  <si>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</si>
  <si>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</si>
  <si>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</si>
  <si>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</si>
  <si>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</si>
  <si>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</si>
  <si>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</si>
  <si>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</si>
  <si>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</si>
  <si>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</si>
  <si>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</si>
  <si>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</si>
  <si>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</si>
  <si>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</si>
  <si>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</si>
  <si>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</si>
  <si>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</si>
  <si>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</si>
  <si>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</si>
  <si>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</si>
  <si>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</si>
  <si>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</si>
  <si>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</si>
  <si>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</si>
  <si>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</si>
  <si>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</si>
  <si>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</si>
  <si>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</si>
  <si>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</si>
  <si>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</si>
  <si>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</si>
  <si>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</si>
  <si>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</si>
  <si>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</si>
  <si>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</si>
  <si>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</si>
  <si>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</si>
  <si>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</si>
  <si>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</si>
  <si>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</si>
  <si>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</si>
  <si>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</si>
  <si>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</si>
  <si>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</si>
  <si>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</si>
  <si>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</si>
  <si>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</si>
  <si>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</si>
  <si>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</si>
  <si>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</si>
  <si>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</si>
  <si>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</si>
  <si>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Субсидии бюджетам на модернизацию региональных систем дошкольного образования</t>
  </si>
  <si>
    <t xml:space="preserve">2 02 02204 00 0000 151 </t>
  </si>
  <si>
    <t xml:space="preserve">2 02 02204 04 0000 151 </t>
  </si>
  <si>
    <t>Субсидии бюджетам городских округов на модернизацию региональных систем дошкольного образования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</si>
  <si>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</si>
  <si>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</si>
  <si>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</si>
  <si>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</si>
  <si>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>Субсидии бюджетам городских округов на обеспечение жильем молодых семей. подпрограмма "Обеспечение жильем молодых семей"ФЦП"Жилище" (2011-2015 годы) государственной программы "Строительство и архитектура в Брянской области" (2012-2015 годы)</t>
  </si>
  <si>
    <t>2 02 02008 00 0000 151</t>
  </si>
  <si>
    <t>Субсидии бюджетам на обеспечение жильем молодых семей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</si>
  <si>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</si>
  <si>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2 02 02051 04 0000 151</t>
  </si>
  <si>
    <t>Субсидии бюджетам городских округов на реализацию федеральных целевых программ</t>
  </si>
  <si>
    <t>2 02 02051 00 0000 151</t>
  </si>
  <si>
    <t>Субсидии бюджетам на реализацию федеральных целевых программ</t>
  </si>
  <si>
    <t xml:space="preserve">2 02 03077 04 0000 151
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</si>
  <si>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</si>
  <si>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</si>
  <si>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</si>
  <si>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1 06 05000 02 0000 110</t>
  </si>
  <si>
    <t>Налог на игорный бизнес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</si>
  <si>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</si>
  <si>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</si>
  <si>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</si>
  <si>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</si>
  <si>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</si>
  <si>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</si>
  <si>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</si>
  <si>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</si>
  <si>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</si>
  <si>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</si>
  <si>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</si>
  <si>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</si>
  <si>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</si>
  <si>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</si>
  <si>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Плата за сбросы загрязняющих  веществ в водные объекты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</si>
  <si>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</si>
  <si>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</si>
  <si>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</si>
  <si>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</si>
  <si>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</si>
  <si>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</si>
  <si>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</si>
  <si>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</si>
  <si>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2 02 02133 00 0000 151</t>
  </si>
  <si>
    <t>Субсидии бюджетам городских округов (ГП"Развитие физической культуры и спорта Брянской области" (2012-2015 годы)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</si>
  <si>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</si>
  <si>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</si>
  <si>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</si>
  <si>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</si>
  <si>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</si>
  <si>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</si>
  <si>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1 16 43000 01 0000 140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</si>
  <si>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</si>
  <si>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</si>
  <si>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 xml:space="preserve">                                           Совета народных депутатов от  25.12.2013 года № 5-907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</si>
</sst>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/>
    </xf>
    <xf numFmtId="0" fontId="1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9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79.57421875" style="6" customWidth="1"/>
    <col min="3" max="3" width="1.42187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4"/>
      <c r="C1" s="65"/>
    </row>
    <row r="2" spans="1:6" ht="15.75" customHeight="1">
      <c r="A2" s="22"/>
      <c r="B2" s="66" t="s">
        <v>193</v>
      </c>
      <c r="C2" s="66"/>
      <c r="D2" s="66"/>
      <c r="E2" s="66"/>
      <c r="F2" s="8"/>
    </row>
    <row r="3" spans="1:6" ht="15.75" customHeight="1">
      <c r="A3" s="22"/>
      <c r="B3" s="67" t="s">
        <v>331</v>
      </c>
      <c r="C3" s="67"/>
      <c r="D3" s="67"/>
      <c r="E3" s="67"/>
      <c r="F3" s="31"/>
    </row>
    <row r="4" spans="1:6" ht="18.75" customHeight="1">
      <c r="A4" s="20"/>
      <c r="B4" s="68" t="s">
        <v>195</v>
      </c>
      <c r="C4" s="68"/>
      <c r="D4" s="68"/>
      <c r="E4" s="68"/>
      <c r="F4" s="30"/>
    </row>
    <row r="5" spans="1:6" ht="18.75" customHeight="1">
      <c r="A5" s="20"/>
      <c r="B5" s="62" t="s">
        <v>181</v>
      </c>
      <c r="C5" s="62"/>
      <c r="D5" s="62"/>
      <c r="E5" s="62"/>
      <c r="F5" s="30"/>
    </row>
    <row r="6" spans="1:6" ht="18.75" customHeight="1">
      <c r="A6" s="20"/>
      <c r="B6" s="62" t="s">
        <v>182</v>
      </c>
      <c r="C6" s="62"/>
      <c r="D6" s="62"/>
      <c r="E6" s="62"/>
      <c r="F6" s="30"/>
    </row>
    <row r="7" spans="1:6" ht="18.75" customHeight="1">
      <c r="A7" s="20"/>
      <c r="B7" s="62" t="s">
        <v>194</v>
      </c>
      <c r="C7" s="62"/>
      <c r="D7" s="62"/>
      <c r="E7" s="62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63" t="s">
        <v>218</v>
      </c>
      <c r="B9" s="63"/>
      <c r="C9" s="63"/>
      <c r="D9" s="63"/>
      <c r="E9" s="63"/>
      <c r="F9" s="11"/>
    </row>
    <row r="10" spans="1:6" ht="18">
      <c r="A10" s="63"/>
      <c r="B10" s="63"/>
      <c r="C10" s="72"/>
      <c r="D10" s="11"/>
      <c r="E10" s="11"/>
      <c r="F10" s="11"/>
    </row>
    <row r="11" spans="1:6" ht="18">
      <c r="A11" s="23"/>
      <c r="B11" s="12"/>
      <c r="C11" s="79" t="s">
        <v>156</v>
      </c>
      <c r="D11" s="79"/>
      <c r="E11" s="79"/>
      <c r="F11" s="11"/>
    </row>
    <row r="12" spans="1:6" ht="18.75" customHeight="1">
      <c r="A12" s="69" t="s">
        <v>0</v>
      </c>
      <c r="B12" s="69" t="s">
        <v>1</v>
      </c>
      <c r="C12" s="73"/>
      <c r="D12" s="76" t="s">
        <v>178</v>
      </c>
      <c r="E12" s="69" t="s">
        <v>179</v>
      </c>
      <c r="F12" s="11"/>
    </row>
    <row r="13" spans="1:6" ht="18.75" customHeight="1">
      <c r="A13" s="70"/>
      <c r="B13" s="70"/>
      <c r="C13" s="74"/>
      <c r="D13" s="77"/>
      <c r="E13" s="70"/>
      <c r="F13" s="11"/>
    </row>
    <row r="14" spans="1:6" ht="31.5" customHeight="1">
      <c r="A14" s="71"/>
      <c r="B14" s="71"/>
      <c r="C14" s="75"/>
      <c r="D14" s="78"/>
      <c r="E14" s="71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C17+C23+C43+C52+C64+C76+C86+C95+C82+C106+C57</f>
        <v>451805474.62</v>
      </c>
      <c r="D16" s="40">
        <f>D17+D23+D43+D52+D64+D76+D86+D95+D82+D106+D57</f>
        <v>8215000</v>
      </c>
      <c r="E16" s="40">
        <f>E17+E23+E43+E52+E64+E76+E86+E95+E82+E106+E57</f>
        <v>460020474.6199999</v>
      </c>
    </row>
    <row r="17" spans="1:5" ht="30.75" customHeight="1">
      <c r="A17" s="24" t="s">
        <v>4</v>
      </c>
      <c r="B17" s="13" t="s">
        <v>5</v>
      </c>
      <c r="C17" s="40">
        <f>C18</f>
        <v>212419700</v>
      </c>
      <c r="D17" s="40">
        <f>D18</f>
        <v>1.4551915228366852E-11</v>
      </c>
      <c r="E17" s="40">
        <f>C17+D17</f>
        <v>212419700</v>
      </c>
    </row>
    <row r="18" spans="1:5" ht="21.75" customHeight="1">
      <c r="A18" s="24" t="s">
        <v>6</v>
      </c>
      <c r="B18" s="13" t="s">
        <v>7</v>
      </c>
      <c r="C18" s="40">
        <f>C19+C20+C21+C22</f>
        <v>212419700</v>
      </c>
      <c r="D18" s="40">
        <f>D19+D20+D21+D22</f>
        <v>1.4551915228366852E-11</v>
      </c>
      <c r="E18" s="40">
        <f>C18+D18</f>
        <v>212419700</v>
      </c>
    </row>
    <row r="19" spans="1:5" ht="81.75" customHeight="1">
      <c r="A19" s="25" t="s">
        <v>8</v>
      </c>
      <c r="B19" s="34" t="s">
        <v>170</v>
      </c>
      <c r="C19" s="39">
        <v>208824530</v>
      </c>
      <c r="D19" s="39">
        <v>-87375.43</v>
      </c>
      <c r="E19" s="39">
        <f>C19+D19</f>
        <v>208737154.57</v>
      </c>
    </row>
    <row r="20" spans="1:5" ht="117" customHeight="1">
      <c r="A20" s="25" t="s">
        <v>9</v>
      </c>
      <c r="B20" s="14" t="s">
        <v>157</v>
      </c>
      <c r="C20" s="39">
        <v>1329000</v>
      </c>
      <c r="D20" s="39">
        <v>-29794.23</v>
      </c>
      <c r="E20" s="39">
        <f aca="true" t="shared" si="0" ref="E20:E107">C20+D20</f>
        <v>1299205.77</v>
      </c>
    </row>
    <row r="21" spans="1:5" ht="54" customHeight="1">
      <c r="A21" s="25" t="s">
        <v>10</v>
      </c>
      <c r="B21" s="16" t="s">
        <v>158</v>
      </c>
      <c r="C21" s="39">
        <v>1886170</v>
      </c>
      <c r="D21" s="39">
        <v>101169.66</v>
      </c>
      <c r="E21" s="39">
        <f t="shared" si="0"/>
        <v>1987339.66</v>
      </c>
    </row>
    <row r="22" spans="1:5" ht="102" customHeight="1">
      <c r="A22" s="25" t="s">
        <v>11</v>
      </c>
      <c r="B22" s="16" t="s">
        <v>159</v>
      </c>
      <c r="C22" s="39">
        <v>380000</v>
      </c>
      <c r="D22" s="39">
        <v>16000</v>
      </c>
      <c r="E22" s="39">
        <f t="shared" si="0"/>
        <v>396000</v>
      </c>
    </row>
    <row r="23" spans="1:5" ht="19.5" customHeight="1">
      <c r="A23" s="24" t="s">
        <v>12</v>
      </c>
      <c r="B23" s="13" t="s">
        <v>13</v>
      </c>
      <c r="C23" s="40">
        <f>C24+C34+C37+C41</f>
        <v>112021600</v>
      </c>
      <c r="D23" s="40">
        <f>D24+D34+D37+D41</f>
        <v>2108369.91</v>
      </c>
      <c r="E23" s="40">
        <f>E24+E34+E37+E41</f>
        <v>114129969.91</v>
      </c>
    </row>
    <row r="24" spans="1:5" ht="48.75" customHeight="1">
      <c r="A24" s="29" t="s">
        <v>14</v>
      </c>
      <c r="B24" s="19" t="s">
        <v>15</v>
      </c>
      <c r="C24" s="40">
        <f>C25+C28+C33+C31</f>
        <v>73764051.72</v>
      </c>
      <c r="D24" s="40">
        <f>D25+D28+D33+D31</f>
        <v>1819268.19</v>
      </c>
      <c r="E24" s="40">
        <f t="shared" si="0"/>
        <v>75583319.91</v>
      </c>
    </row>
    <row r="25" spans="1:5" ht="44.25" customHeight="1">
      <c r="A25" s="29" t="s">
        <v>152</v>
      </c>
      <c r="B25" s="19" t="s">
        <v>16</v>
      </c>
      <c r="C25" s="40">
        <f>C26+C27</f>
        <v>42836882.72</v>
      </c>
      <c r="D25" s="40">
        <f>D26+D27</f>
        <v>959518.11</v>
      </c>
      <c r="E25" s="40">
        <f>E26+E27</f>
        <v>43796400.83</v>
      </c>
    </row>
    <row r="26" spans="1:5" ht="44.25" customHeight="1">
      <c r="A26" s="26" t="s">
        <v>114</v>
      </c>
      <c r="B26" s="15" t="s">
        <v>16</v>
      </c>
      <c r="C26" s="39">
        <v>42456443.72</v>
      </c>
      <c r="D26" s="39">
        <v>956863.11</v>
      </c>
      <c r="E26" s="39">
        <f t="shared" si="0"/>
        <v>43413306.83</v>
      </c>
    </row>
    <row r="27" spans="1:5" ht="49.5" customHeight="1">
      <c r="A27" s="26" t="s">
        <v>274</v>
      </c>
      <c r="B27" s="15" t="s">
        <v>273</v>
      </c>
      <c r="C27" s="39">
        <v>380439</v>
      </c>
      <c r="D27" s="39">
        <v>2655</v>
      </c>
      <c r="E27" s="39">
        <f t="shared" si="0"/>
        <v>383094</v>
      </c>
    </row>
    <row r="28" spans="1:5" ht="55.5" customHeight="1">
      <c r="A28" s="29" t="s">
        <v>153</v>
      </c>
      <c r="B28" s="19" t="s">
        <v>126</v>
      </c>
      <c r="C28" s="40">
        <f>C29+C30</f>
        <v>24479272</v>
      </c>
      <c r="D28" s="40">
        <f>D29+D30</f>
        <v>468970</v>
      </c>
      <c r="E28" s="40">
        <f>E29+E30</f>
        <v>24948242</v>
      </c>
    </row>
    <row r="29" spans="1:5" ht="62.25" customHeight="1">
      <c r="A29" s="26" t="s">
        <v>115</v>
      </c>
      <c r="B29" s="15" t="s">
        <v>128</v>
      </c>
      <c r="C29" s="39">
        <v>22799803</v>
      </c>
      <c r="D29" s="39">
        <v>469000</v>
      </c>
      <c r="E29" s="39">
        <f t="shared" si="0"/>
        <v>23268803</v>
      </c>
    </row>
    <row r="30" spans="1:5" ht="62.25" customHeight="1">
      <c r="A30" s="26" t="s">
        <v>272</v>
      </c>
      <c r="B30" s="15" t="s">
        <v>271</v>
      </c>
      <c r="C30" s="39">
        <v>1679469</v>
      </c>
      <c r="D30" s="39">
        <v>-30</v>
      </c>
      <c r="E30" s="39">
        <f t="shared" si="0"/>
        <v>1679439</v>
      </c>
    </row>
    <row r="31" spans="1:5" ht="43.5" customHeight="1">
      <c r="A31" s="35" t="s">
        <v>171</v>
      </c>
      <c r="B31" s="36" t="s">
        <v>161</v>
      </c>
      <c r="C31" s="39">
        <f>C32</f>
        <v>0</v>
      </c>
      <c r="D31" s="39">
        <f>D32</f>
        <v>0</v>
      </c>
      <c r="E31" s="39">
        <f t="shared" si="0"/>
        <v>0</v>
      </c>
    </row>
    <row r="32" spans="1:5" ht="36.75" customHeight="1">
      <c r="A32" s="35" t="s">
        <v>160</v>
      </c>
      <c r="B32" s="36" t="s">
        <v>161</v>
      </c>
      <c r="C32" s="39">
        <v>0</v>
      </c>
      <c r="D32" s="39">
        <v>0</v>
      </c>
      <c r="E32" s="39">
        <f t="shared" si="0"/>
        <v>0</v>
      </c>
    </row>
    <row r="33" spans="1:5" ht="42.75" customHeight="1">
      <c r="A33" s="32" t="s">
        <v>116</v>
      </c>
      <c r="B33" s="15" t="s">
        <v>176</v>
      </c>
      <c r="C33" s="39">
        <v>6447897</v>
      </c>
      <c r="D33" s="39">
        <v>390780.08</v>
      </c>
      <c r="E33" s="39">
        <f t="shared" si="0"/>
        <v>6838677.08</v>
      </c>
    </row>
    <row r="34" spans="1:5" ht="36.75" customHeight="1">
      <c r="A34" s="24" t="s">
        <v>154</v>
      </c>
      <c r="B34" s="13" t="s">
        <v>17</v>
      </c>
      <c r="C34" s="40">
        <f>C35</f>
        <v>37995986</v>
      </c>
      <c r="D34" s="40">
        <f>D35+D36</f>
        <v>350000</v>
      </c>
      <c r="E34" s="40">
        <f t="shared" si="0"/>
        <v>38345986</v>
      </c>
    </row>
    <row r="35" spans="1:5" ht="37.5" customHeight="1">
      <c r="A35" s="25" t="s">
        <v>117</v>
      </c>
      <c r="B35" s="16" t="s">
        <v>17</v>
      </c>
      <c r="C35" s="39">
        <v>37995986</v>
      </c>
      <c r="D35" s="39">
        <v>292400</v>
      </c>
      <c r="E35" s="39">
        <f t="shared" si="0"/>
        <v>38288386</v>
      </c>
    </row>
    <row r="36" spans="1:5" ht="54" customHeight="1">
      <c r="A36" s="25" t="s">
        <v>322</v>
      </c>
      <c r="B36" s="16" t="s">
        <v>323</v>
      </c>
      <c r="C36" s="39">
        <v>0</v>
      </c>
      <c r="D36" s="39">
        <v>57600</v>
      </c>
      <c r="E36" s="39">
        <f t="shared" si="0"/>
        <v>57600</v>
      </c>
    </row>
    <row r="37" spans="1:5" ht="18">
      <c r="A37" s="24" t="s">
        <v>155</v>
      </c>
      <c r="B37" s="13" t="s">
        <v>18</v>
      </c>
      <c r="C37" s="40">
        <f>C38</f>
        <v>58014</v>
      </c>
      <c r="D37" s="40">
        <f>D38+D40</f>
        <v>13500</v>
      </c>
      <c r="E37" s="40">
        <f>E38+E40</f>
        <v>71514</v>
      </c>
    </row>
    <row r="38" spans="1:5" ht="24" customHeight="1">
      <c r="A38" s="25" t="s">
        <v>118</v>
      </c>
      <c r="B38" s="16" t="s">
        <v>18</v>
      </c>
      <c r="C38" s="39">
        <v>58014</v>
      </c>
      <c r="D38" s="39">
        <v>13421.62</v>
      </c>
      <c r="E38" s="39">
        <f t="shared" si="0"/>
        <v>71435.62</v>
      </c>
    </row>
    <row r="39" spans="1:5" ht="39.75" customHeight="1" hidden="1">
      <c r="A39" s="25" t="s">
        <v>129</v>
      </c>
      <c r="B39" s="16" t="s">
        <v>130</v>
      </c>
      <c r="C39" s="39"/>
      <c r="D39" s="41"/>
      <c r="E39" s="39">
        <f t="shared" si="0"/>
        <v>0</v>
      </c>
    </row>
    <row r="40" spans="1:5" ht="33.75" customHeight="1">
      <c r="A40" s="25" t="s">
        <v>129</v>
      </c>
      <c r="B40" s="16" t="s">
        <v>130</v>
      </c>
      <c r="C40" s="39">
        <v>0</v>
      </c>
      <c r="D40" s="60">
        <v>78.38</v>
      </c>
      <c r="E40" s="39">
        <f t="shared" si="0"/>
        <v>78.38</v>
      </c>
    </row>
    <row r="41" spans="1:5" ht="45.75" customHeight="1">
      <c r="A41" s="24" t="s">
        <v>183</v>
      </c>
      <c r="B41" s="13" t="s">
        <v>185</v>
      </c>
      <c r="C41" s="40">
        <f>C42</f>
        <v>203548.28</v>
      </c>
      <c r="D41" s="40">
        <f>D42</f>
        <v>-74398.28</v>
      </c>
      <c r="E41" s="40">
        <f>E42</f>
        <v>129150</v>
      </c>
    </row>
    <row r="42" spans="1:5" ht="38.25" customHeight="1">
      <c r="A42" s="25" t="s">
        <v>184</v>
      </c>
      <c r="B42" s="16" t="s">
        <v>186</v>
      </c>
      <c r="C42" s="39">
        <v>203548.28</v>
      </c>
      <c r="D42" s="39">
        <v>-74398.28</v>
      </c>
      <c r="E42" s="39">
        <f>C42+D42</f>
        <v>129150</v>
      </c>
    </row>
    <row r="43" spans="1:5" ht="19.5" customHeight="1">
      <c r="A43" s="24" t="s">
        <v>19</v>
      </c>
      <c r="B43" s="13" t="s">
        <v>20</v>
      </c>
      <c r="C43" s="40">
        <f>C47+C44+C46</f>
        <v>24497704.78</v>
      </c>
      <c r="D43" s="40">
        <f>D47+D44+D46</f>
        <v>917000</v>
      </c>
      <c r="E43" s="40">
        <f>E47+E44+E46</f>
        <v>25414704.78</v>
      </c>
    </row>
    <row r="44" spans="1:5" ht="18">
      <c r="A44" s="27" t="s">
        <v>131</v>
      </c>
      <c r="B44" s="13" t="s">
        <v>132</v>
      </c>
      <c r="C44" s="40">
        <f>C45</f>
        <v>310159</v>
      </c>
      <c r="D44" s="40">
        <f>D45</f>
        <v>3000</v>
      </c>
      <c r="E44" s="40">
        <f t="shared" si="0"/>
        <v>313159</v>
      </c>
    </row>
    <row r="45" spans="1:5" ht="55.5" customHeight="1">
      <c r="A45" s="17" t="s">
        <v>133</v>
      </c>
      <c r="B45" s="16" t="s">
        <v>134</v>
      </c>
      <c r="C45" s="39">
        <v>310159</v>
      </c>
      <c r="D45" s="39">
        <v>3000</v>
      </c>
      <c r="E45" s="39">
        <f t="shared" si="0"/>
        <v>313159</v>
      </c>
    </row>
    <row r="46" spans="1:5" ht="20.25" customHeight="1">
      <c r="A46" s="27" t="s">
        <v>295</v>
      </c>
      <c r="B46" s="13" t="s">
        <v>296</v>
      </c>
      <c r="C46" s="40">
        <v>10000</v>
      </c>
      <c r="D46" s="40">
        <v>2000</v>
      </c>
      <c r="E46" s="40">
        <f>C46+D46</f>
        <v>12000</v>
      </c>
    </row>
    <row r="47" spans="1:5" ht="18">
      <c r="A47" s="24" t="s">
        <v>21</v>
      </c>
      <c r="B47" s="13" t="s">
        <v>22</v>
      </c>
      <c r="C47" s="40">
        <f>C48+C50</f>
        <v>24177545.78</v>
      </c>
      <c r="D47" s="40">
        <f>D48+D50</f>
        <v>912000</v>
      </c>
      <c r="E47" s="40">
        <f t="shared" si="0"/>
        <v>25089545.78</v>
      </c>
    </row>
    <row r="48" spans="1:5" ht="64.5" customHeight="1">
      <c r="A48" s="24" t="s">
        <v>23</v>
      </c>
      <c r="B48" s="13" t="s">
        <v>24</v>
      </c>
      <c r="C48" s="40">
        <f>C49</f>
        <v>1498537</v>
      </c>
      <c r="D48" s="40">
        <f>D49</f>
        <v>33700</v>
      </c>
      <c r="E48" s="40">
        <f t="shared" si="0"/>
        <v>1532237</v>
      </c>
    </row>
    <row r="49" spans="1:5" ht="81" customHeight="1">
      <c r="A49" s="25" t="s">
        <v>25</v>
      </c>
      <c r="B49" s="16" t="s">
        <v>111</v>
      </c>
      <c r="C49" s="39">
        <v>1498537</v>
      </c>
      <c r="D49" s="39">
        <v>33700</v>
      </c>
      <c r="E49" s="39">
        <f t="shared" si="0"/>
        <v>1532237</v>
      </c>
    </row>
    <row r="50" spans="1:5" ht="53.25" customHeight="1">
      <c r="A50" s="24" t="s">
        <v>26</v>
      </c>
      <c r="B50" s="13" t="s">
        <v>27</v>
      </c>
      <c r="C50" s="40">
        <f>C51</f>
        <v>22679008.78</v>
      </c>
      <c r="D50" s="40">
        <f>D51</f>
        <v>878300</v>
      </c>
      <c r="E50" s="40">
        <f t="shared" si="0"/>
        <v>23557308.78</v>
      </c>
    </row>
    <row r="51" spans="1:5" ht="71.25" customHeight="1">
      <c r="A51" s="25" t="s">
        <v>28</v>
      </c>
      <c r="B51" s="16" t="s">
        <v>29</v>
      </c>
      <c r="C51" s="39">
        <v>22679008.78</v>
      </c>
      <c r="D51" s="39">
        <v>878300</v>
      </c>
      <c r="E51" s="39">
        <f t="shared" si="0"/>
        <v>23557308.78</v>
      </c>
    </row>
    <row r="52" spans="1:5" ht="18">
      <c r="A52" s="24" t="s">
        <v>30</v>
      </c>
      <c r="B52" s="13" t="s">
        <v>31</v>
      </c>
      <c r="C52" s="40">
        <f>C53+C55</f>
        <v>2943800</v>
      </c>
      <c r="D52" s="40">
        <f>D53+D55</f>
        <v>0</v>
      </c>
      <c r="E52" s="40">
        <f t="shared" si="0"/>
        <v>2943800</v>
      </c>
    </row>
    <row r="53" spans="1:5" ht="47.25" customHeight="1">
      <c r="A53" s="24" t="s">
        <v>32</v>
      </c>
      <c r="B53" s="13" t="s">
        <v>33</v>
      </c>
      <c r="C53" s="40">
        <f>C54</f>
        <v>2898800</v>
      </c>
      <c r="D53" s="40">
        <f>D54</f>
        <v>15000</v>
      </c>
      <c r="E53" s="40">
        <f t="shared" si="0"/>
        <v>2913800</v>
      </c>
    </row>
    <row r="54" spans="1:5" ht="54" customHeight="1">
      <c r="A54" s="16" t="s">
        <v>34</v>
      </c>
      <c r="B54" s="16" t="s">
        <v>35</v>
      </c>
      <c r="C54" s="39">
        <v>2898800</v>
      </c>
      <c r="D54" s="39">
        <v>15000</v>
      </c>
      <c r="E54" s="39">
        <f t="shared" si="0"/>
        <v>2913800</v>
      </c>
    </row>
    <row r="55" spans="1:5" ht="49.5" customHeight="1">
      <c r="A55" s="16" t="s">
        <v>140</v>
      </c>
      <c r="B55" s="16" t="s">
        <v>141</v>
      </c>
      <c r="C55" s="40">
        <f>C56</f>
        <v>45000</v>
      </c>
      <c r="D55" s="40">
        <f>D56</f>
        <v>-15000</v>
      </c>
      <c r="E55" s="39">
        <f t="shared" si="0"/>
        <v>30000</v>
      </c>
    </row>
    <row r="56" spans="1:5" ht="36.75" customHeight="1">
      <c r="A56" s="25" t="s">
        <v>36</v>
      </c>
      <c r="B56" s="16" t="s">
        <v>135</v>
      </c>
      <c r="C56" s="39">
        <v>45000</v>
      </c>
      <c r="D56" s="39">
        <v>-15000</v>
      </c>
      <c r="E56" s="39">
        <f t="shared" si="0"/>
        <v>30000</v>
      </c>
    </row>
    <row r="57" spans="1:5" ht="54.75" customHeight="1">
      <c r="A57" s="56" t="s">
        <v>297</v>
      </c>
      <c r="B57" s="13" t="s">
        <v>298</v>
      </c>
      <c r="C57" s="40">
        <f>C58+C60+C62</f>
        <v>7577</v>
      </c>
      <c r="D57" s="40">
        <f>D58+D60+D62</f>
        <v>-673.66</v>
      </c>
      <c r="E57" s="40">
        <f>E58+E60+E62</f>
        <v>6903.34</v>
      </c>
    </row>
    <row r="58" spans="1:5" ht="46.5" customHeight="1">
      <c r="A58" s="56" t="s">
        <v>307</v>
      </c>
      <c r="B58" s="57" t="s">
        <v>308</v>
      </c>
      <c r="C58" s="39">
        <f>C59</f>
        <v>195</v>
      </c>
      <c r="D58" s="39">
        <f>D59</f>
        <v>0</v>
      </c>
      <c r="E58" s="39">
        <f>E59</f>
        <v>195</v>
      </c>
    </row>
    <row r="59" spans="1:5" ht="50.25" customHeight="1">
      <c r="A59" s="58" t="s">
        <v>309</v>
      </c>
      <c r="B59" s="16" t="s">
        <v>310</v>
      </c>
      <c r="C59" s="39">
        <v>195</v>
      </c>
      <c r="D59" s="39">
        <v>0</v>
      </c>
      <c r="E59" s="39">
        <f>C59+D59</f>
        <v>195</v>
      </c>
    </row>
    <row r="60" spans="1:5" ht="37.5" customHeight="1">
      <c r="A60" s="25" t="s">
        <v>299</v>
      </c>
      <c r="B60" s="16" t="s">
        <v>300</v>
      </c>
      <c r="C60" s="39">
        <f>C61</f>
        <v>8</v>
      </c>
      <c r="D60" s="39">
        <f>D61</f>
        <v>0</v>
      </c>
      <c r="E60" s="39">
        <f>E61</f>
        <v>8</v>
      </c>
    </row>
    <row r="61" spans="1:5" ht="26.25" customHeight="1">
      <c r="A61" s="25" t="s">
        <v>301</v>
      </c>
      <c r="B61" s="16" t="s">
        <v>302</v>
      </c>
      <c r="C61" s="39">
        <v>8</v>
      </c>
      <c r="D61" s="39">
        <v>0</v>
      </c>
      <c r="E61" s="39">
        <f>C61+D61</f>
        <v>8</v>
      </c>
    </row>
    <row r="62" spans="1:5" ht="43.5" customHeight="1">
      <c r="A62" s="25" t="s">
        <v>303</v>
      </c>
      <c r="B62" s="16" t="s">
        <v>161</v>
      </c>
      <c r="C62" s="39">
        <f>C63</f>
        <v>7374</v>
      </c>
      <c r="D62" s="39">
        <f>D63</f>
        <v>-673.66</v>
      </c>
      <c r="E62" s="39">
        <f>E63</f>
        <v>6700.34</v>
      </c>
    </row>
    <row r="63" spans="1:5" ht="40.5" customHeight="1">
      <c r="A63" s="25" t="s">
        <v>304</v>
      </c>
      <c r="B63" s="16" t="s">
        <v>161</v>
      </c>
      <c r="C63" s="39">
        <v>7374</v>
      </c>
      <c r="D63" s="39">
        <v>-673.66</v>
      </c>
      <c r="E63" s="39">
        <f>C63+D63</f>
        <v>6700.34</v>
      </c>
    </row>
    <row r="64" spans="1:5" ht="49.5" customHeight="1">
      <c r="A64" s="24" t="s">
        <v>37</v>
      </c>
      <c r="B64" s="13" t="s">
        <v>38</v>
      </c>
      <c r="C64" s="40">
        <f>C68+C73+C66</f>
        <v>23654790.04</v>
      </c>
      <c r="D64" s="40">
        <f>D68+D73+D65</f>
        <v>4159512.42</v>
      </c>
      <c r="E64" s="40">
        <f t="shared" si="0"/>
        <v>27814302.46</v>
      </c>
    </row>
    <row r="65" spans="1:5" ht="39" customHeight="1">
      <c r="A65" s="24" t="s">
        <v>37</v>
      </c>
      <c r="B65" s="13" t="s">
        <v>38</v>
      </c>
      <c r="C65" s="40">
        <f aca="true" t="shared" si="1" ref="C65:E66">C66</f>
        <v>0</v>
      </c>
      <c r="D65" s="40">
        <f t="shared" si="1"/>
        <v>1362.42</v>
      </c>
      <c r="E65" s="40">
        <f t="shared" si="1"/>
        <v>1362.42</v>
      </c>
    </row>
    <row r="66" spans="1:5" ht="70.5" customHeight="1">
      <c r="A66" s="24" t="s">
        <v>326</v>
      </c>
      <c r="B66" s="13" t="s">
        <v>327</v>
      </c>
      <c r="C66" s="40">
        <f t="shared" si="1"/>
        <v>0</v>
      </c>
      <c r="D66" s="40">
        <f t="shared" si="1"/>
        <v>1362.42</v>
      </c>
      <c r="E66" s="40">
        <f t="shared" si="1"/>
        <v>1362.42</v>
      </c>
    </row>
    <row r="67" spans="1:5" ht="53.25" customHeight="1">
      <c r="A67" s="25" t="s">
        <v>324</v>
      </c>
      <c r="B67" s="16" t="s">
        <v>325</v>
      </c>
      <c r="C67" s="40">
        <v>0</v>
      </c>
      <c r="D67" s="39">
        <v>1362.42</v>
      </c>
      <c r="E67" s="40">
        <f t="shared" si="0"/>
        <v>1362.42</v>
      </c>
    </row>
    <row r="68" spans="1:5" ht="99" customHeight="1">
      <c r="A68" s="24" t="s">
        <v>39</v>
      </c>
      <c r="B68" s="13" t="s">
        <v>127</v>
      </c>
      <c r="C68" s="40">
        <f>C69+C71</f>
        <v>22803240.04</v>
      </c>
      <c r="D68" s="40">
        <f>D69+D71</f>
        <v>3550000</v>
      </c>
      <c r="E68" s="40">
        <f t="shared" si="0"/>
        <v>26353240.04</v>
      </c>
    </row>
    <row r="69" spans="1:5" ht="82.5" customHeight="1">
      <c r="A69" s="24" t="s">
        <v>40</v>
      </c>
      <c r="B69" s="13" t="s">
        <v>137</v>
      </c>
      <c r="C69" s="40">
        <f>C70</f>
        <v>18830730.2</v>
      </c>
      <c r="D69" s="40">
        <f>D70</f>
        <v>4600000</v>
      </c>
      <c r="E69" s="40">
        <f t="shared" si="0"/>
        <v>23430730.2</v>
      </c>
    </row>
    <row r="70" spans="1:5" ht="85.5" customHeight="1">
      <c r="A70" s="25" t="s">
        <v>136</v>
      </c>
      <c r="B70" s="16" t="s">
        <v>41</v>
      </c>
      <c r="C70" s="39">
        <v>18830730.2</v>
      </c>
      <c r="D70" s="39">
        <v>4600000</v>
      </c>
      <c r="E70" s="39">
        <f t="shared" si="0"/>
        <v>23430730.2</v>
      </c>
    </row>
    <row r="71" spans="1:5" ht="99.75" customHeight="1">
      <c r="A71" s="24" t="s">
        <v>42</v>
      </c>
      <c r="B71" s="18" t="s">
        <v>138</v>
      </c>
      <c r="C71" s="40">
        <f>C72</f>
        <v>3972509.84</v>
      </c>
      <c r="D71" s="40">
        <f>D72</f>
        <v>-1050000</v>
      </c>
      <c r="E71" s="40">
        <f t="shared" si="0"/>
        <v>2922509.84</v>
      </c>
    </row>
    <row r="72" spans="1:5" ht="66.75" customHeight="1">
      <c r="A72" s="25" t="s">
        <v>43</v>
      </c>
      <c r="B72" s="16" t="s">
        <v>122</v>
      </c>
      <c r="C72" s="39">
        <v>3972509.84</v>
      </c>
      <c r="D72" s="39">
        <v>-1050000</v>
      </c>
      <c r="E72" s="39">
        <f t="shared" si="0"/>
        <v>2922509.84</v>
      </c>
    </row>
    <row r="73" spans="1:5" ht="36.75" customHeight="1">
      <c r="A73" s="24" t="s">
        <v>44</v>
      </c>
      <c r="B73" s="13" t="s">
        <v>45</v>
      </c>
      <c r="C73" s="40">
        <f>C74</f>
        <v>851550</v>
      </c>
      <c r="D73" s="40">
        <f>D74</f>
        <v>608150</v>
      </c>
      <c r="E73" s="40">
        <f t="shared" si="0"/>
        <v>1459700</v>
      </c>
    </row>
    <row r="74" spans="1:5" ht="53.25" customHeight="1">
      <c r="A74" s="24" t="s">
        <v>46</v>
      </c>
      <c r="B74" s="13" t="s">
        <v>139</v>
      </c>
      <c r="C74" s="40">
        <f>C75</f>
        <v>851550</v>
      </c>
      <c r="D74" s="40">
        <f>D75</f>
        <v>608150</v>
      </c>
      <c r="E74" s="40">
        <f t="shared" si="0"/>
        <v>1459700</v>
      </c>
    </row>
    <row r="75" spans="1:5" ht="63.75" customHeight="1">
      <c r="A75" s="25" t="s">
        <v>47</v>
      </c>
      <c r="B75" s="16" t="s">
        <v>48</v>
      </c>
      <c r="C75" s="39">
        <v>851550</v>
      </c>
      <c r="D75" s="39">
        <v>608150</v>
      </c>
      <c r="E75" s="39">
        <f t="shared" si="0"/>
        <v>1459700</v>
      </c>
    </row>
    <row r="76" spans="1:5" ht="18">
      <c r="A76" s="24" t="s">
        <v>49</v>
      </c>
      <c r="B76" s="13" t="s">
        <v>50</v>
      </c>
      <c r="C76" s="40">
        <f>C77</f>
        <v>1366041</v>
      </c>
      <c r="D76" s="40">
        <f>D77</f>
        <v>140000</v>
      </c>
      <c r="E76" s="40">
        <f t="shared" si="0"/>
        <v>1506041</v>
      </c>
    </row>
    <row r="77" spans="1:5" ht="23.25" customHeight="1">
      <c r="A77" s="24" t="s">
        <v>51</v>
      </c>
      <c r="B77" s="13" t="s">
        <v>52</v>
      </c>
      <c r="C77" s="40">
        <f>SUM(C78:C81)</f>
        <v>1366041</v>
      </c>
      <c r="D77" s="40">
        <f>SUM(D78:D81)</f>
        <v>140000</v>
      </c>
      <c r="E77" s="40">
        <f t="shared" si="0"/>
        <v>1506041</v>
      </c>
    </row>
    <row r="78" spans="1:5" ht="32.25" customHeight="1">
      <c r="A78" s="25" t="s">
        <v>145</v>
      </c>
      <c r="B78" s="16" t="s">
        <v>150</v>
      </c>
      <c r="C78" s="39">
        <v>57584</v>
      </c>
      <c r="D78" s="39">
        <v>3000</v>
      </c>
      <c r="E78" s="39">
        <f>C78+D78</f>
        <v>60584</v>
      </c>
    </row>
    <row r="79" spans="1:5" ht="35.25" customHeight="1">
      <c r="A79" s="25" t="s">
        <v>147</v>
      </c>
      <c r="B79" s="16" t="s">
        <v>146</v>
      </c>
      <c r="C79" s="39">
        <v>16447</v>
      </c>
      <c r="D79" s="39">
        <v>3000</v>
      </c>
      <c r="E79" s="39">
        <f t="shared" si="0"/>
        <v>19447</v>
      </c>
    </row>
    <row r="80" spans="1:5" ht="23.25" customHeight="1">
      <c r="A80" s="25" t="s">
        <v>148</v>
      </c>
      <c r="B80" s="16" t="s">
        <v>311</v>
      </c>
      <c r="C80" s="39">
        <v>524161</v>
      </c>
      <c r="D80" s="39">
        <v>13000</v>
      </c>
      <c r="E80" s="39">
        <f t="shared" si="0"/>
        <v>537161</v>
      </c>
    </row>
    <row r="81" spans="1:5" ht="23.25" customHeight="1">
      <c r="A81" s="25" t="s">
        <v>149</v>
      </c>
      <c r="B81" s="16" t="s">
        <v>151</v>
      </c>
      <c r="C81" s="39">
        <v>767849</v>
      </c>
      <c r="D81" s="39">
        <v>121000</v>
      </c>
      <c r="E81" s="39">
        <f t="shared" si="0"/>
        <v>888849</v>
      </c>
    </row>
    <row r="82" spans="1:5" ht="34.5" customHeight="1">
      <c r="A82" s="24" t="s">
        <v>226</v>
      </c>
      <c r="B82" s="13" t="s">
        <v>227</v>
      </c>
      <c r="C82" s="40">
        <f aca="true" t="shared" si="2" ref="C82:D84">C83</f>
        <v>1819685</v>
      </c>
      <c r="D82" s="40">
        <f t="shared" si="2"/>
        <v>181748.33</v>
      </c>
      <c r="E82" s="40">
        <f t="shared" si="0"/>
        <v>2001433.33</v>
      </c>
    </row>
    <row r="83" spans="1:5" ht="21" customHeight="1">
      <c r="A83" s="27" t="s">
        <v>228</v>
      </c>
      <c r="B83" s="13" t="s">
        <v>229</v>
      </c>
      <c r="C83" s="40">
        <f t="shared" si="2"/>
        <v>1819685</v>
      </c>
      <c r="D83" s="40">
        <f t="shared" si="2"/>
        <v>181748.33</v>
      </c>
      <c r="E83" s="40">
        <f t="shared" si="0"/>
        <v>2001433.33</v>
      </c>
    </row>
    <row r="84" spans="1:5" ht="23.25" customHeight="1">
      <c r="A84" s="17" t="s">
        <v>230</v>
      </c>
      <c r="B84" s="17" t="s">
        <v>231</v>
      </c>
      <c r="C84" s="39">
        <f t="shared" si="2"/>
        <v>1819685</v>
      </c>
      <c r="D84" s="39">
        <f t="shared" si="2"/>
        <v>181748.33</v>
      </c>
      <c r="E84" s="39">
        <f t="shared" si="0"/>
        <v>2001433.33</v>
      </c>
    </row>
    <row r="85" spans="1:5" ht="36" customHeight="1">
      <c r="A85" s="17" t="s">
        <v>232</v>
      </c>
      <c r="B85" s="17" t="s">
        <v>233</v>
      </c>
      <c r="C85" s="39">
        <v>1819685</v>
      </c>
      <c r="D85" s="39">
        <v>181748.33</v>
      </c>
      <c r="E85" s="39">
        <f t="shared" si="0"/>
        <v>2001433.33</v>
      </c>
    </row>
    <row r="86" spans="1:5" ht="41.25" customHeight="1">
      <c r="A86" s="24" t="s">
        <v>98</v>
      </c>
      <c r="B86" s="13" t="s">
        <v>105</v>
      </c>
      <c r="C86" s="40">
        <f>C89+C92+C87</f>
        <v>67539084.8</v>
      </c>
      <c r="D86" s="40">
        <f>D89+D92+D87</f>
        <v>-890000</v>
      </c>
      <c r="E86" s="40">
        <f>C86+D86</f>
        <v>66649084.8</v>
      </c>
    </row>
    <row r="87" spans="1:5" ht="22.5" customHeight="1">
      <c r="A87" s="48" t="s">
        <v>221</v>
      </c>
      <c r="B87" s="38" t="s">
        <v>222</v>
      </c>
      <c r="C87" s="40">
        <f>C88</f>
        <v>1561000</v>
      </c>
      <c r="D87" s="40">
        <f>D88</f>
        <v>445000</v>
      </c>
      <c r="E87" s="40">
        <f>C87+D87</f>
        <v>2006000</v>
      </c>
    </row>
    <row r="88" spans="1:5" ht="38.25" customHeight="1">
      <c r="A88" s="35" t="s">
        <v>223</v>
      </c>
      <c r="B88" s="49" t="s">
        <v>224</v>
      </c>
      <c r="C88" s="39">
        <v>1561000</v>
      </c>
      <c r="D88" s="39">
        <v>445000</v>
      </c>
      <c r="E88" s="39">
        <f>C88+D88</f>
        <v>2006000</v>
      </c>
    </row>
    <row r="89" spans="1:5" ht="84" customHeight="1">
      <c r="A89" s="24" t="s">
        <v>104</v>
      </c>
      <c r="B89" s="13" t="s">
        <v>120</v>
      </c>
      <c r="C89" s="40">
        <f>C90</f>
        <v>45502350</v>
      </c>
      <c r="D89" s="40">
        <f>D90</f>
        <v>-2910000</v>
      </c>
      <c r="E89" s="40">
        <f t="shared" si="0"/>
        <v>42592350</v>
      </c>
    </row>
    <row r="90" spans="1:5" ht="83.25" customHeight="1">
      <c r="A90" s="24" t="s">
        <v>143</v>
      </c>
      <c r="B90" s="13" t="s">
        <v>144</v>
      </c>
      <c r="C90" s="40">
        <f>C91</f>
        <v>45502350</v>
      </c>
      <c r="D90" s="40">
        <f>D91</f>
        <v>-2910000</v>
      </c>
      <c r="E90" s="40">
        <f t="shared" si="0"/>
        <v>42592350</v>
      </c>
    </row>
    <row r="91" spans="1:5" ht="82.5" customHeight="1">
      <c r="A91" s="25" t="s">
        <v>142</v>
      </c>
      <c r="B91" s="16" t="s">
        <v>121</v>
      </c>
      <c r="C91" s="39">
        <v>45502350</v>
      </c>
      <c r="D91" s="39">
        <v>-2910000</v>
      </c>
      <c r="E91" s="39">
        <f t="shared" si="0"/>
        <v>42592350</v>
      </c>
    </row>
    <row r="92" spans="1:5" ht="66" customHeight="1">
      <c r="A92" s="24" t="s">
        <v>99</v>
      </c>
      <c r="B92" s="13" t="s">
        <v>172</v>
      </c>
      <c r="C92" s="40">
        <f>C94</f>
        <v>20475734.8</v>
      </c>
      <c r="D92" s="40">
        <f>D94</f>
        <v>1575000</v>
      </c>
      <c r="E92" s="40">
        <f t="shared" si="0"/>
        <v>22050734.8</v>
      </c>
    </row>
    <row r="93" spans="1:5" ht="33.75" customHeight="1">
      <c r="A93" s="24" t="s">
        <v>100</v>
      </c>
      <c r="B93" s="13" t="s">
        <v>101</v>
      </c>
      <c r="C93" s="40">
        <f>C94</f>
        <v>20475734.8</v>
      </c>
      <c r="D93" s="40">
        <f>D94</f>
        <v>1575000</v>
      </c>
      <c r="E93" s="40">
        <f t="shared" si="0"/>
        <v>22050734.8</v>
      </c>
    </row>
    <row r="94" spans="1:5" ht="48.75" customHeight="1">
      <c r="A94" s="25" t="s">
        <v>102</v>
      </c>
      <c r="B94" s="16" t="s">
        <v>103</v>
      </c>
      <c r="C94" s="39">
        <v>20475734.8</v>
      </c>
      <c r="D94" s="39">
        <v>1575000</v>
      </c>
      <c r="E94" s="39">
        <f t="shared" si="0"/>
        <v>22050734.8</v>
      </c>
    </row>
    <row r="95" spans="1:5" ht="18">
      <c r="A95" s="24" t="s">
        <v>53</v>
      </c>
      <c r="B95" s="13" t="s">
        <v>54</v>
      </c>
      <c r="C95" s="40">
        <f>C96+C99+C100+C102+C104+C103</f>
        <v>3681100</v>
      </c>
      <c r="D95" s="40">
        <f>D96+D99+D100+D102+D104+D103</f>
        <v>1378780</v>
      </c>
      <c r="E95" s="40">
        <f>E96+E99+E100+E102+E104+E103</f>
        <v>5059880</v>
      </c>
    </row>
    <row r="96" spans="1:5" ht="37.5" customHeight="1">
      <c r="A96" s="24" t="s">
        <v>55</v>
      </c>
      <c r="B96" s="13" t="s">
        <v>56</v>
      </c>
      <c r="C96" s="40">
        <f>C97+C98</f>
        <v>91800</v>
      </c>
      <c r="D96" s="40">
        <f>D97+D98</f>
        <v>-24696</v>
      </c>
      <c r="E96" s="39">
        <f t="shared" si="0"/>
        <v>67104</v>
      </c>
    </row>
    <row r="97" spans="1:5" ht="122.25" customHeight="1">
      <c r="A97" s="25" t="s">
        <v>57</v>
      </c>
      <c r="B97" s="35" t="s">
        <v>173</v>
      </c>
      <c r="C97" s="39">
        <v>36200</v>
      </c>
      <c r="D97" s="39">
        <v>3893</v>
      </c>
      <c r="E97" s="39">
        <f t="shared" si="0"/>
        <v>40093</v>
      </c>
    </row>
    <row r="98" spans="1:5" ht="68.25" customHeight="1">
      <c r="A98" s="25" t="s">
        <v>58</v>
      </c>
      <c r="B98" s="16" t="s">
        <v>59</v>
      </c>
      <c r="C98" s="39">
        <v>55600</v>
      </c>
      <c r="D98" s="39">
        <v>-28589</v>
      </c>
      <c r="E98" s="39">
        <f t="shared" si="0"/>
        <v>27011</v>
      </c>
    </row>
    <row r="99" spans="1:5" ht="74.25" customHeight="1">
      <c r="A99" s="24" t="s">
        <v>60</v>
      </c>
      <c r="B99" s="13" t="s">
        <v>61</v>
      </c>
      <c r="C99" s="40">
        <v>201600</v>
      </c>
      <c r="D99" s="40">
        <v>-132600</v>
      </c>
      <c r="E99" s="40">
        <f t="shared" si="0"/>
        <v>69000</v>
      </c>
    </row>
    <row r="100" spans="1:5" ht="115.5" customHeight="1">
      <c r="A100" s="24" t="s">
        <v>174</v>
      </c>
      <c r="B100" s="13" t="s">
        <v>175</v>
      </c>
      <c r="C100" s="40">
        <f>C101</f>
        <v>15100</v>
      </c>
      <c r="D100" s="40">
        <f>D101</f>
        <v>9900</v>
      </c>
      <c r="E100" s="40">
        <f t="shared" si="0"/>
        <v>25000</v>
      </c>
    </row>
    <row r="101" spans="1:5" ht="33.75" customHeight="1">
      <c r="A101" s="25" t="s">
        <v>62</v>
      </c>
      <c r="B101" s="16" t="s">
        <v>106</v>
      </c>
      <c r="C101" s="39">
        <v>15100</v>
      </c>
      <c r="D101" s="39">
        <v>9900</v>
      </c>
      <c r="E101" s="39">
        <f t="shared" si="0"/>
        <v>25000</v>
      </c>
    </row>
    <row r="102" spans="1:5" s="3" customFormat="1" ht="66.75" customHeight="1">
      <c r="A102" s="24" t="s">
        <v>63</v>
      </c>
      <c r="B102" s="13" t="s">
        <v>64</v>
      </c>
      <c r="C102" s="40">
        <v>469400</v>
      </c>
      <c r="D102" s="40">
        <v>-6224</v>
      </c>
      <c r="E102" s="40">
        <f>C102+D102</f>
        <v>463176</v>
      </c>
    </row>
    <row r="103" spans="1:5" s="3" customFormat="1" ht="66.75" customHeight="1">
      <c r="A103" s="61" t="s">
        <v>328</v>
      </c>
      <c r="B103" s="13" t="s">
        <v>329</v>
      </c>
      <c r="C103" s="40">
        <v>0</v>
      </c>
      <c r="D103" s="40">
        <v>198010</v>
      </c>
      <c r="E103" s="40">
        <f>C103+D103</f>
        <v>198010</v>
      </c>
    </row>
    <row r="104" spans="1:5" s="3" customFormat="1" ht="33.75" customHeight="1">
      <c r="A104" s="24" t="s">
        <v>65</v>
      </c>
      <c r="B104" s="13" t="s">
        <v>66</v>
      </c>
      <c r="C104" s="40">
        <f>C105</f>
        <v>2903200</v>
      </c>
      <c r="D104" s="40">
        <f>D105</f>
        <v>1334390</v>
      </c>
      <c r="E104" s="40">
        <f t="shared" si="0"/>
        <v>4237590</v>
      </c>
    </row>
    <row r="105" spans="1:5" ht="31.5">
      <c r="A105" s="25" t="s">
        <v>67</v>
      </c>
      <c r="B105" s="16" t="s">
        <v>68</v>
      </c>
      <c r="C105" s="39">
        <v>2903200</v>
      </c>
      <c r="D105" s="39">
        <v>1334390</v>
      </c>
      <c r="E105" s="39">
        <f t="shared" si="0"/>
        <v>4237590</v>
      </c>
    </row>
    <row r="106" spans="1:5" ht="18">
      <c r="A106" s="24" t="s">
        <v>257</v>
      </c>
      <c r="B106" s="13" t="s">
        <v>258</v>
      </c>
      <c r="C106" s="39">
        <f>C107</f>
        <v>1854392</v>
      </c>
      <c r="D106" s="40">
        <f>D107</f>
        <v>220263</v>
      </c>
      <c r="E106" s="40">
        <f>E107</f>
        <v>2074655</v>
      </c>
    </row>
    <row r="107" spans="1:5" ht="18">
      <c r="A107" s="25" t="s">
        <v>259</v>
      </c>
      <c r="B107" s="16" t="s">
        <v>260</v>
      </c>
      <c r="C107" s="39">
        <v>1854392</v>
      </c>
      <c r="D107" s="39">
        <v>220263</v>
      </c>
      <c r="E107" s="39">
        <f t="shared" si="0"/>
        <v>2074655</v>
      </c>
    </row>
    <row r="108" spans="1:5" s="3" customFormat="1" ht="18">
      <c r="A108" s="27" t="s">
        <v>69</v>
      </c>
      <c r="B108" s="13" t="s">
        <v>70</v>
      </c>
      <c r="C108" s="40">
        <f>C109+C191+C188</f>
        <v>557398936.8199999</v>
      </c>
      <c r="D108" s="40">
        <f>D109+D191+D188</f>
        <v>33217985</v>
      </c>
      <c r="E108" s="40">
        <f>C108+D108</f>
        <v>590616921.8199999</v>
      </c>
    </row>
    <row r="109" spans="1:5" ht="39" customHeight="1">
      <c r="A109" s="27" t="s">
        <v>71</v>
      </c>
      <c r="B109" s="13" t="s">
        <v>72</v>
      </c>
      <c r="C109" s="40">
        <f>C110+C157+C117+C185</f>
        <v>426999420.03999996</v>
      </c>
      <c r="D109" s="40">
        <f>D110+D157+D117+D185</f>
        <v>13217985</v>
      </c>
      <c r="E109" s="40">
        <f>E110+E157+E117+E185</f>
        <v>440217405.03999996</v>
      </c>
    </row>
    <row r="110" spans="1:5" ht="41.25" customHeight="1">
      <c r="A110" s="27" t="s">
        <v>73</v>
      </c>
      <c r="B110" s="13" t="s">
        <v>74</v>
      </c>
      <c r="C110" s="40">
        <f>C111+C115+C113</f>
        <v>16657000</v>
      </c>
      <c r="D110" s="40">
        <f>D111+D115+D113</f>
        <v>0</v>
      </c>
      <c r="E110" s="40">
        <f>E111+E115+E113</f>
        <v>16657000</v>
      </c>
    </row>
    <row r="111" spans="1:5" s="3" customFormat="1" ht="30.75" customHeight="1">
      <c r="A111" s="27" t="s">
        <v>180</v>
      </c>
      <c r="B111" s="13" t="s">
        <v>75</v>
      </c>
      <c r="C111" s="40">
        <f>C112</f>
        <v>13657000</v>
      </c>
      <c r="D111" s="40">
        <f>D112</f>
        <v>0</v>
      </c>
      <c r="E111" s="40">
        <f aca="true" t="shared" si="3" ref="E111:E184">C111+D111</f>
        <v>13657000</v>
      </c>
    </row>
    <row r="112" spans="1:5" ht="40.5" customHeight="1">
      <c r="A112" s="17" t="s">
        <v>76</v>
      </c>
      <c r="B112" s="16" t="s">
        <v>77</v>
      </c>
      <c r="C112" s="39">
        <v>13657000</v>
      </c>
      <c r="D112" s="39">
        <v>0</v>
      </c>
      <c r="E112" s="39">
        <f t="shared" si="3"/>
        <v>13657000</v>
      </c>
    </row>
    <row r="113" spans="1:5" ht="36.75" customHeight="1">
      <c r="A113" s="27" t="s">
        <v>312</v>
      </c>
      <c r="B113" s="13" t="s">
        <v>313</v>
      </c>
      <c r="C113" s="40">
        <f>C114</f>
        <v>2500000</v>
      </c>
      <c r="D113" s="40">
        <f>D114</f>
        <v>0</v>
      </c>
      <c r="E113" s="40">
        <f>E114</f>
        <v>2500000</v>
      </c>
    </row>
    <row r="114" spans="1:5" ht="35.25" customHeight="1">
      <c r="A114" s="17" t="s">
        <v>314</v>
      </c>
      <c r="B114" s="16" t="s">
        <v>315</v>
      </c>
      <c r="C114" s="39">
        <v>2500000</v>
      </c>
      <c r="D114" s="39">
        <v>0</v>
      </c>
      <c r="E114" s="39">
        <f>C114+D114</f>
        <v>2500000</v>
      </c>
    </row>
    <row r="115" spans="1:5" ht="25.5" customHeight="1">
      <c r="A115" s="27" t="s">
        <v>263</v>
      </c>
      <c r="B115" s="13" t="s">
        <v>264</v>
      </c>
      <c r="C115" s="40">
        <f>C116</f>
        <v>500000</v>
      </c>
      <c r="D115" s="40">
        <f>D116</f>
        <v>0</v>
      </c>
      <c r="E115" s="40">
        <f>E116</f>
        <v>500000</v>
      </c>
    </row>
    <row r="116" spans="1:5" ht="20.25" customHeight="1">
      <c r="A116" s="17" t="s">
        <v>261</v>
      </c>
      <c r="B116" s="16" t="s">
        <v>262</v>
      </c>
      <c r="C116" s="39">
        <v>500000</v>
      </c>
      <c r="D116" s="39">
        <v>0</v>
      </c>
      <c r="E116" s="39">
        <f t="shared" si="3"/>
        <v>500000</v>
      </c>
    </row>
    <row r="117" spans="1:5" ht="40.5" customHeight="1">
      <c r="A117" s="27" t="s">
        <v>196</v>
      </c>
      <c r="B117" s="16" t="s">
        <v>197</v>
      </c>
      <c r="C117" s="40">
        <f>C123+C142+C138+C130+C133+C140+C121+C118+C136</f>
        <v>201368604.9</v>
      </c>
      <c r="D117" s="40">
        <f>D123+D142+D138+D130+D133+D140+D121+D118+D136</f>
        <v>362000</v>
      </c>
      <c r="E117" s="40">
        <f>E123+E142+E138+E130+E133+E140+E121+E118+E136</f>
        <v>201730604.9</v>
      </c>
    </row>
    <row r="118" spans="1:5" ht="30" customHeight="1">
      <c r="A118" s="27" t="s">
        <v>284</v>
      </c>
      <c r="B118" s="13" t="s">
        <v>285</v>
      </c>
      <c r="C118" s="40">
        <f>C119+C120</f>
        <v>4196655</v>
      </c>
      <c r="D118" s="40">
        <f>D119+D120</f>
        <v>0</v>
      </c>
      <c r="E118" s="40">
        <f>E119+E120</f>
        <v>4196655</v>
      </c>
    </row>
    <row r="119" spans="1:5" ht="81" customHeight="1" hidden="1">
      <c r="A119" s="17" t="s">
        <v>281</v>
      </c>
      <c r="B119" s="16" t="s">
        <v>283</v>
      </c>
      <c r="C119" s="39">
        <v>0</v>
      </c>
      <c r="D119" s="39">
        <v>0</v>
      </c>
      <c r="E119" s="39">
        <f t="shared" si="3"/>
        <v>0</v>
      </c>
    </row>
    <row r="120" spans="1:5" ht="83.25" customHeight="1">
      <c r="A120" s="17" t="s">
        <v>281</v>
      </c>
      <c r="B120" s="16" t="s">
        <v>282</v>
      </c>
      <c r="C120" s="39">
        <v>4196655</v>
      </c>
      <c r="D120" s="39">
        <v>0</v>
      </c>
      <c r="E120" s="39">
        <f t="shared" si="3"/>
        <v>4196655</v>
      </c>
    </row>
    <row r="121" spans="1:5" ht="47.25" customHeight="1">
      <c r="A121" s="59" t="s">
        <v>289</v>
      </c>
      <c r="B121" s="19" t="s">
        <v>290</v>
      </c>
      <c r="C121" s="39">
        <f>C122</f>
        <v>2088320</v>
      </c>
      <c r="D121" s="39">
        <f>D122</f>
        <v>0</v>
      </c>
      <c r="E121" s="39">
        <f>E122</f>
        <v>2088320</v>
      </c>
    </row>
    <row r="122" spans="1:5" ht="45" customHeight="1">
      <c r="A122" s="26" t="s">
        <v>287</v>
      </c>
      <c r="B122" s="15" t="s">
        <v>288</v>
      </c>
      <c r="C122" s="39">
        <v>2088320</v>
      </c>
      <c r="D122" s="39">
        <v>0</v>
      </c>
      <c r="E122" s="39">
        <f>C122+D122</f>
        <v>2088320</v>
      </c>
    </row>
    <row r="123" spans="1:5" ht="66" customHeight="1">
      <c r="A123" s="27" t="s">
        <v>198</v>
      </c>
      <c r="B123" s="13" t="s">
        <v>199</v>
      </c>
      <c r="C123" s="40">
        <f>C124</f>
        <v>82868000</v>
      </c>
      <c r="D123" s="40">
        <f>D124</f>
        <v>0</v>
      </c>
      <c r="E123" s="40">
        <f>E124</f>
        <v>82868000</v>
      </c>
    </row>
    <row r="124" spans="1:5" ht="36" customHeight="1">
      <c r="A124" s="43" t="s">
        <v>200</v>
      </c>
      <c r="B124" s="16" t="s">
        <v>330</v>
      </c>
      <c r="C124" s="39">
        <f>SUM(C125:C129)</f>
        <v>82868000</v>
      </c>
      <c r="D124" s="39">
        <f>SUM(D125:D129)</f>
        <v>0</v>
      </c>
      <c r="E124" s="39">
        <f>SUM(E125:E129)</f>
        <v>82868000</v>
      </c>
    </row>
    <row r="125" spans="1:5" ht="82.5" customHeight="1">
      <c r="A125" s="43" t="s">
        <v>200</v>
      </c>
      <c r="B125" s="16" t="s">
        <v>208</v>
      </c>
      <c r="C125" s="39">
        <v>25000000</v>
      </c>
      <c r="D125" s="40">
        <v>0</v>
      </c>
      <c r="E125" s="39">
        <f t="shared" si="3"/>
        <v>25000000</v>
      </c>
    </row>
    <row r="126" spans="1:5" ht="48.75" customHeight="1">
      <c r="A126" s="43" t="s">
        <v>200</v>
      </c>
      <c r="B126" s="16" t="s">
        <v>211</v>
      </c>
      <c r="C126" s="39">
        <v>12200000</v>
      </c>
      <c r="D126" s="39">
        <v>0</v>
      </c>
      <c r="E126" s="39">
        <f t="shared" si="3"/>
        <v>12200000</v>
      </c>
    </row>
    <row r="127" spans="1:5" ht="73.5" customHeight="1">
      <c r="A127" s="43" t="s">
        <v>200</v>
      </c>
      <c r="B127" s="16" t="s">
        <v>207</v>
      </c>
      <c r="C127" s="39">
        <v>2000000</v>
      </c>
      <c r="D127" s="39">
        <v>0</v>
      </c>
      <c r="E127" s="39">
        <f t="shared" si="3"/>
        <v>2000000</v>
      </c>
    </row>
    <row r="128" spans="1:5" ht="66.75" customHeight="1">
      <c r="A128" s="43" t="s">
        <v>200</v>
      </c>
      <c r="B128" s="16" t="s">
        <v>209</v>
      </c>
      <c r="C128" s="39">
        <v>3000000</v>
      </c>
      <c r="D128" s="39">
        <v>0</v>
      </c>
      <c r="E128" s="39">
        <f t="shared" si="3"/>
        <v>3000000</v>
      </c>
    </row>
    <row r="129" spans="1:5" ht="72" customHeight="1">
      <c r="A129" s="43" t="s">
        <v>200</v>
      </c>
      <c r="B129" s="55" t="s">
        <v>280</v>
      </c>
      <c r="C129" s="39">
        <v>40668000</v>
      </c>
      <c r="D129" s="39">
        <v>0</v>
      </c>
      <c r="E129" s="39">
        <f t="shared" si="3"/>
        <v>40668000</v>
      </c>
    </row>
    <row r="130" spans="1:5" ht="88.5" customHeight="1">
      <c r="A130" s="53" t="s">
        <v>239</v>
      </c>
      <c r="B130" s="54" t="s">
        <v>240</v>
      </c>
      <c r="C130" s="40">
        <f aca="true" t="shared" si="4" ref="C130:E131">C131</f>
        <v>17215705.9</v>
      </c>
      <c r="D130" s="40">
        <f t="shared" si="4"/>
        <v>0</v>
      </c>
      <c r="E130" s="40">
        <f t="shared" si="4"/>
        <v>17215705.9</v>
      </c>
    </row>
    <row r="131" spans="1:5" ht="104.25" customHeight="1">
      <c r="A131" s="53" t="s">
        <v>241</v>
      </c>
      <c r="B131" s="54" t="s">
        <v>242</v>
      </c>
      <c r="C131" s="40">
        <f t="shared" si="4"/>
        <v>17215705.9</v>
      </c>
      <c r="D131" s="40">
        <f t="shared" si="4"/>
        <v>0</v>
      </c>
      <c r="E131" s="40">
        <f t="shared" si="4"/>
        <v>17215705.9</v>
      </c>
    </row>
    <row r="132" spans="1:5" ht="69.75" customHeight="1">
      <c r="A132" s="43" t="s">
        <v>243</v>
      </c>
      <c r="B132" s="55" t="s">
        <v>244</v>
      </c>
      <c r="C132" s="39">
        <v>17215705.9</v>
      </c>
      <c r="D132" s="39">
        <v>0</v>
      </c>
      <c r="E132" s="39">
        <f>C132+D132</f>
        <v>17215705.9</v>
      </c>
    </row>
    <row r="133" spans="1:5" ht="68.25" customHeight="1">
      <c r="A133" s="27" t="s">
        <v>245</v>
      </c>
      <c r="B133" s="55" t="s">
        <v>246</v>
      </c>
      <c r="C133" s="40">
        <f aca="true" t="shared" si="5" ref="C133:E134">C134</f>
        <v>12587647.5</v>
      </c>
      <c r="D133" s="40">
        <f t="shared" si="5"/>
        <v>0</v>
      </c>
      <c r="E133" s="40">
        <f t="shared" si="5"/>
        <v>12587647.5</v>
      </c>
    </row>
    <row r="134" spans="1:5" ht="55.5" customHeight="1">
      <c r="A134" s="33" t="s">
        <v>247</v>
      </c>
      <c r="B134" s="16" t="s">
        <v>248</v>
      </c>
      <c r="C134" s="40">
        <f t="shared" si="5"/>
        <v>12587647.5</v>
      </c>
      <c r="D134" s="40">
        <f t="shared" si="5"/>
        <v>0</v>
      </c>
      <c r="E134" s="40">
        <f t="shared" si="5"/>
        <v>12587647.5</v>
      </c>
    </row>
    <row r="135" spans="1:5" ht="36.75" customHeight="1">
      <c r="A135" s="26" t="s">
        <v>249</v>
      </c>
      <c r="B135" s="16" t="s">
        <v>250</v>
      </c>
      <c r="C135" s="39">
        <v>12587647.5</v>
      </c>
      <c r="D135" s="39">
        <v>0</v>
      </c>
      <c r="E135" s="39">
        <f>C135+D135</f>
        <v>12587647.5</v>
      </c>
    </row>
    <row r="136" spans="1:5" ht="68.25" customHeight="1">
      <c r="A136" s="29" t="s">
        <v>320</v>
      </c>
      <c r="B136" s="13" t="s">
        <v>319</v>
      </c>
      <c r="C136" s="40">
        <f>C137</f>
        <v>0</v>
      </c>
      <c r="D136" s="40">
        <f>D137</f>
        <v>327000</v>
      </c>
      <c r="E136" s="40">
        <f>E137</f>
        <v>327000</v>
      </c>
    </row>
    <row r="137" spans="1:5" ht="53.25" customHeight="1">
      <c r="A137" s="26" t="s">
        <v>318</v>
      </c>
      <c r="B137" s="16" t="s">
        <v>317</v>
      </c>
      <c r="C137" s="39">
        <v>0</v>
      </c>
      <c r="D137" s="39">
        <v>327000</v>
      </c>
      <c r="E137" s="39">
        <f>C137+D137</f>
        <v>327000</v>
      </c>
    </row>
    <row r="138" spans="1:5" ht="48" customHeight="1">
      <c r="A138" s="29" t="s">
        <v>234</v>
      </c>
      <c r="B138" s="33" t="s">
        <v>235</v>
      </c>
      <c r="C138" s="40">
        <f>C139</f>
        <v>5040000</v>
      </c>
      <c r="D138" s="40">
        <f>D139</f>
        <v>0</v>
      </c>
      <c r="E138" s="40">
        <f>E139</f>
        <v>5040000</v>
      </c>
    </row>
    <row r="139" spans="1:5" ht="36" customHeight="1">
      <c r="A139" s="26" t="s">
        <v>236</v>
      </c>
      <c r="B139" s="16" t="s">
        <v>237</v>
      </c>
      <c r="C139" s="39">
        <v>5040000</v>
      </c>
      <c r="D139" s="39">
        <v>0</v>
      </c>
      <c r="E139" s="39">
        <f t="shared" si="3"/>
        <v>5040000</v>
      </c>
    </row>
    <row r="140" spans="1:5" ht="36" customHeight="1">
      <c r="A140" s="29" t="s">
        <v>276</v>
      </c>
      <c r="B140" s="13" t="s">
        <v>275</v>
      </c>
      <c r="C140" s="40">
        <f>C141</f>
        <v>6507200</v>
      </c>
      <c r="D140" s="40">
        <f>D141</f>
        <v>0</v>
      </c>
      <c r="E140" s="40">
        <f>E141</f>
        <v>6507200</v>
      </c>
    </row>
    <row r="141" spans="1:5" ht="36" customHeight="1">
      <c r="A141" s="26" t="s">
        <v>277</v>
      </c>
      <c r="B141" s="16" t="s">
        <v>278</v>
      </c>
      <c r="C141" s="39">
        <v>6507200</v>
      </c>
      <c r="D141" s="39">
        <v>0</v>
      </c>
      <c r="E141" s="39">
        <f>C141+D141</f>
        <v>6507200</v>
      </c>
    </row>
    <row r="142" spans="1:5" ht="22.5" customHeight="1">
      <c r="A142" s="27" t="s">
        <v>201</v>
      </c>
      <c r="B142" s="13" t="s">
        <v>202</v>
      </c>
      <c r="C142" s="40">
        <f>C143</f>
        <v>70865076.5</v>
      </c>
      <c r="D142" s="40">
        <f>D143</f>
        <v>35000</v>
      </c>
      <c r="E142" s="40">
        <f>E143</f>
        <v>70900076.5</v>
      </c>
    </row>
    <row r="143" spans="1:5" ht="24.75" customHeight="1">
      <c r="A143" s="27" t="s">
        <v>203</v>
      </c>
      <c r="B143" s="13" t="s">
        <v>204</v>
      </c>
      <c r="C143" s="40">
        <f>SUM(C144:C156)</f>
        <v>70865076.5</v>
      </c>
      <c r="D143" s="40">
        <f>SUM(D144:D156)</f>
        <v>35000</v>
      </c>
      <c r="E143" s="40">
        <f>SUM(E144:E156)</f>
        <v>70900076.5</v>
      </c>
    </row>
    <row r="144" spans="1:5" ht="72" customHeight="1">
      <c r="A144" s="17" t="s">
        <v>203</v>
      </c>
      <c r="B144" s="16" t="s">
        <v>205</v>
      </c>
      <c r="C144" s="39">
        <v>4107000</v>
      </c>
      <c r="D144" s="39">
        <v>0</v>
      </c>
      <c r="E144" s="39">
        <f t="shared" si="3"/>
        <v>4107000</v>
      </c>
    </row>
    <row r="145" spans="1:5" ht="35.25" customHeight="1">
      <c r="A145" s="17" t="s">
        <v>203</v>
      </c>
      <c r="B145" s="16" t="s">
        <v>206</v>
      </c>
      <c r="C145" s="39">
        <v>11339700</v>
      </c>
      <c r="D145" s="39">
        <v>0</v>
      </c>
      <c r="E145" s="39">
        <f t="shared" si="3"/>
        <v>11339700</v>
      </c>
    </row>
    <row r="146" spans="1:5" ht="48.75" customHeight="1">
      <c r="A146" s="17" t="s">
        <v>203</v>
      </c>
      <c r="B146" s="16" t="s">
        <v>210</v>
      </c>
      <c r="C146" s="39">
        <v>39862080</v>
      </c>
      <c r="D146" s="39">
        <v>0</v>
      </c>
      <c r="E146" s="39">
        <f t="shared" si="3"/>
        <v>39862080</v>
      </c>
    </row>
    <row r="147" spans="1:5" ht="37.5" customHeight="1">
      <c r="A147" s="17" t="s">
        <v>203</v>
      </c>
      <c r="B147" s="16" t="s">
        <v>212</v>
      </c>
      <c r="C147" s="39">
        <v>835200</v>
      </c>
      <c r="D147" s="39">
        <v>0</v>
      </c>
      <c r="E147" s="39">
        <f t="shared" si="3"/>
        <v>835200</v>
      </c>
    </row>
    <row r="148" spans="1:6" ht="40.5" customHeight="1">
      <c r="A148" s="17" t="s">
        <v>203</v>
      </c>
      <c r="B148" s="16" t="s">
        <v>216</v>
      </c>
      <c r="C148" s="39">
        <v>4060100</v>
      </c>
      <c r="D148" s="39">
        <v>0</v>
      </c>
      <c r="E148" s="39">
        <f t="shared" si="3"/>
        <v>4060100</v>
      </c>
      <c r="F148" s="46"/>
    </row>
    <row r="149" spans="1:5" ht="69.75" customHeight="1">
      <c r="A149" s="17" t="s">
        <v>203</v>
      </c>
      <c r="B149" s="16" t="s">
        <v>220</v>
      </c>
      <c r="C149" s="39">
        <v>4334200</v>
      </c>
      <c r="D149" s="39">
        <v>0</v>
      </c>
      <c r="E149" s="39">
        <f t="shared" si="3"/>
        <v>4334200</v>
      </c>
    </row>
    <row r="150" spans="1:5" ht="39.75" customHeight="1">
      <c r="A150" s="17" t="s">
        <v>203</v>
      </c>
      <c r="B150" s="16" t="s">
        <v>219</v>
      </c>
      <c r="C150" s="39">
        <v>2833000</v>
      </c>
      <c r="D150" s="39">
        <v>0</v>
      </c>
      <c r="E150" s="39">
        <f t="shared" si="3"/>
        <v>2833000</v>
      </c>
    </row>
    <row r="151" spans="1:5" ht="34.5" customHeight="1">
      <c r="A151" s="17" t="s">
        <v>203</v>
      </c>
      <c r="B151" s="16" t="s">
        <v>305</v>
      </c>
      <c r="C151" s="39">
        <v>253500</v>
      </c>
      <c r="D151" s="39">
        <v>0</v>
      </c>
      <c r="E151" s="39">
        <f t="shared" si="3"/>
        <v>253500</v>
      </c>
    </row>
    <row r="152" spans="1:5" ht="78.75" customHeight="1">
      <c r="A152" s="17" t="s">
        <v>203</v>
      </c>
      <c r="B152" s="16" t="s">
        <v>238</v>
      </c>
      <c r="C152" s="39">
        <v>454546.5</v>
      </c>
      <c r="D152" s="39">
        <v>0</v>
      </c>
      <c r="E152" s="39">
        <f t="shared" si="3"/>
        <v>454546.5</v>
      </c>
    </row>
    <row r="153" spans="1:5" ht="55.5" customHeight="1">
      <c r="A153" s="17" t="s">
        <v>203</v>
      </c>
      <c r="B153" s="16" t="s">
        <v>279</v>
      </c>
      <c r="C153" s="39">
        <v>2000000</v>
      </c>
      <c r="D153" s="39">
        <v>0</v>
      </c>
      <c r="E153" s="39">
        <f t="shared" si="3"/>
        <v>2000000</v>
      </c>
    </row>
    <row r="154" spans="1:5" ht="36.75" customHeight="1">
      <c r="A154" s="17" t="s">
        <v>203</v>
      </c>
      <c r="B154" s="16" t="s">
        <v>306</v>
      </c>
      <c r="C154" s="39">
        <v>706900</v>
      </c>
      <c r="D154" s="39">
        <v>0</v>
      </c>
      <c r="E154" s="39">
        <f t="shared" si="3"/>
        <v>706900</v>
      </c>
    </row>
    <row r="155" spans="1:5" ht="50.25" customHeight="1">
      <c r="A155" s="17" t="s">
        <v>203</v>
      </c>
      <c r="B155" s="16" t="s">
        <v>316</v>
      </c>
      <c r="C155" s="39">
        <v>78850</v>
      </c>
      <c r="D155" s="39">
        <v>0</v>
      </c>
      <c r="E155" s="39">
        <f t="shared" si="3"/>
        <v>78850</v>
      </c>
    </row>
    <row r="156" spans="1:5" ht="51" customHeight="1">
      <c r="A156" s="17" t="s">
        <v>203</v>
      </c>
      <c r="B156" s="16" t="s">
        <v>321</v>
      </c>
      <c r="C156" s="39">
        <v>0</v>
      </c>
      <c r="D156" s="39">
        <v>35000</v>
      </c>
      <c r="E156" s="39">
        <f t="shared" si="3"/>
        <v>35000</v>
      </c>
    </row>
    <row r="157" spans="1:5" s="3" customFormat="1" ht="45" customHeight="1">
      <c r="A157" s="27" t="s">
        <v>78</v>
      </c>
      <c r="B157" s="13" t="s">
        <v>79</v>
      </c>
      <c r="C157" s="40">
        <f>C158+C162+C164+C174+C176+C182+C173+C180+C178</f>
        <v>200603418.14</v>
      </c>
      <c r="D157" s="40">
        <f>D158+D162+D164+D174+D176+D182+D173+D180+D178</f>
        <v>464334</v>
      </c>
      <c r="E157" s="40">
        <f>E158+E162+E164+E174+E176+E182+E173+E180+E178</f>
        <v>201067752.14</v>
      </c>
    </row>
    <row r="158" spans="1:5" ht="48.75" customHeight="1">
      <c r="A158" s="33" t="s">
        <v>80</v>
      </c>
      <c r="B158" s="13" t="s">
        <v>97</v>
      </c>
      <c r="C158" s="40">
        <f>C159</f>
        <v>365000</v>
      </c>
      <c r="D158" s="40">
        <f>D159</f>
        <v>0</v>
      </c>
      <c r="E158" s="39">
        <f t="shared" si="3"/>
        <v>365000</v>
      </c>
    </row>
    <row r="159" spans="1:5" ht="52.5" customHeight="1">
      <c r="A159" s="17" t="s">
        <v>81</v>
      </c>
      <c r="B159" s="16" t="s">
        <v>124</v>
      </c>
      <c r="C159" s="39">
        <v>365000</v>
      </c>
      <c r="D159" s="39">
        <v>0</v>
      </c>
      <c r="E159" s="39">
        <f t="shared" si="3"/>
        <v>365000</v>
      </c>
    </row>
    <row r="160" spans="1:5" ht="1.5" customHeight="1" hidden="1">
      <c r="A160" s="27" t="s">
        <v>82</v>
      </c>
      <c r="B160" s="13" t="s">
        <v>83</v>
      </c>
      <c r="C160" s="39">
        <f>C161</f>
        <v>0</v>
      </c>
      <c r="D160" s="41"/>
      <c r="E160" s="39">
        <f t="shared" si="3"/>
        <v>0</v>
      </c>
    </row>
    <row r="161" spans="1:5" ht="31.5" hidden="1">
      <c r="A161" s="27" t="s">
        <v>84</v>
      </c>
      <c r="B161" s="13" t="s">
        <v>85</v>
      </c>
      <c r="C161" s="39">
        <v>0</v>
      </c>
      <c r="D161" s="41"/>
      <c r="E161" s="39">
        <f t="shared" si="3"/>
        <v>0</v>
      </c>
    </row>
    <row r="162" spans="1:5" ht="52.5" customHeight="1">
      <c r="A162" s="27" t="s">
        <v>82</v>
      </c>
      <c r="B162" s="13" t="s">
        <v>83</v>
      </c>
      <c r="C162" s="40">
        <f>C163</f>
        <v>3907486</v>
      </c>
      <c r="D162" s="40">
        <f>D163</f>
        <v>0</v>
      </c>
      <c r="E162" s="40">
        <f t="shared" si="3"/>
        <v>3907486</v>
      </c>
    </row>
    <row r="163" spans="1:5" ht="39.75" customHeight="1">
      <c r="A163" s="17" t="s">
        <v>84</v>
      </c>
      <c r="B163" s="16" t="s">
        <v>125</v>
      </c>
      <c r="C163" s="39">
        <v>3907486</v>
      </c>
      <c r="D163" s="39">
        <v>0</v>
      </c>
      <c r="E163" s="39">
        <f t="shared" si="3"/>
        <v>3907486</v>
      </c>
    </row>
    <row r="164" spans="1:5" ht="49.5" customHeight="1">
      <c r="A164" s="27" t="s">
        <v>86</v>
      </c>
      <c r="B164" s="13" t="s">
        <v>87</v>
      </c>
      <c r="C164" s="40">
        <f>C165+C166+C167+C168+C169+C170+C171</f>
        <v>4377038</v>
      </c>
      <c r="D164" s="40">
        <f>D165+D166+D167+D168+D169+D170+D171</f>
        <v>200224</v>
      </c>
      <c r="E164" s="40">
        <f t="shared" si="3"/>
        <v>4577262</v>
      </c>
    </row>
    <row r="165" spans="1:5" ht="103.5" customHeight="1">
      <c r="A165" s="17" t="s">
        <v>88</v>
      </c>
      <c r="B165" s="16" t="s">
        <v>168</v>
      </c>
      <c r="C165" s="39">
        <v>1415578</v>
      </c>
      <c r="D165" s="39">
        <v>199694</v>
      </c>
      <c r="E165" s="39">
        <f t="shared" si="3"/>
        <v>1615272</v>
      </c>
    </row>
    <row r="166" spans="1:5" ht="72.75" customHeight="1">
      <c r="A166" s="17" t="s">
        <v>88</v>
      </c>
      <c r="B166" s="16" t="s">
        <v>177</v>
      </c>
      <c r="C166" s="39">
        <v>6360</v>
      </c>
      <c r="D166" s="39">
        <v>530</v>
      </c>
      <c r="E166" s="39">
        <f t="shared" si="3"/>
        <v>6890</v>
      </c>
    </row>
    <row r="167" spans="1:5" ht="72.75" customHeight="1">
      <c r="A167" s="17" t="s">
        <v>88</v>
      </c>
      <c r="B167" s="16" t="s">
        <v>112</v>
      </c>
      <c r="C167" s="39">
        <v>861000</v>
      </c>
      <c r="D167" s="39">
        <v>0</v>
      </c>
      <c r="E167" s="39">
        <f t="shared" si="3"/>
        <v>861000</v>
      </c>
    </row>
    <row r="168" spans="1:5" ht="52.5" customHeight="1">
      <c r="A168" s="17" t="s">
        <v>88</v>
      </c>
      <c r="B168" s="16" t="s">
        <v>113</v>
      </c>
      <c r="C168" s="39">
        <v>1435000</v>
      </c>
      <c r="D168" s="39">
        <v>0</v>
      </c>
      <c r="E168" s="39">
        <f t="shared" si="3"/>
        <v>1435000</v>
      </c>
    </row>
    <row r="169" spans="1:5" ht="43.5" customHeight="1">
      <c r="A169" s="17" t="s">
        <v>88</v>
      </c>
      <c r="B169" s="16" t="s">
        <v>167</v>
      </c>
      <c r="C169" s="39">
        <v>200900</v>
      </c>
      <c r="D169" s="39">
        <v>0</v>
      </c>
      <c r="E169" s="39">
        <f t="shared" si="3"/>
        <v>200900</v>
      </c>
    </row>
    <row r="170" spans="1:5" ht="55.5" customHeight="1">
      <c r="A170" s="17" t="s">
        <v>88</v>
      </c>
      <c r="B170" s="16" t="s">
        <v>169</v>
      </c>
      <c r="C170" s="39">
        <v>171000</v>
      </c>
      <c r="D170" s="39">
        <v>0</v>
      </c>
      <c r="E170" s="39">
        <f t="shared" si="3"/>
        <v>171000</v>
      </c>
    </row>
    <row r="171" spans="1:5" ht="99.75" customHeight="1">
      <c r="A171" s="17" t="s">
        <v>88</v>
      </c>
      <c r="B171" s="16" t="s">
        <v>162</v>
      </c>
      <c r="C171" s="39">
        <v>287200</v>
      </c>
      <c r="D171" s="39">
        <v>0</v>
      </c>
      <c r="E171" s="39">
        <f t="shared" si="3"/>
        <v>287200</v>
      </c>
    </row>
    <row r="172" spans="1:5" ht="88.5" customHeight="1">
      <c r="A172" s="37" t="s">
        <v>163</v>
      </c>
      <c r="B172" s="38" t="s">
        <v>164</v>
      </c>
      <c r="C172" s="40">
        <f>C173</f>
        <v>0</v>
      </c>
      <c r="D172" s="40">
        <f>D173</f>
        <v>0</v>
      </c>
      <c r="E172" s="39">
        <f t="shared" si="3"/>
        <v>0</v>
      </c>
    </row>
    <row r="173" spans="1:5" ht="84.75" customHeight="1">
      <c r="A173" s="17" t="s">
        <v>165</v>
      </c>
      <c r="B173" s="35" t="s">
        <v>166</v>
      </c>
      <c r="C173" s="39">
        <v>0</v>
      </c>
      <c r="D173" s="39">
        <v>0</v>
      </c>
      <c r="E173" s="39">
        <f t="shared" si="3"/>
        <v>0</v>
      </c>
    </row>
    <row r="174" spans="1:5" ht="66" customHeight="1">
      <c r="A174" s="27" t="s">
        <v>89</v>
      </c>
      <c r="B174" s="13" t="s">
        <v>107</v>
      </c>
      <c r="C174" s="40">
        <f>C175</f>
        <v>17263100</v>
      </c>
      <c r="D174" s="40">
        <f>D175</f>
        <v>0</v>
      </c>
      <c r="E174" s="40">
        <f t="shared" si="3"/>
        <v>17263100</v>
      </c>
    </row>
    <row r="175" spans="1:5" ht="54.75" customHeight="1">
      <c r="A175" s="17" t="s">
        <v>90</v>
      </c>
      <c r="B175" s="16" t="s">
        <v>286</v>
      </c>
      <c r="C175" s="39">
        <v>17263100</v>
      </c>
      <c r="D175" s="39">
        <v>0</v>
      </c>
      <c r="E175" s="39">
        <f t="shared" si="3"/>
        <v>17263100</v>
      </c>
    </row>
    <row r="176" spans="1:5" ht="73.5" customHeight="1">
      <c r="A176" s="27" t="s">
        <v>108</v>
      </c>
      <c r="B176" s="13" t="s">
        <v>109</v>
      </c>
      <c r="C176" s="40">
        <f>C177</f>
        <v>4261500</v>
      </c>
      <c r="D176" s="40">
        <f>D177</f>
        <v>264110</v>
      </c>
      <c r="E176" s="40">
        <f t="shared" si="3"/>
        <v>4525610</v>
      </c>
    </row>
    <row r="177" spans="1:5" ht="67.5" customHeight="1">
      <c r="A177" s="17" t="s">
        <v>110</v>
      </c>
      <c r="B177" s="16" t="s">
        <v>123</v>
      </c>
      <c r="C177" s="39">
        <v>4261500</v>
      </c>
      <c r="D177" s="39">
        <v>264110</v>
      </c>
      <c r="E177" s="39">
        <f t="shared" si="3"/>
        <v>4525610</v>
      </c>
    </row>
    <row r="178" spans="1:5" ht="36.75" customHeight="1">
      <c r="A178" s="27" t="s">
        <v>293</v>
      </c>
      <c r="B178" s="13" t="s">
        <v>294</v>
      </c>
      <c r="C178" s="40">
        <f>C179</f>
        <v>886050</v>
      </c>
      <c r="D178" s="40">
        <f>D179</f>
        <v>0</v>
      </c>
      <c r="E178" s="40">
        <f>E179</f>
        <v>886050</v>
      </c>
    </row>
    <row r="179" spans="1:5" ht="54" customHeight="1">
      <c r="A179" s="17" t="s">
        <v>291</v>
      </c>
      <c r="B179" s="16" t="s">
        <v>292</v>
      </c>
      <c r="C179" s="39">
        <v>886050</v>
      </c>
      <c r="D179" s="39">
        <v>0</v>
      </c>
      <c r="E179" s="39">
        <f>C179+D179</f>
        <v>886050</v>
      </c>
    </row>
    <row r="180" spans="1:5" ht="84.75" customHeight="1">
      <c r="A180" s="45" t="s">
        <v>214</v>
      </c>
      <c r="B180" s="13" t="s">
        <v>217</v>
      </c>
      <c r="C180" s="40">
        <f>C181</f>
        <v>9502000</v>
      </c>
      <c r="D180" s="40">
        <f>D181</f>
        <v>0</v>
      </c>
      <c r="E180" s="40">
        <f>E181</f>
        <v>9502000</v>
      </c>
    </row>
    <row r="181" spans="1:5" ht="75" customHeight="1">
      <c r="A181" s="44" t="s">
        <v>213</v>
      </c>
      <c r="B181" s="52" t="s">
        <v>215</v>
      </c>
      <c r="C181" s="39">
        <v>9502000</v>
      </c>
      <c r="D181" s="39">
        <v>0</v>
      </c>
      <c r="E181" s="39">
        <f>C181+D181</f>
        <v>9502000</v>
      </c>
    </row>
    <row r="182" spans="1:5" ht="18">
      <c r="A182" s="27" t="s">
        <v>91</v>
      </c>
      <c r="B182" s="19" t="s">
        <v>92</v>
      </c>
      <c r="C182" s="40">
        <f>C183</f>
        <v>160041244.14</v>
      </c>
      <c r="D182" s="40">
        <f>D183</f>
        <v>0</v>
      </c>
      <c r="E182" s="40">
        <f t="shared" si="3"/>
        <v>160041244.14</v>
      </c>
    </row>
    <row r="183" spans="1:5" ht="18">
      <c r="A183" s="27" t="s">
        <v>93</v>
      </c>
      <c r="B183" s="19" t="s">
        <v>94</v>
      </c>
      <c r="C183" s="39">
        <f>C184</f>
        <v>160041244.14</v>
      </c>
      <c r="D183" s="39">
        <f>D184</f>
        <v>0</v>
      </c>
      <c r="E183" s="39">
        <f t="shared" si="3"/>
        <v>160041244.14</v>
      </c>
    </row>
    <row r="184" spans="1:5" ht="53.25" customHeight="1">
      <c r="A184" s="17" t="s">
        <v>93</v>
      </c>
      <c r="B184" s="16" t="s">
        <v>119</v>
      </c>
      <c r="C184" s="39">
        <v>160041244.14</v>
      </c>
      <c r="D184" s="39">
        <v>0</v>
      </c>
      <c r="E184" s="39">
        <f t="shared" si="3"/>
        <v>160041244.14</v>
      </c>
    </row>
    <row r="185" spans="1:5" ht="23.25" customHeight="1">
      <c r="A185" s="27" t="s">
        <v>266</v>
      </c>
      <c r="B185" s="13" t="s">
        <v>267</v>
      </c>
      <c r="C185" s="40">
        <f aca="true" t="shared" si="6" ref="C185:E186">C186</f>
        <v>8370397</v>
      </c>
      <c r="D185" s="40">
        <f t="shared" si="6"/>
        <v>12391651</v>
      </c>
      <c r="E185" s="40">
        <f t="shared" si="6"/>
        <v>20762048</v>
      </c>
    </row>
    <row r="186" spans="1:5" ht="33.75" customHeight="1">
      <c r="A186" s="27" t="s">
        <v>269</v>
      </c>
      <c r="B186" s="13" t="s">
        <v>270</v>
      </c>
      <c r="C186" s="40">
        <f t="shared" si="6"/>
        <v>8370397</v>
      </c>
      <c r="D186" s="40">
        <f t="shared" si="6"/>
        <v>12391651</v>
      </c>
      <c r="E186" s="40">
        <f t="shared" si="6"/>
        <v>20762048</v>
      </c>
    </row>
    <row r="187" spans="1:5" ht="33" customHeight="1">
      <c r="A187" s="17" t="s">
        <v>265</v>
      </c>
      <c r="B187" s="16" t="s">
        <v>268</v>
      </c>
      <c r="C187" s="39">
        <v>8370397</v>
      </c>
      <c r="D187" s="39">
        <v>12391651</v>
      </c>
      <c r="E187" s="39">
        <f>C187+D187</f>
        <v>20762048</v>
      </c>
    </row>
    <row r="188" spans="1:5" ht="37.5" customHeight="1">
      <c r="A188" s="27" t="s">
        <v>251</v>
      </c>
      <c r="B188" s="13" t="s">
        <v>252</v>
      </c>
      <c r="C188" s="40">
        <f aca="true" t="shared" si="7" ref="C188:E189">C189</f>
        <v>130000000</v>
      </c>
      <c r="D188" s="40">
        <f t="shared" si="7"/>
        <v>20000000</v>
      </c>
      <c r="E188" s="40">
        <f t="shared" si="7"/>
        <v>150000000</v>
      </c>
    </row>
    <row r="189" spans="1:5" ht="37.5" customHeight="1">
      <c r="A189" s="27" t="s">
        <v>253</v>
      </c>
      <c r="B189" s="13" t="s">
        <v>254</v>
      </c>
      <c r="C189" s="40">
        <f t="shared" si="7"/>
        <v>130000000</v>
      </c>
      <c r="D189" s="40">
        <f t="shared" si="7"/>
        <v>20000000</v>
      </c>
      <c r="E189" s="40">
        <f t="shared" si="7"/>
        <v>150000000</v>
      </c>
    </row>
    <row r="190" spans="1:5" ht="33" customHeight="1">
      <c r="A190" s="17" t="s">
        <v>256</v>
      </c>
      <c r="B190" s="16" t="s">
        <v>255</v>
      </c>
      <c r="C190" s="39">
        <v>130000000</v>
      </c>
      <c r="D190" s="39">
        <v>20000000</v>
      </c>
      <c r="E190" s="39">
        <f>C190+D190</f>
        <v>150000000</v>
      </c>
    </row>
    <row r="191" spans="1:5" ht="50.25" customHeight="1">
      <c r="A191" s="27" t="s">
        <v>191</v>
      </c>
      <c r="B191" s="13" t="s">
        <v>190</v>
      </c>
      <c r="C191" s="40">
        <f aca="true" t="shared" si="8" ref="C191:E192">C192</f>
        <v>399516.78</v>
      </c>
      <c r="D191" s="40">
        <f t="shared" si="8"/>
        <v>0</v>
      </c>
      <c r="E191" s="40">
        <f t="shared" si="8"/>
        <v>399516.78</v>
      </c>
    </row>
    <row r="192" spans="1:5" ht="33.75" customHeight="1">
      <c r="A192" s="17" t="s">
        <v>189</v>
      </c>
      <c r="B192" s="16" t="s">
        <v>188</v>
      </c>
      <c r="C192" s="39">
        <f t="shared" si="8"/>
        <v>399516.78</v>
      </c>
      <c r="D192" s="39">
        <f t="shared" si="8"/>
        <v>0</v>
      </c>
      <c r="E192" s="39">
        <f t="shared" si="8"/>
        <v>399516.78</v>
      </c>
    </row>
    <row r="193" spans="1:5" ht="35.25" customHeight="1">
      <c r="A193" s="17" t="s">
        <v>187</v>
      </c>
      <c r="B193" s="16" t="s">
        <v>192</v>
      </c>
      <c r="C193" s="39">
        <v>399516.78</v>
      </c>
      <c r="D193" s="39">
        <v>0</v>
      </c>
      <c r="E193" s="39">
        <f>C193+D193</f>
        <v>399516.78</v>
      </c>
    </row>
    <row r="194" spans="1:5" s="3" customFormat="1" ht="18">
      <c r="A194" s="27" t="s">
        <v>95</v>
      </c>
      <c r="B194" s="13" t="s">
        <v>96</v>
      </c>
      <c r="C194" s="40">
        <f>C16+C108</f>
        <v>1009204411.4399999</v>
      </c>
      <c r="D194" s="40">
        <f>D16+D108</f>
        <v>41432985</v>
      </c>
      <c r="E194" s="40">
        <f>E16+E108</f>
        <v>1050637396.4399998</v>
      </c>
    </row>
    <row r="195" spans="1:3" ht="18">
      <c r="A195" s="28"/>
      <c r="B195" s="4"/>
      <c r="C195" s="7"/>
    </row>
    <row r="196" spans="1:3" ht="18">
      <c r="A196" s="28"/>
      <c r="B196" s="4"/>
      <c r="C196" s="7"/>
    </row>
    <row r="197" spans="1:3" ht="18">
      <c r="A197" s="42" t="s">
        <v>225</v>
      </c>
      <c r="B197" s="42"/>
      <c r="C197" s="42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4"/>
    </row>
    <row r="743" spans="1:2" ht="18">
      <c r="A743" s="28"/>
      <c r="B743" s="4"/>
    </row>
    <row r="744" spans="1:2" ht="18">
      <c r="A744" s="28"/>
      <c r="B744" s="4"/>
    </row>
    <row r="745" spans="1:2" ht="18">
      <c r="A745" s="28"/>
      <c r="B745" s="4"/>
    </row>
    <row r="746" spans="1:2" ht="18">
      <c r="A746" s="28"/>
      <c r="B746" s="4"/>
    </row>
    <row r="747" spans="1:2" ht="18">
      <c r="A747" s="28"/>
      <c r="B747" s="4"/>
    </row>
    <row r="748" spans="1:2" ht="18">
      <c r="A748" s="28"/>
      <c r="B748" s="4"/>
    </row>
    <row r="749" spans="1:2" ht="18">
      <c r="A749" s="28"/>
      <c r="B749" s="4"/>
    </row>
    <row r="750" spans="1:2" ht="18">
      <c r="A750" s="28"/>
      <c r="B750" s="4"/>
    </row>
    <row r="751" spans="1:2" ht="18">
      <c r="A751" s="28"/>
      <c r="B751" s="4"/>
    </row>
    <row r="752" spans="1:2" ht="18">
      <c r="A752" s="28"/>
      <c r="B752" s="4"/>
    </row>
    <row r="753" spans="1:2" ht="18">
      <c r="A753" s="28"/>
      <c r="B753" s="4"/>
    </row>
    <row r="754" spans="1:2" ht="18">
      <c r="A754" s="28"/>
      <c r="B754" s="4"/>
    </row>
    <row r="755" spans="1:2" ht="18">
      <c r="A755" s="28"/>
      <c r="B755" s="4"/>
    </row>
    <row r="756" spans="1:2" ht="18">
      <c r="A756" s="28"/>
      <c r="B756" s="4"/>
    </row>
    <row r="757" spans="1:2" ht="18">
      <c r="A757" s="28"/>
      <c r="B757" s="4"/>
    </row>
    <row r="758" spans="1:2" ht="18">
      <c r="A758" s="28"/>
      <c r="B758" s="4"/>
    </row>
    <row r="759" spans="1:2" ht="18">
      <c r="A759" s="28"/>
      <c r="B759" s="4"/>
    </row>
    <row r="760" spans="1:2" ht="18">
      <c r="A760" s="28"/>
      <c r="B760" s="4"/>
    </row>
    <row r="761" spans="1:2" ht="18">
      <c r="A761" s="28"/>
      <c r="B761" s="4"/>
    </row>
    <row r="762" spans="1:2" ht="18">
      <c r="A762" s="28"/>
      <c r="B762" s="4"/>
    </row>
    <row r="763" spans="1:2" ht="18">
      <c r="A763" s="28"/>
      <c r="B763" s="4"/>
    </row>
    <row r="764" spans="1:2" ht="18">
      <c r="A764" s="28"/>
      <c r="B764" s="4"/>
    </row>
    <row r="765" spans="1:2" ht="18">
      <c r="A765" s="28"/>
      <c r="B765" s="4"/>
    </row>
    <row r="766" spans="1:2" ht="18">
      <c r="A766" s="28"/>
      <c r="B766" s="4"/>
    </row>
    <row r="767" spans="1:2" ht="18">
      <c r="A767" s="28"/>
      <c r="B767" s="5"/>
    </row>
    <row r="768" spans="1:2" ht="18">
      <c r="A768" s="28"/>
      <c r="B768" s="5"/>
    </row>
    <row r="769" spans="1:2" ht="18">
      <c r="A769" s="28"/>
      <c r="B769" s="5"/>
    </row>
    <row r="770" spans="1:2" ht="18">
      <c r="A770" s="28"/>
      <c r="B770" s="5"/>
    </row>
    <row r="771" spans="1:2" ht="18">
      <c r="A771" s="28"/>
      <c r="B771" s="5"/>
    </row>
    <row r="772" spans="1:2" ht="18">
      <c r="A772" s="28"/>
      <c r="B772" s="5"/>
    </row>
    <row r="773" spans="1:2" ht="18">
      <c r="A773" s="28"/>
      <c r="B773" s="5"/>
    </row>
    <row r="774" spans="1:2" ht="18">
      <c r="A774" s="28"/>
      <c r="B774" s="5"/>
    </row>
    <row r="775" spans="1:2" ht="18">
      <c r="A775" s="28"/>
      <c r="B775" s="5"/>
    </row>
    <row r="776" spans="1:2" ht="18">
      <c r="A776" s="28"/>
      <c r="B776" s="5"/>
    </row>
    <row r="777" spans="1:2" ht="18">
      <c r="A777" s="28"/>
      <c r="B777" s="5"/>
    </row>
    <row r="778" spans="1:2" ht="18">
      <c r="A778" s="28"/>
      <c r="B778" s="5"/>
    </row>
    <row r="779" spans="1:2" ht="18">
      <c r="A779" s="28"/>
      <c r="B779" s="5"/>
    </row>
    <row r="780" spans="1:2" ht="18">
      <c r="A780" s="28"/>
      <c r="B780" s="5"/>
    </row>
    <row r="781" spans="1:2" ht="18">
      <c r="A781" s="28"/>
      <c r="B781" s="5"/>
    </row>
    <row r="782" spans="1:2" ht="18">
      <c r="A782" s="28"/>
      <c r="B782" s="5"/>
    </row>
    <row r="783" spans="1:2" ht="18">
      <c r="A783" s="28"/>
      <c r="B783" s="5"/>
    </row>
    <row r="784" spans="1:2" ht="18">
      <c r="A784" s="28"/>
      <c r="B784" s="5"/>
    </row>
    <row r="785" spans="1:2" ht="18">
      <c r="A785" s="28"/>
      <c r="B785" s="5"/>
    </row>
    <row r="786" spans="1:2" ht="18">
      <c r="A786" s="28"/>
      <c r="B786" s="5"/>
    </row>
    <row r="787" spans="1:2" ht="18">
      <c r="A787" s="28"/>
      <c r="B787" s="5"/>
    </row>
    <row r="788" spans="1:2" ht="18">
      <c r="A788" s="28"/>
      <c r="B788" s="5"/>
    </row>
    <row r="789" spans="1:2" ht="18">
      <c r="A789" s="28"/>
      <c r="B789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9" r:id="rId1"/>
  <headerFooter alignWithMargins="0">
    <oddFooter>&amp;C&amp;P</oddFooter>
  </headerFooter>
  <rowBreaks count="6" manualBreakCount="6">
    <brk id="33" max="14" man="1"/>
    <brk id="62" max="4" man="1"/>
    <brk id="85" max="4" man="1"/>
    <brk id="109" max="4" man="1"/>
    <brk id="131" max="4" man="1"/>
    <brk id="1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2013-12-24T09:35:24Z</cp:lastPrinted>
  <dcterms:created xsi:type="dcterms:W3CDTF">1996-10-08T23:32:33Z</dcterms:created>
  <dcterms:modified xsi:type="dcterms:W3CDTF">2013-12-25T12:51:39Z</dcterms:modified>
  <cp:category/>
  <cp:version/>
  <cp:contentType/>
  <cp:contentStatus/>
</cp:coreProperties>
</file>