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'Приложение_1'!$A$1:$E$172</definedName>
  </definedNames>
  <calcPr fullCalcOnLoad="1"/>
</workbook>
</file>

<file path=xl/sharedStrings.xml><?xml version="1.0" encoding="utf-8"?>
<sst xmlns="http://schemas.openxmlformats.org/spreadsheetml/2006/main" count="321" uniqueCount="290">
  <si>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</si>
  <si>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</si>
  <si>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</si>
  <si>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</si>
  <si>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</si>
  <si>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</si>
  <si>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</si>
  <si>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</si>
  <si>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</si>
  <si>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</si>
  <si>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</si>
  <si>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</si>
  <si>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</si>
  <si>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</si>
  <si>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</si>
  <si>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</si>
  <si>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</si>
  <si>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</si>
  <si>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</si>
  <si>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</si>
  <si>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</si>
  <si>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</si>
  <si>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</si>
  <si>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</si>
  <si>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</si>
  <si>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</si>
  <si>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</si>
  <si>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</si>
  <si>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</si>
  <si>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</si>
  <si>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</si>
  <si>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</si>
  <si>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</si>
  <si>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</si>
  <si>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</si>
  <si>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</si>
  <si>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</si>
  <si>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</si>
  <si>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</si>
  <si>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</si>
  <si>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</si>
  <si>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</si>
  <si>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</si>
  <si>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</si>
  <si>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</si>
  <si>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</si>
  <si>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</si>
  <si>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</si>
  <si>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</si>
  <si>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</si>
  <si>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</si>
  <si>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</si>
  <si>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</si>
  <si>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</si>
  <si>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</si>
  <si>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</si>
  <si>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</si>
  <si>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</si>
  <si>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</si>
  <si>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</si>
  <si>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</si>
  <si>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</si>
  <si>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</si>
  <si>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</si>
  <si>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</si>
  <si>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</si>
  <si>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</si>
  <si>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</si>
  <si>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</si>
  <si>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</si>
  <si>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</si>
  <si>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</si>
  <si>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</si>
  <si>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</si>
  <si>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</si>
  <si>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</si>
  <si>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</si>
  <si>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</si>
  <si>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</si>
  <si>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</si>
  <si>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</si>
  <si>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</si>
  <si>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</si>
  <si>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</si>
  <si>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</si>
  <si>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</si>
  <si>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</si>
  <si>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</si>
  <si>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</si>
  <si>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</si>
  <si>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</si>
  <si>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</si>
  <si>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</si>
  <si>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</si>
  <si>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</si>
  <si>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</si>
  <si>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</si>
  <si>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</si>
  <si>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</si>
  <si>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</si>
  <si>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</si>
  <si>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</si>
  <si>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</si>
  <si>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</si>
  <si>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</si>
  <si>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</si>
  <si>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</si>
  <si>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</si>
  <si>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</si>
  <si>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</si>
  <si>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</si>
  <si>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</si>
  <si>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</si>
  <si>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</si>
  <si>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</si>
  <si>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</si>
  <si>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</si>
  <si>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</si>
  <si>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</si>
  <si>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</si>
  <si>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</si>
  <si>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</si>
  <si>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</si>
  <si>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</si>
  <si>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</si>
  <si>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</si>
  <si>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</si>
  <si>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</si>
  <si>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</si>
  <si>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</si>
  <si>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</si>
  <si>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</si>
  <si>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</si>
  <si>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</si>
  <si>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</si>
  <si>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</si>
  <si>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</si>
  <si>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</si>
  <si>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</si>
  <si>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</si>
  <si>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</si>
  <si>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</si>
  <si>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</si>
  <si>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</si>
  <si>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</si>
  <si>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</si>
  <si>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</si>
  <si>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</si>
  <si>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</si>
  <si>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</si>
  <si>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</si>
  <si>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</si>
  <si>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</si>
  <si>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</si>
  <si>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</si>
  <si>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</si>
  <si>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</si>
  <si>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</si>
  <si>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</si>
  <si>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</si>
  <si>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</si>
  <si>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</si>
  <si>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</si>
  <si>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</si>
  <si>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</si>
  <si>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</si>
  <si>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</si>
  <si>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</si>
  <si>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</si>
  <si>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</si>
  <si>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</si>
  <si>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</si>
  <si>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</si>
  <si>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</si>
  <si>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</si>
  <si>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</si>
  <si>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</si>
  <si>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</si>
  <si>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</si>
  <si>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</si>
  <si>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</si>
  <si>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</si>
  <si>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</si>
  <si>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</si>
  <si>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</si>
  <si>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</si>
  <si>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</si>
  <si>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</si>
  <si>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</si>
  <si>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</si>
  <si>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</si>
  <si>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</si>
  <si>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</si>
  <si>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</si>
  <si>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</si>
  <si>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</si>
  <si>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</si>
  <si>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</si>
  <si>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</si>
  <si>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</si>
  <si>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</si>
  <si>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</si>
  <si>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</si>
  <si>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</si>
  <si>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</si>
  <si>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</si>
  <si>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</si>
  <si>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</si>
  <si>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</si>
  <si>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</si>
  <si>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</si>
  <si>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</si>
  <si>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</si>
  <si>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</si>
  <si>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</si>
  <si>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</si>
  <si>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</si>
  <si>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</si>
  <si>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</si>
  <si>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</si>
  <si>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</si>
  <si>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</si>
  <si>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</si>
  <si>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</si>
  <si>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</si>
  <si>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</si>
  <si>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</si>
  <si>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</si>
  <si>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</si>
  <si>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</si>
  <si>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</si>
  <si>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</si>
  <si>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</si>
  <si>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</si>
  <si>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</si>
  <si>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</si>
  <si>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</si>
  <si>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</si>
  <si>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</si>
  <si>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</si>
  <si>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ДЦП "Развитие образования Брянской области" (2009-2015 годы)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</si>
  <si>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</si>
  <si>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</si>
  <si>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</si>
  <si>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</si>
  <si>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</si>
  <si>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</si>
  <si>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</si>
  <si>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</si>
  <si>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</si>
  <si>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</si>
  <si>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</si>
  <si>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</si>
  <si>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</si>
  <si>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</si>
  <si>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</si>
  <si>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</si>
  <si>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</si>
  <si>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</si>
  <si>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</si>
  <si>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</si>
  <si>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</si>
  <si>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</si>
  <si>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</si>
  <si>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</si>
  <si>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</si>
  <si>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</si>
  <si>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</si>
  <si>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</si>
  <si>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</si>
  <si>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</si>
  <si>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</si>
  <si>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</si>
  <si>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</si>
  <si>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</si>
  <si>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</si>
  <si>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</si>
  <si>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</si>
  <si>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Субсидии бюджетам на модернизацию региональных систем дошкольного образования</t>
  </si>
  <si>
    <t xml:space="preserve">2 02 02204 00 0000 151 </t>
  </si>
  <si>
    <t xml:space="preserve">2 02 02204 04 0000 151 </t>
  </si>
  <si>
    <t>Субсидии бюджетам городских округов на модернизацию региональных систем дошкольного образования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</si>
  <si>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</si>
  <si>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</si>
  <si>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</si>
  <si>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</si>
  <si>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>Субсидии бюджетам городских округов на обеспечение жильем молодых семей. подпрограмма "Обеспечение жильем молодых семей"ФЦП"Жилище" (2011-2015 годы) государственной программы "Строительство и архитектура в Брянской области" (2012-2015 годы)</t>
  </si>
  <si>
    <t>2 02 02008 00 0000 151</t>
  </si>
  <si>
    <t>Субсидии бюджетам на обеспечение жильем молодых семей</t>
  </si>
  <si>
    <t xml:space="preserve">                                           Совета народных депутатов от 30.10.2013 года № 5-874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</si>
</sst>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4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67.57421875" style="6" customWidth="1"/>
    <col min="3" max="3" width="0.1367187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58"/>
      <c r="C1" s="59"/>
    </row>
    <row r="2" spans="1:6" ht="15.75" customHeight="1">
      <c r="A2" s="22"/>
      <c r="B2" s="60" t="s">
        <v>195</v>
      </c>
      <c r="C2" s="60"/>
      <c r="D2" s="60"/>
      <c r="E2" s="60"/>
      <c r="F2" s="8"/>
    </row>
    <row r="3" spans="1:6" ht="15.75" customHeight="1">
      <c r="A3" s="22"/>
      <c r="B3" s="61" t="s">
        <v>289</v>
      </c>
      <c r="C3" s="61"/>
      <c r="D3" s="61"/>
      <c r="E3" s="61"/>
      <c r="F3" s="31"/>
    </row>
    <row r="4" spans="1:6" ht="18.75" customHeight="1">
      <c r="A4" s="20"/>
      <c r="B4" s="62" t="s">
        <v>197</v>
      </c>
      <c r="C4" s="62"/>
      <c r="D4" s="62"/>
      <c r="E4" s="62"/>
      <c r="F4" s="30"/>
    </row>
    <row r="5" spans="1:6" ht="18.75" customHeight="1">
      <c r="A5" s="20"/>
      <c r="B5" s="56" t="s">
        <v>183</v>
      </c>
      <c r="C5" s="56"/>
      <c r="D5" s="56"/>
      <c r="E5" s="56"/>
      <c r="F5" s="30"/>
    </row>
    <row r="6" spans="1:6" ht="18.75" customHeight="1">
      <c r="A6" s="20"/>
      <c r="B6" s="56" t="s">
        <v>184</v>
      </c>
      <c r="C6" s="56"/>
      <c r="D6" s="56"/>
      <c r="E6" s="56"/>
      <c r="F6" s="30"/>
    </row>
    <row r="7" spans="1:6" ht="18.75" customHeight="1">
      <c r="A7" s="20"/>
      <c r="B7" s="56" t="s">
        <v>196</v>
      </c>
      <c r="C7" s="56"/>
      <c r="D7" s="56"/>
      <c r="E7" s="56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57" t="s">
        <v>220</v>
      </c>
      <c r="B9" s="57"/>
      <c r="C9" s="57"/>
      <c r="D9" s="57"/>
      <c r="E9" s="57"/>
      <c r="F9" s="11"/>
    </row>
    <row r="10" spans="1:6" ht="18">
      <c r="A10" s="57"/>
      <c r="B10" s="57"/>
      <c r="C10" s="66"/>
      <c r="D10" s="11"/>
      <c r="E10" s="11"/>
      <c r="F10" s="11"/>
    </row>
    <row r="11" spans="1:6" ht="18">
      <c r="A11" s="23"/>
      <c r="B11" s="12"/>
      <c r="C11" s="73" t="s">
        <v>157</v>
      </c>
      <c r="D11" s="73"/>
      <c r="E11" s="73"/>
      <c r="F11" s="11"/>
    </row>
    <row r="12" spans="1:6" ht="18.75" customHeight="1">
      <c r="A12" s="63" t="s">
        <v>0</v>
      </c>
      <c r="B12" s="63" t="s">
        <v>1</v>
      </c>
      <c r="C12" s="67"/>
      <c r="D12" s="70" t="s">
        <v>180</v>
      </c>
      <c r="E12" s="63" t="s">
        <v>181</v>
      </c>
      <c r="F12" s="11"/>
    </row>
    <row r="13" spans="1:6" ht="18.75" customHeight="1">
      <c r="A13" s="64"/>
      <c r="B13" s="64"/>
      <c r="C13" s="68"/>
      <c r="D13" s="71"/>
      <c r="E13" s="64"/>
      <c r="F13" s="11"/>
    </row>
    <row r="14" spans="1:6" ht="31.5" customHeight="1">
      <c r="A14" s="65"/>
      <c r="B14" s="65"/>
      <c r="C14" s="69"/>
      <c r="D14" s="72"/>
      <c r="E14" s="65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C17+C23+C41+C49+C54+C63+C73+C82+C69+C92</f>
        <v>428035862.62</v>
      </c>
      <c r="D16" s="40">
        <f>D17+D23+D41+D49+D54+D63+D73+D82+D69+D92</f>
        <v>11871872</v>
      </c>
      <c r="E16" s="40">
        <f>E17+E23+E41+E49+E54+E63+E73+E82+E69+E92</f>
        <v>439907734.62</v>
      </c>
    </row>
    <row r="17" spans="1:5" ht="30.75" customHeight="1">
      <c r="A17" s="24" t="s">
        <v>4</v>
      </c>
      <c r="B17" s="13" t="s">
        <v>5</v>
      </c>
      <c r="C17" s="40">
        <f>C18</f>
        <v>208419700</v>
      </c>
      <c r="D17" s="40">
        <f>D18</f>
        <v>0</v>
      </c>
      <c r="E17" s="40">
        <f>C17+D17</f>
        <v>208419700</v>
      </c>
    </row>
    <row r="18" spans="1:5" ht="21.75" customHeight="1">
      <c r="A18" s="24" t="s">
        <v>6</v>
      </c>
      <c r="B18" s="13" t="s">
        <v>7</v>
      </c>
      <c r="C18" s="40">
        <f>C19+C20+C21+C22</f>
        <v>208419700</v>
      </c>
      <c r="D18" s="40">
        <f>D19+D20+D21+D22</f>
        <v>0</v>
      </c>
      <c r="E18" s="40">
        <f>C18+D18</f>
        <v>208419700</v>
      </c>
    </row>
    <row r="19" spans="1:5" ht="81.75" customHeight="1">
      <c r="A19" s="25" t="s">
        <v>8</v>
      </c>
      <c r="B19" s="34" t="s">
        <v>172</v>
      </c>
      <c r="C19" s="39">
        <v>204190700</v>
      </c>
      <c r="D19" s="39">
        <v>0</v>
      </c>
      <c r="E19" s="39">
        <f>C19+D19</f>
        <v>204190700</v>
      </c>
    </row>
    <row r="20" spans="1:5" ht="117" customHeight="1">
      <c r="A20" s="25" t="s">
        <v>9</v>
      </c>
      <c r="B20" s="14" t="s">
        <v>158</v>
      </c>
      <c r="C20" s="39">
        <v>2129000</v>
      </c>
      <c r="D20" s="39">
        <v>0</v>
      </c>
      <c r="E20" s="39">
        <f aca="true" t="shared" si="0" ref="E20:E93">C20+D20</f>
        <v>2129000</v>
      </c>
    </row>
    <row r="21" spans="1:5" ht="54" customHeight="1">
      <c r="A21" s="25" t="s">
        <v>10</v>
      </c>
      <c r="B21" s="16" t="s">
        <v>159</v>
      </c>
      <c r="C21" s="39">
        <v>1720000</v>
      </c>
      <c r="D21" s="39">
        <v>0</v>
      </c>
      <c r="E21" s="39">
        <f t="shared" si="0"/>
        <v>1720000</v>
      </c>
    </row>
    <row r="22" spans="1:5" ht="102" customHeight="1">
      <c r="A22" s="25" t="s">
        <v>11</v>
      </c>
      <c r="B22" s="16" t="s">
        <v>160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C24+C34+C36+C39</f>
        <v>112021600</v>
      </c>
      <c r="D23" s="40">
        <f>D24+D34+D36+D39</f>
        <v>0</v>
      </c>
      <c r="E23" s="40">
        <f>E24+E34+E36+E39</f>
        <v>112021600</v>
      </c>
    </row>
    <row r="24" spans="1:5" ht="48.75" customHeight="1">
      <c r="A24" s="29" t="s">
        <v>14</v>
      </c>
      <c r="B24" s="19" t="s">
        <v>15</v>
      </c>
      <c r="C24" s="40">
        <f>C25+C28+C33+C31</f>
        <v>73764051.72</v>
      </c>
      <c r="D24" s="40">
        <f>D25+D28+D33+D31</f>
        <v>0</v>
      </c>
      <c r="E24" s="40">
        <f t="shared" si="0"/>
        <v>73764051.72</v>
      </c>
    </row>
    <row r="25" spans="1:5" ht="44.25" customHeight="1">
      <c r="A25" s="29" t="s">
        <v>153</v>
      </c>
      <c r="B25" s="19" t="s">
        <v>16</v>
      </c>
      <c r="C25" s="40">
        <f>C26+C27</f>
        <v>41032151.72</v>
      </c>
      <c r="D25" s="40">
        <f>D26+D27</f>
        <v>0</v>
      </c>
      <c r="E25" s="40">
        <f>E26+E27</f>
        <v>41032151.72</v>
      </c>
    </row>
    <row r="26" spans="1:5" ht="44.25" customHeight="1">
      <c r="A26" s="26" t="s">
        <v>114</v>
      </c>
      <c r="B26" s="15" t="s">
        <v>16</v>
      </c>
      <c r="C26" s="39">
        <v>40732151.72</v>
      </c>
      <c r="D26" s="39">
        <v>0</v>
      </c>
      <c r="E26" s="39">
        <f t="shared" si="0"/>
        <v>40732151.72</v>
      </c>
    </row>
    <row r="27" spans="1:5" ht="49.5" customHeight="1">
      <c r="A27" s="26" t="s">
        <v>277</v>
      </c>
      <c r="B27" s="15" t="s">
        <v>276</v>
      </c>
      <c r="C27" s="39">
        <v>300000</v>
      </c>
      <c r="D27" s="39">
        <v>0</v>
      </c>
      <c r="E27" s="39">
        <f t="shared" si="0"/>
        <v>300000</v>
      </c>
    </row>
    <row r="28" spans="1:5" ht="55.5" customHeight="1">
      <c r="A28" s="29" t="s">
        <v>154</v>
      </c>
      <c r="B28" s="19" t="s">
        <v>126</v>
      </c>
      <c r="C28" s="40">
        <f>C29+C30</f>
        <v>26284003</v>
      </c>
      <c r="D28" s="40">
        <f>D29+D30</f>
        <v>0</v>
      </c>
      <c r="E28" s="40">
        <f>E29+E30</f>
        <v>26284003</v>
      </c>
    </row>
    <row r="29" spans="1:5" ht="62.25" customHeight="1">
      <c r="A29" s="26" t="s">
        <v>115</v>
      </c>
      <c r="B29" s="15" t="s">
        <v>128</v>
      </c>
      <c r="C29" s="39">
        <v>24599803</v>
      </c>
      <c r="D29" s="39">
        <v>0</v>
      </c>
      <c r="E29" s="39">
        <f t="shared" si="0"/>
        <v>24599803</v>
      </c>
    </row>
    <row r="30" spans="1:5" ht="62.25" customHeight="1">
      <c r="A30" s="26" t="s">
        <v>275</v>
      </c>
      <c r="B30" s="15" t="s">
        <v>274</v>
      </c>
      <c r="C30" s="39">
        <v>1684200</v>
      </c>
      <c r="D30" s="39">
        <v>0</v>
      </c>
      <c r="E30" s="39">
        <f t="shared" si="0"/>
        <v>1684200</v>
      </c>
    </row>
    <row r="31" spans="1:5" ht="43.5" customHeight="1">
      <c r="A31" s="35" t="s">
        <v>173</v>
      </c>
      <c r="B31" s="36" t="s">
        <v>162</v>
      </c>
      <c r="C31" s="39">
        <f>C32</f>
        <v>0</v>
      </c>
      <c r="D31" s="39">
        <f>D32</f>
        <v>0</v>
      </c>
      <c r="E31" s="39">
        <f t="shared" si="0"/>
        <v>0</v>
      </c>
    </row>
    <row r="32" spans="1:5" ht="36.75" customHeight="1">
      <c r="A32" s="35" t="s">
        <v>161</v>
      </c>
      <c r="B32" s="36" t="s">
        <v>162</v>
      </c>
      <c r="C32" s="39">
        <v>0</v>
      </c>
      <c r="D32" s="39">
        <v>0</v>
      </c>
      <c r="E32" s="39">
        <f t="shared" si="0"/>
        <v>0</v>
      </c>
    </row>
    <row r="33" spans="1:5" ht="42.75" customHeight="1">
      <c r="A33" s="32" t="s">
        <v>116</v>
      </c>
      <c r="B33" s="15" t="s">
        <v>178</v>
      </c>
      <c r="C33" s="39">
        <v>6447897</v>
      </c>
      <c r="D33" s="39">
        <v>0</v>
      </c>
      <c r="E33" s="39">
        <f t="shared" si="0"/>
        <v>6447897</v>
      </c>
    </row>
    <row r="34" spans="1:5" ht="36.75" customHeight="1">
      <c r="A34" s="24" t="s">
        <v>155</v>
      </c>
      <c r="B34" s="13" t="s">
        <v>17</v>
      </c>
      <c r="C34" s="40">
        <f>C35</f>
        <v>37995986</v>
      </c>
      <c r="D34" s="40">
        <f>D35</f>
        <v>0</v>
      </c>
      <c r="E34" s="40">
        <f t="shared" si="0"/>
        <v>37995986</v>
      </c>
    </row>
    <row r="35" spans="1:5" ht="37.5" customHeight="1">
      <c r="A35" s="25" t="s">
        <v>117</v>
      </c>
      <c r="B35" s="16" t="s">
        <v>17</v>
      </c>
      <c r="C35" s="39">
        <v>37995986</v>
      </c>
      <c r="D35" s="39">
        <v>0</v>
      </c>
      <c r="E35" s="39">
        <f t="shared" si="0"/>
        <v>37995986</v>
      </c>
    </row>
    <row r="36" spans="1:5" ht="18">
      <c r="A36" s="24" t="s">
        <v>156</v>
      </c>
      <c r="B36" s="13" t="s">
        <v>18</v>
      </c>
      <c r="C36" s="40">
        <f>C37</f>
        <v>58014</v>
      </c>
      <c r="D36" s="40">
        <f>D37</f>
        <v>0</v>
      </c>
      <c r="E36" s="40">
        <f t="shared" si="0"/>
        <v>58014</v>
      </c>
    </row>
    <row r="37" spans="1:5" ht="24" customHeight="1">
      <c r="A37" s="25" t="s">
        <v>118</v>
      </c>
      <c r="B37" s="16" t="s">
        <v>18</v>
      </c>
      <c r="C37" s="39">
        <v>58014</v>
      </c>
      <c r="D37" s="39">
        <v>0</v>
      </c>
      <c r="E37" s="39">
        <f t="shared" si="0"/>
        <v>58014</v>
      </c>
    </row>
    <row r="38" spans="1:5" ht="39.75" customHeight="1" hidden="1">
      <c r="A38" s="25" t="s">
        <v>129</v>
      </c>
      <c r="B38" s="16" t="s">
        <v>130</v>
      </c>
      <c r="C38" s="39"/>
      <c r="D38" s="41"/>
      <c r="E38" s="39">
        <f t="shared" si="0"/>
        <v>0</v>
      </c>
    </row>
    <row r="39" spans="1:5" ht="45.75" customHeight="1">
      <c r="A39" s="24" t="s">
        <v>185</v>
      </c>
      <c r="B39" s="13" t="s">
        <v>187</v>
      </c>
      <c r="C39" s="40">
        <f>C40</f>
        <v>203548.28</v>
      </c>
      <c r="D39" s="40">
        <f>D40</f>
        <v>0</v>
      </c>
      <c r="E39" s="40">
        <f>E40</f>
        <v>203548.28</v>
      </c>
    </row>
    <row r="40" spans="1:5" ht="38.25" customHeight="1">
      <c r="A40" s="25" t="s">
        <v>186</v>
      </c>
      <c r="B40" s="16" t="s">
        <v>188</v>
      </c>
      <c r="C40" s="39">
        <v>203548.28</v>
      </c>
      <c r="D40" s="39">
        <v>0</v>
      </c>
      <c r="E40" s="39">
        <f>C40+D40</f>
        <v>203548.28</v>
      </c>
    </row>
    <row r="41" spans="1:5" ht="19.5" customHeight="1">
      <c r="A41" s="24" t="s">
        <v>19</v>
      </c>
      <c r="B41" s="13" t="s">
        <v>20</v>
      </c>
      <c r="C41" s="40">
        <f>C44+C42</f>
        <v>21232545.78</v>
      </c>
      <c r="D41" s="40">
        <f>D44+D42</f>
        <v>0</v>
      </c>
      <c r="E41" s="40">
        <f t="shared" si="0"/>
        <v>21232545.78</v>
      </c>
    </row>
    <row r="42" spans="1:5" ht="18">
      <c r="A42" s="27" t="s">
        <v>131</v>
      </c>
      <c r="B42" s="13" t="s">
        <v>132</v>
      </c>
      <c r="C42" s="40">
        <f>C43</f>
        <v>55000</v>
      </c>
      <c r="D42" s="40">
        <f>D43</f>
        <v>0</v>
      </c>
      <c r="E42" s="40">
        <f t="shared" si="0"/>
        <v>55000</v>
      </c>
    </row>
    <row r="43" spans="1:5" ht="55.5" customHeight="1">
      <c r="A43" s="17" t="s">
        <v>133</v>
      </c>
      <c r="B43" s="16" t="s">
        <v>134</v>
      </c>
      <c r="C43" s="39">
        <v>55000</v>
      </c>
      <c r="D43" s="39">
        <v>0</v>
      </c>
      <c r="E43" s="39">
        <f t="shared" si="0"/>
        <v>55000</v>
      </c>
    </row>
    <row r="44" spans="1:5" ht="18">
      <c r="A44" s="24" t="s">
        <v>21</v>
      </c>
      <c r="B44" s="13" t="s">
        <v>22</v>
      </c>
      <c r="C44" s="40">
        <f>C45+C47</f>
        <v>21177545.78</v>
      </c>
      <c r="D44" s="40">
        <f>D45+D47</f>
        <v>0</v>
      </c>
      <c r="E44" s="40">
        <f t="shared" si="0"/>
        <v>21177545.78</v>
      </c>
    </row>
    <row r="45" spans="1:5" ht="64.5" customHeight="1">
      <c r="A45" s="24" t="s">
        <v>23</v>
      </c>
      <c r="B45" s="13" t="s">
        <v>24</v>
      </c>
      <c r="C45" s="40">
        <f>C46</f>
        <v>1092000</v>
      </c>
      <c r="D45" s="40">
        <f>D46</f>
        <v>0</v>
      </c>
      <c r="E45" s="40">
        <f t="shared" si="0"/>
        <v>1092000</v>
      </c>
    </row>
    <row r="46" spans="1:5" ht="81" customHeight="1">
      <c r="A46" s="25" t="s">
        <v>25</v>
      </c>
      <c r="B46" s="16" t="s">
        <v>111</v>
      </c>
      <c r="C46" s="39">
        <v>1092000</v>
      </c>
      <c r="D46" s="39">
        <v>0</v>
      </c>
      <c r="E46" s="39">
        <f t="shared" si="0"/>
        <v>1092000</v>
      </c>
    </row>
    <row r="47" spans="1:5" ht="53.25" customHeight="1">
      <c r="A47" s="24" t="s">
        <v>26</v>
      </c>
      <c r="B47" s="13" t="s">
        <v>27</v>
      </c>
      <c r="C47" s="40">
        <f>C48</f>
        <v>20085545.78</v>
      </c>
      <c r="D47" s="40">
        <f>D48</f>
        <v>0</v>
      </c>
      <c r="E47" s="40">
        <f t="shared" si="0"/>
        <v>20085545.78</v>
      </c>
    </row>
    <row r="48" spans="1:5" ht="84.75" customHeight="1">
      <c r="A48" s="25" t="s">
        <v>28</v>
      </c>
      <c r="B48" s="16" t="s">
        <v>29</v>
      </c>
      <c r="C48" s="39">
        <v>20085545.78</v>
      </c>
      <c r="D48" s="39">
        <v>0</v>
      </c>
      <c r="E48" s="39">
        <f t="shared" si="0"/>
        <v>20085545.78</v>
      </c>
    </row>
    <row r="49" spans="1:5" ht="18">
      <c r="A49" s="24" t="s">
        <v>30</v>
      </c>
      <c r="B49" s="13" t="s">
        <v>31</v>
      </c>
      <c r="C49" s="40">
        <f>C50+C52</f>
        <v>2943800</v>
      </c>
      <c r="D49" s="40">
        <f>D50+D52</f>
        <v>0</v>
      </c>
      <c r="E49" s="40">
        <f t="shared" si="0"/>
        <v>2943800</v>
      </c>
    </row>
    <row r="50" spans="1:5" ht="47.25" customHeight="1">
      <c r="A50" s="24" t="s">
        <v>32</v>
      </c>
      <c r="B50" s="13" t="s">
        <v>33</v>
      </c>
      <c r="C50" s="40">
        <f>C51</f>
        <v>2898800</v>
      </c>
      <c r="D50" s="40">
        <f>D51</f>
        <v>0</v>
      </c>
      <c r="E50" s="40">
        <f t="shared" si="0"/>
        <v>2898800</v>
      </c>
    </row>
    <row r="51" spans="1:5" ht="54" customHeight="1">
      <c r="A51" s="16" t="s">
        <v>34</v>
      </c>
      <c r="B51" s="16" t="s">
        <v>35</v>
      </c>
      <c r="C51" s="39">
        <v>2898800</v>
      </c>
      <c r="D51" s="39">
        <v>0</v>
      </c>
      <c r="E51" s="39">
        <f t="shared" si="0"/>
        <v>2898800</v>
      </c>
    </row>
    <row r="52" spans="1:5" ht="49.5" customHeight="1">
      <c r="A52" s="16" t="s">
        <v>140</v>
      </c>
      <c r="B52" s="16" t="s">
        <v>141</v>
      </c>
      <c r="C52" s="40">
        <f>C53</f>
        <v>45000</v>
      </c>
      <c r="D52" s="40">
        <f>D53</f>
        <v>0</v>
      </c>
      <c r="E52" s="39">
        <f t="shared" si="0"/>
        <v>45000</v>
      </c>
    </row>
    <row r="53" spans="1:5" ht="36.75" customHeight="1">
      <c r="A53" s="25" t="s">
        <v>36</v>
      </c>
      <c r="B53" s="16" t="s">
        <v>135</v>
      </c>
      <c r="C53" s="39">
        <v>45000</v>
      </c>
      <c r="D53" s="39">
        <v>0</v>
      </c>
      <c r="E53" s="39">
        <f t="shared" si="0"/>
        <v>45000</v>
      </c>
    </row>
    <row r="54" spans="1:5" ht="49.5" customHeight="1">
      <c r="A54" s="24" t="s">
        <v>37</v>
      </c>
      <c r="B54" s="13" t="s">
        <v>38</v>
      </c>
      <c r="C54" s="40">
        <f>C55+C60</f>
        <v>23654790.04</v>
      </c>
      <c r="D54" s="40">
        <f>D55+D60</f>
        <v>0</v>
      </c>
      <c r="E54" s="40">
        <f t="shared" si="0"/>
        <v>23654790.04</v>
      </c>
    </row>
    <row r="55" spans="1:5" ht="99" customHeight="1">
      <c r="A55" s="24" t="s">
        <v>39</v>
      </c>
      <c r="B55" s="13" t="s">
        <v>127</v>
      </c>
      <c r="C55" s="40">
        <f>C56+C58</f>
        <v>22803240.04</v>
      </c>
      <c r="D55" s="40">
        <f>D56+D58</f>
        <v>0</v>
      </c>
      <c r="E55" s="40">
        <f t="shared" si="0"/>
        <v>22803240.04</v>
      </c>
    </row>
    <row r="56" spans="1:5" ht="82.5" customHeight="1">
      <c r="A56" s="24" t="s">
        <v>40</v>
      </c>
      <c r="B56" s="13" t="s">
        <v>137</v>
      </c>
      <c r="C56" s="40">
        <f>C57</f>
        <v>18830730.2</v>
      </c>
      <c r="D56" s="40">
        <f>D57</f>
        <v>0</v>
      </c>
      <c r="E56" s="40">
        <f t="shared" si="0"/>
        <v>18830730.2</v>
      </c>
    </row>
    <row r="57" spans="1:5" ht="85.5" customHeight="1">
      <c r="A57" s="25" t="s">
        <v>136</v>
      </c>
      <c r="B57" s="16" t="s">
        <v>41</v>
      </c>
      <c r="C57" s="39">
        <v>18830730.2</v>
      </c>
      <c r="D57" s="39">
        <v>0</v>
      </c>
      <c r="E57" s="39">
        <f t="shared" si="0"/>
        <v>18830730.2</v>
      </c>
    </row>
    <row r="58" spans="1:5" ht="99.75" customHeight="1">
      <c r="A58" s="24" t="s">
        <v>42</v>
      </c>
      <c r="B58" s="18" t="s">
        <v>138</v>
      </c>
      <c r="C58" s="40">
        <f>C59</f>
        <v>3972509.84</v>
      </c>
      <c r="D58" s="40">
        <f>D59</f>
        <v>0</v>
      </c>
      <c r="E58" s="40">
        <f t="shared" si="0"/>
        <v>3972509.84</v>
      </c>
    </row>
    <row r="59" spans="1:5" ht="72" customHeight="1">
      <c r="A59" s="25" t="s">
        <v>43</v>
      </c>
      <c r="B59" s="16" t="s">
        <v>122</v>
      </c>
      <c r="C59" s="39">
        <v>3972509.84</v>
      </c>
      <c r="D59" s="39">
        <v>0</v>
      </c>
      <c r="E59" s="39">
        <f t="shared" si="0"/>
        <v>3972509.84</v>
      </c>
    </row>
    <row r="60" spans="1:5" ht="36.75" customHeight="1">
      <c r="A60" s="24" t="s">
        <v>44</v>
      </c>
      <c r="B60" s="13" t="s">
        <v>45</v>
      </c>
      <c r="C60" s="40">
        <f>C61</f>
        <v>851550</v>
      </c>
      <c r="D60" s="40">
        <f>D61</f>
        <v>0</v>
      </c>
      <c r="E60" s="40">
        <f t="shared" si="0"/>
        <v>851550</v>
      </c>
    </row>
    <row r="61" spans="1:5" ht="53.25" customHeight="1">
      <c r="A61" s="24" t="s">
        <v>46</v>
      </c>
      <c r="B61" s="13" t="s">
        <v>139</v>
      </c>
      <c r="C61" s="40">
        <f>C62</f>
        <v>851550</v>
      </c>
      <c r="D61" s="40">
        <f>D62</f>
        <v>0</v>
      </c>
      <c r="E61" s="40">
        <f t="shared" si="0"/>
        <v>851550</v>
      </c>
    </row>
    <row r="62" spans="1:5" ht="63.75" customHeight="1">
      <c r="A62" s="25" t="s">
        <v>47</v>
      </c>
      <c r="B62" s="16" t="s">
        <v>48</v>
      </c>
      <c r="C62" s="39">
        <v>851550</v>
      </c>
      <c r="D62" s="39">
        <v>0</v>
      </c>
      <c r="E62" s="39">
        <f t="shared" si="0"/>
        <v>851550</v>
      </c>
    </row>
    <row r="63" spans="1:5" ht="31.5">
      <c r="A63" s="24" t="s">
        <v>49</v>
      </c>
      <c r="B63" s="13" t="s">
        <v>50</v>
      </c>
      <c r="C63" s="40">
        <f>C64</f>
        <v>1338000</v>
      </c>
      <c r="D63" s="40">
        <f>D64</f>
        <v>0</v>
      </c>
      <c r="E63" s="40">
        <f t="shared" si="0"/>
        <v>1338000</v>
      </c>
    </row>
    <row r="64" spans="1:5" ht="23.25" customHeight="1">
      <c r="A64" s="24" t="s">
        <v>51</v>
      </c>
      <c r="B64" s="13" t="s">
        <v>52</v>
      </c>
      <c r="C64" s="40">
        <f>SUM(C65:C68)</f>
        <v>1338000</v>
      </c>
      <c r="D64" s="40">
        <f>SUM(D65:D68)</f>
        <v>0</v>
      </c>
      <c r="E64" s="40">
        <f t="shared" si="0"/>
        <v>1338000</v>
      </c>
    </row>
    <row r="65" spans="1:5" ht="32.25" customHeight="1">
      <c r="A65" s="25" t="s">
        <v>145</v>
      </c>
      <c r="B65" s="16" t="s">
        <v>150</v>
      </c>
      <c r="C65" s="39">
        <v>54300</v>
      </c>
      <c r="D65" s="39">
        <v>0</v>
      </c>
      <c r="E65" s="39">
        <f t="shared" si="0"/>
        <v>54300</v>
      </c>
    </row>
    <row r="66" spans="1:5" ht="35.25" customHeight="1">
      <c r="A66" s="25" t="s">
        <v>147</v>
      </c>
      <c r="B66" s="16" t="s">
        <v>146</v>
      </c>
      <c r="C66" s="39">
        <v>98200</v>
      </c>
      <c r="D66" s="39">
        <v>0</v>
      </c>
      <c r="E66" s="39">
        <f t="shared" si="0"/>
        <v>98200</v>
      </c>
    </row>
    <row r="67" spans="1:5" ht="23.25" customHeight="1">
      <c r="A67" s="25" t="s">
        <v>148</v>
      </c>
      <c r="B67" s="16" t="s">
        <v>151</v>
      </c>
      <c r="C67" s="39">
        <v>485600</v>
      </c>
      <c r="D67" s="39">
        <v>0</v>
      </c>
      <c r="E67" s="39">
        <f t="shared" si="0"/>
        <v>485600</v>
      </c>
    </row>
    <row r="68" spans="1:5" ht="23.25" customHeight="1">
      <c r="A68" s="25" t="s">
        <v>149</v>
      </c>
      <c r="B68" s="16" t="s">
        <v>152</v>
      </c>
      <c r="C68" s="39">
        <v>699900</v>
      </c>
      <c r="D68" s="39">
        <v>0</v>
      </c>
      <c r="E68" s="39">
        <f t="shared" si="0"/>
        <v>699900</v>
      </c>
    </row>
    <row r="69" spans="1:5" ht="34.5" customHeight="1">
      <c r="A69" s="24" t="s">
        <v>228</v>
      </c>
      <c r="B69" s="13" t="s">
        <v>229</v>
      </c>
      <c r="C69" s="40">
        <f aca="true" t="shared" si="1" ref="C69:D71">C70</f>
        <v>1486850</v>
      </c>
      <c r="D69" s="40">
        <f t="shared" si="1"/>
        <v>0</v>
      </c>
      <c r="E69" s="40">
        <f t="shared" si="0"/>
        <v>1486850</v>
      </c>
    </row>
    <row r="70" spans="1:5" ht="21" customHeight="1">
      <c r="A70" s="27" t="s">
        <v>230</v>
      </c>
      <c r="B70" s="13" t="s">
        <v>231</v>
      </c>
      <c r="C70" s="40">
        <f t="shared" si="1"/>
        <v>1486850</v>
      </c>
      <c r="D70" s="40">
        <f t="shared" si="1"/>
        <v>0</v>
      </c>
      <c r="E70" s="40">
        <f t="shared" si="0"/>
        <v>1486850</v>
      </c>
    </row>
    <row r="71" spans="1:5" ht="23.25" customHeight="1">
      <c r="A71" s="17" t="s">
        <v>232</v>
      </c>
      <c r="B71" s="17" t="s">
        <v>233</v>
      </c>
      <c r="C71" s="39">
        <f t="shared" si="1"/>
        <v>1486850</v>
      </c>
      <c r="D71" s="39">
        <f t="shared" si="1"/>
        <v>0</v>
      </c>
      <c r="E71" s="39">
        <f t="shared" si="0"/>
        <v>1486850</v>
      </c>
    </row>
    <row r="72" spans="1:5" ht="36" customHeight="1">
      <c r="A72" s="17" t="s">
        <v>234</v>
      </c>
      <c r="B72" s="17" t="s">
        <v>235</v>
      </c>
      <c r="C72" s="39">
        <v>1486850</v>
      </c>
      <c r="D72" s="39">
        <v>0</v>
      </c>
      <c r="E72" s="39">
        <f t="shared" si="0"/>
        <v>1486850</v>
      </c>
    </row>
    <row r="73" spans="1:5" ht="41.25" customHeight="1">
      <c r="A73" s="24" t="s">
        <v>98</v>
      </c>
      <c r="B73" s="13" t="s">
        <v>105</v>
      </c>
      <c r="C73" s="40">
        <f>C76+C79+C74</f>
        <v>51403084.8</v>
      </c>
      <c r="D73" s="40">
        <f>D76+D79+D74</f>
        <v>11871872</v>
      </c>
      <c r="E73" s="40">
        <f>C73+D73</f>
        <v>63274956.8</v>
      </c>
    </row>
    <row r="74" spans="1:5" ht="22.5" customHeight="1">
      <c r="A74" s="48" t="s">
        <v>223</v>
      </c>
      <c r="B74" s="38" t="s">
        <v>224</v>
      </c>
      <c r="C74" s="40">
        <f>C75</f>
        <v>392000</v>
      </c>
      <c r="D74" s="40">
        <f>D75</f>
        <v>871872</v>
      </c>
      <c r="E74" s="40">
        <f>C74+D74</f>
        <v>1263872</v>
      </c>
    </row>
    <row r="75" spans="1:5" ht="38.25" customHeight="1">
      <c r="A75" s="35" t="s">
        <v>225</v>
      </c>
      <c r="B75" s="49" t="s">
        <v>226</v>
      </c>
      <c r="C75" s="39">
        <v>392000</v>
      </c>
      <c r="D75" s="39">
        <v>871872</v>
      </c>
      <c r="E75" s="39">
        <f>C75+D75</f>
        <v>1263872</v>
      </c>
    </row>
    <row r="76" spans="1:5" ht="104.25" customHeight="1">
      <c r="A76" s="24" t="s">
        <v>104</v>
      </c>
      <c r="B76" s="13" t="s">
        <v>120</v>
      </c>
      <c r="C76" s="40">
        <f>C77</f>
        <v>30615350</v>
      </c>
      <c r="D76" s="40">
        <f>D77</f>
        <v>11000000</v>
      </c>
      <c r="E76" s="40">
        <f t="shared" si="0"/>
        <v>41615350</v>
      </c>
    </row>
    <row r="77" spans="1:5" ht="97.5" customHeight="1">
      <c r="A77" s="24" t="s">
        <v>143</v>
      </c>
      <c r="B77" s="13" t="s">
        <v>144</v>
      </c>
      <c r="C77" s="40">
        <f>C78</f>
        <v>30615350</v>
      </c>
      <c r="D77" s="40">
        <f>D78</f>
        <v>11000000</v>
      </c>
      <c r="E77" s="40">
        <f t="shared" si="0"/>
        <v>41615350</v>
      </c>
    </row>
    <row r="78" spans="1:5" ht="96.75" customHeight="1">
      <c r="A78" s="25" t="s">
        <v>142</v>
      </c>
      <c r="B78" s="16" t="s">
        <v>121</v>
      </c>
      <c r="C78" s="39">
        <v>30615350</v>
      </c>
      <c r="D78" s="39">
        <v>11000000</v>
      </c>
      <c r="E78" s="39">
        <f t="shared" si="0"/>
        <v>41615350</v>
      </c>
    </row>
    <row r="79" spans="1:5" ht="66" customHeight="1">
      <c r="A79" s="24" t="s">
        <v>99</v>
      </c>
      <c r="B79" s="13" t="s">
        <v>174</v>
      </c>
      <c r="C79" s="40">
        <f>C81</f>
        <v>20395734.8</v>
      </c>
      <c r="D79" s="40">
        <f>D81</f>
        <v>0</v>
      </c>
      <c r="E79" s="40">
        <f t="shared" si="0"/>
        <v>20395734.8</v>
      </c>
    </row>
    <row r="80" spans="1:5" ht="33.75" customHeight="1">
      <c r="A80" s="24" t="s">
        <v>100</v>
      </c>
      <c r="B80" s="13" t="s">
        <v>101</v>
      </c>
      <c r="C80" s="40">
        <f>C81</f>
        <v>20395734.8</v>
      </c>
      <c r="D80" s="40">
        <f>D81</f>
        <v>0</v>
      </c>
      <c r="E80" s="40">
        <f t="shared" si="0"/>
        <v>20395734.8</v>
      </c>
    </row>
    <row r="81" spans="1:5" ht="48.75" customHeight="1">
      <c r="A81" s="25" t="s">
        <v>102</v>
      </c>
      <c r="B81" s="16" t="s">
        <v>103</v>
      </c>
      <c r="C81" s="39">
        <v>20395734.8</v>
      </c>
      <c r="D81" s="39">
        <v>0</v>
      </c>
      <c r="E81" s="39">
        <f t="shared" si="0"/>
        <v>20395734.8</v>
      </c>
    </row>
    <row r="82" spans="1:5" ht="18">
      <c r="A82" s="24" t="s">
        <v>53</v>
      </c>
      <c r="B82" s="13" t="s">
        <v>54</v>
      </c>
      <c r="C82" s="40">
        <f>C83+C86+C87+C89+C90</f>
        <v>3681100</v>
      </c>
      <c r="D82" s="40">
        <f>D83+D86+D87+D89+D90</f>
        <v>0</v>
      </c>
      <c r="E82" s="40">
        <f t="shared" si="0"/>
        <v>3681100</v>
      </c>
    </row>
    <row r="83" spans="1:5" ht="37.5" customHeight="1">
      <c r="A83" s="24" t="s">
        <v>55</v>
      </c>
      <c r="B83" s="13" t="s">
        <v>56</v>
      </c>
      <c r="C83" s="40">
        <f>C84+C85</f>
        <v>91800</v>
      </c>
      <c r="D83" s="40">
        <f>D84+D85</f>
        <v>0</v>
      </c>
      <c r="E83" s="39">
        <f t="shared" si="0"/>
        <v>91800</v>
      </c>
    </row>
    <row r="84" spans="1:5" ht="122.25" customHeight="1">
      <c r="A84" s="25" t="s">
        <v>57</v>
      </c>
      <c r="B84" s="35" t="s">
        <v>175</v>
      </c>
      <c r="C84" s="39">
        <v>36200</v>
      </c>
      <c r="D84" s="39">
        <v>0</v>
      </c>
      <c r="E84" s="39">
        <f t="shared" si="0"/>
        <v>36200</v>
      </c>
    </row>
    <row r="85" spans="1:5" ht="68.25" customHeight="1">
      <c r="A85" s="25" t="s">
        <v>58</v>
      </c>
      <c r="B85" s="16" t="s">
        <v>59</v>
      </c>
      <c r="C85" s="39">
        <v>55600</v>
      </c>
      <c r="D85" s="39">
        <v>0</v>
      </c>
      <c r="E85" s="39">
        <f t="shared" si="0"/>
        <v>55600</v>
      </c>
    </row>
    <row r="86" spans="1:5" ht="74.25" customHeight="1">
      <c r="A86" s="24" t="s">
        <v>60</v>
      </c>
      <c r="B86" s="13" t="s">
        <v>61</v>
      </c>
      <c r="C86" s="40">
        <v>201600</v>
      </c>
      <c r="D86" s="40">
        <v>0</v>
      </c>
      <c r="E86" s="40">
        <f t="shared" si="0"/>
        <v>201600</v>
      </c>
    </row>
    <row r="87" spans="1:5" ht="115.5" customHeight="1">
      <c r="A87" s="24" t="s">
        <v>176</v>
      </c>
      <c r="B87" s="13" t="s">
        <v>177</v>
      </c>
      <c r="C87" s="40">
        <f>C88</f>
        <v>15100</v>
      </c>
      <c r="D87" s="40">
        <v>0</v>
      </c>
      <c r="E87" s="40">
        <f t="shared" si="0"/>
        <v>15100</v>
      </c>
    </row>
    <row r="88" spans="1:5" ht="33.75" customHeight="1">
      <c r="A88" s="25" t="s">
        <v>62</v>
      </c>
      <c r="B88" s="16" t="s">
        <v>106</v>
      </c>
      <c r="C88" s="39">
        <v>15100</v>
      </c>
      <c r="D88" s="39">
        <v>0</v>
      </c>
      <c r="E88" s="39">
        <f t="shared" si="0"/>
        <v>15100</v>
      </c>
    </row>
    <row r="89" spans="1:5" s="3" customFormat="1" ht="66.75" customHeight="1">
      <c r="A89" s="24" t="s">
        <v>63</v>
      </c>
      <c r="B89" s="13" t="s">
        <v>64</v>
      </c>
      <c r="C89" s="40">
        <v>469400</v>
      </c>
      <c r="D89" s="40">
        <v>0</v>
      </c>
      <c r="E89" s="40">
        <f t="shared" si="0"/>
        <v>469400</v>
      </c>
    </row>
    <row r="90" spans="1:5" s="3" customFormat="1" ht="33.75" customHeight="1">
      <c r="A90" s="24" t="s">
        <v>65</v>
      </c>
      <c r="B90" s="13" t="s">
        <v>66</v>
      </c>
      <c r="C90" s="40">
        <f>C91</f>
        <v>2903200</v>
      </c>
      <c r="D90" s="40">
        <f>D91</f>
        <v>0</v>
      </c>
      <c r="E90" s="40">
        <f t="shared" si="0"/>
        <v>2903200</v>
      </c>
    </row>
    <row r="91" spans="1:5" ht="47.25">
      <c r="A91" s="25" t="s">
        <v>67</v>
      </c>
      <c r="B91" s="16" t="s">
        <v>68</v>
      </c>
      <c r="C91" s="39">
        <v>2903200</v>
      </c>
      <c r="D91" s="39">
        <v>0</v>
      </c>
      <c r="E91" s="39">
        <f t="shared" si="0"/>
        <v>2903200</v>
      </c>
    </row>
    <row r="92" spans="1:5" ht="18">
      <c r="A92" s="24" t="s">
        <v>260</v>
      </c>
      <c r="B92" s="13" t="s">
        <v>261</v>
      </c>
      <c r="C92" s="39">
        <f>C93</f>
        <v>1854392</v>
      </c>
      <c r="D92" s="40">
        <f>D93</f>
        <v>0</v>
      </c>
      <c r="E92" s="40">
        <f>E93</f>
        <v>1854392</v>
      </c>
    </row>
    <row r="93" spans="1:5" ht="18">
      <c r="A93" s="25" t="s">
        <v>262</v>
      </c>
      <c r="B93" s="16" t="s">
        <v>263</v>
      </c>
      <c r="C93" s="39">
        <v>1854392</v>
      </c>
      <c r="D93" s="39">
        <v>0</v>
      </c>
      <c r="E93" s="39">
        <f t="shared" si="0"/>
        <v>1854392</v>
      </c>
    </row>
    <row r="94" spans="1:5" s="3" customFormat="1" ht="18">
      <c r="A94" s="27" t="s">
        <v>69</v>
      </c>
      <c r="B94" s="13" t="s">
        <v>70</v>
      </c>
      <c r="C94" s="40">
        <f>C95+C166+C163</f>
        <v>439386916.81999993</v>
      </c>
      <c r="D94" s="40">
        <f>D95+D166+D163</f>
        <v>50061275</v>
      </c>
      <c r="E94" s="40">
        <f>C94+D94</f>
        <v>489448191.81999993</v>
      </c>
    </row>
    <row r="95" spans="1:5" ht="39" customHeight="1">
      <c r="A95" s="27" t="s">
        <v>71</v>
      </c>
      <c r="B95" s="13" t="s">
        <v>72</v>
      </c>
      <c r="C95" s="40">
        <f>C96+C134+C101+C160</f>
        <v>368987400.03999996</v>
      </c>
      <c r="D95" s="40">
        <f>D96+D134+D101+D160</f>
        <v>50061275</v>
      </c>
      <c r="E95" s="40">
        <f>E96+E134+E101+E160</f>
        <v>419048675.03999996</v>
      </c>
    </row>
    <row r="96" spans="1:5" ht="41.25" customHeight="1">
      <c r="A96" s="27" t="s">
        <v>73</v>
      </c>
      <c r="B96" s="13" t="s">
        <v>74</v>
      </c>
      <c r="C96" s="40">
        <f>C97+C99</f>
        <v>14157000</v>
      </c>
      <c r="D96" s="40">
        <f>D97+D99</f>
        <v>0</v>
      </c>
      <c r="E96" s="40">
        <f aca="true" t="shared" si="2" ref="E96:E159">C96+D96</f>
        <v>14157000</v>
      </c>
    </row>
    <row r="97" spans="1:5" s="3" customFormat="1" ht="30.75" customHeight="1">
      <c r="A97" s="27" t="s">
        <v>182</v>
      </c>
      <c r="B97" s="13" t="s">
        <v>75</v>
      </c>
      <c r="C97" s="40">
        <f>C98</f>
        <v>13657000</v>
      </c>
      <c r="D97" s="40">
        <f>D98</f>
        <v>0</v>
      </c>
      <c r="E97" s="40">
        <f t="shared" si="2"/>
        <v>13657000</v>
      </c>
    </row>
    <row r="98" spans="1:5" ht="40.5" customHeight="1">
      <c r="A98" s="17" t="s">
        <v>76</v>
      </c>
      <c r="B98" s="16" t="s">
        <v>77</v>
      </c>
      <c r="C98" s="39">
        <v>13657000</v>
      </c>
      <c r="D98" s="39">
        <v>0</v>
      </c>
      <c r="E98" s="39">
        <f t="shared" si="2"/>
        <v>13657000</v>
      </c>
    </row>
    <row r="99" spans="1:5" ht="25.5" customHeight="1">
      <c r="A99" s="27" t="s">
        <v>266</v>
      </c>
      <c r="B99" s="13" t="s">
        <v>267</v>
      </c>
      <c r="C99" s="40">
        <f>C100</f>
        <v>500000</v>
      </c>
      <c r="D99" s="40">
        <f>D100</f>
        <v>0</v>
      </c>
      <c r="E99" s="40">
        <f>E100</f>
        <v>500000</v>
      </c>
    </row>
    <row r="100" spans="1:5" ht="20.25" customHeight="1">
      <c r="A100" s="17" t="s">
        <v>264</v>
      </c>
      <c r="B100" s="16" t="s">
        <v>265</v>
      </c>
      <c r="C100" s="39">
        <v>500000</v>
      </c>
      <c r="D100" s="39">
        <v>0</v>
      </c>
      <c r="E100" s="39">
        <f t="shared" si="2"/>
        <v>500000</v>
      </c>
    </row>
    <row r="101" spans="1:5" ht="40.5" customHeight="1">
      <c r="A101" s="27" t="s">
        <v>198</v>
      </c>
      <c r="B101" s="16" t="s">
        <v>199</v>
      </c>
      <c r="C101" s="40">
        <f>C105+C122+C118+C112+C115+C120</f>
        <v>147409879.9</v>
      </c>
      <c r="D101" s="40">
        <f>D105+D122+D118+D112+D115+D120+D102</f>
        <v>50061275</v>
      </c>
      <c r="E101" s="40">
        <f>E105+E122+E118+E112+E115+E120+E102</f>
        <v>197471154.9</v>
      </c>
    </row>
    <row r="102" spans="1:5" ht="30" customHeight="1">
      <c r="A102" s="27" t="s">
        <v>287</v>
      </c>
      <c r="B102" s="13" t="s">
        <v>288</v>
      </c>
      <c r="C102" s="40">
        <f>C103+C104</f>
        <v>0</v>
      </c>
      <c r="D102" s="40">
        <f>D103+D104</f>
        <v>4873275</v>
      </c>
      <c r="E102" s="40">
        <f>E103+E104</f>
        <v>4873275</v>
      </c>
    </row>
    <row r="103" spans="1:5" ht="81.75" customHeight="1">
      <c r="A103" s="17" t="s">
        <v>284</v>
      </c>
      <c r="B103" s="16" t="s">
        <v>286</v>
      </c>
      <c r="C103" s="39">
        <v>0</v>
      </c>
      <c r="D103" s="39">
        <v>676620</v>
      </c>
      <c r="E103" s="39">
        <f t="shared" si="2"/>
        <v>676620</v>
      </c>
    </row>
    <row r="104" spans="1:5" ht="83.25" customHeight="1">
      <c r="A104" s="17" t="s">
        <v>284</v>
      </c>
      <c r="B104" s="16" t="s">
        <v>285</v>
      </c>
      <c r="C104" s="39">
        <v>0</v>
      </c>
      <c r="D104" s="39">
        <v>4196655</v>
      </c>
      <c r="E104" s="39">
        <f t="shared" si="2"/>
        <v>4196655</v>
      </c>
    </row>
    <row r="105" spans="1:5" ht="66" customHeight="1">
      <c r="A105" s="27" t="s">
        <v>200</v>
      </c>
      <c r="B105" s="13" t="s">
        <v>201</v>
      </c>
      <c r="C105" s="40">
        <f>C106</f>
        <v>40500000</v>
      </c>
      <c r="D105" s="40">
        <f>D106</f>
        <v>40668000</v>
      </c>
      <c r="E105" s="40">
        <f>E106</f>
        <v>81168000</v>
      </c>
    </row>
    <row r="106" spans="1:5" ht="84.75" customHeight="1">
      <c r="A106" s="43" t="s">
        <v>202</v>
      </c>
      <c r="B106" s="16" t="s">
        <v>283</v>
      </c>
      <c r="C106" s="39">
        <f>SUM(C107:C111)</f>
        <v>40500000</v>
      </c>
      <c r="D106" s="39">
        <f>SUM(D107:D111)</f>
        <v>40668000</v>
      </c>
      <c r="E106" s="39">
        <f>SUM(E107:E111)</f>
        <v>81168000</v>
      </c>
    </row>
    <row r="107" spans="1:5" ht="99" customHeight="1">
      <c r="A107" s="43" t="s">
        <v>202</v>
      </c>
      <c r="B107" s="16" t="s">
        <v>210</v>
      </c>
      <c r="C107" s="39">
        <v>25000000</v>
      </c>
      <c r="D107" s="40">
        <v>0</v>
      </c>
      <c r="E107" s="39">
        <f t="shared" si="2"/>
        <v>25000000</v>
      </c>
    </row>
    <row r="108" spans="1:5" ht="48.75" customHeight="1">
      <c r="A108" s="43" t="s">
        <v>202</v>
      </c>
      <c r="B108" s="16" t="s">
        <v>213</v>
      </c>
      <c r="C108" s="39">
        <v>10500000</v>
      </c>
      <c r="D108" s="39">
        <v>0</v>
      </c>
      <c r="E108" s="39">
        <f t="shared" si="2"/>
        <v>10500000</v>
      </c>
    </row>
    <row r="109" spans="1:5" ht="87.75" customHeight="1">
      <c r="A109" s="43" t="s">
        <v>202</v>
      </c>
      <c r="B109" s="16" t="s">
        <v>209</v>
      </c>
      <c r="C109" s="39">
        <v>2000000</v>
      </c>
      <c r="D109" s="39">
        <v>0</v>
      </c>
      <c r="E109" s="39">
        <f t="shared" si="2"/>
        <v>2000000</v>
      </c>
    </row>
    <row r="110" spans="1:5" ht="66.75" customHeight="1">
      <c r="A110" s="43" t="s">
        <v>202</v>
      </c>
      <c r="B110" s="16" t="s">
        <v>211</v>
      </c>
      <c r="C110" s="39">
        <v>3000000</v>
      </c>
      <c r="D110" s="39">
        <v>0</v>
      </c>
      <c r="E110" s="39">
        <f t="shared" si="2"/>
        <v>3000000</v>
      </c>
    </row>
    <row r="111" spans="1:5" ht="86.25" customHeight="1">
      <c r="A111" s="43" t="s">
        <v>202</v>
      </c>
      <c r="B111" s="55" t="s">
        <v>283</v>
      </c>
      <c r="C111" s="39">
        <v>0</v>
      </c>
      <c r="D111" s="39">
        <v>40668000</v>
      </c>
      <c r="E111" s="39">
        <f t="shared" si="2"/>
        <v>40668000</v>
      </c>
    </row>
    <row r="112" spans="1:5" ht="106.5" customHeight="1">
      <c r="A112" s="53" t="s">
        <v>242</v>
      </c>
      <c r="B112" s="54" t="s">
        <v>243</v>
      </c>
      <c r="C112" s="40">
        <f aca="true" t="shared" si="3" ref="C112:E113">C113</f>
        <v>17215705.9</v>
      </c>
      <c r="D112" s="40">
        <f t="shared" si="3"/>
        <v>0</v>
      </c>
      <c r="E112" s="40">
        <f t="shared" si="3"/>
        <v>17215705.9</v>
      </c>
    </row>
    <row r="113" spans="1:5" ht="104.25" customHeight="1">
      <c r="A113" s="53" t="s">
        <v>244</v>
      </c>
      <c r="B113" s="54" t="s">
        <v>245</v>
      </c>
      <c r="C113" s="40">
        <f t="shared" si="3"/>
        <v>17215705.9</v>
      </c>
      <c r="D113" s="40">
        <f t="shared" si="3"/>
        <v>0</v>
      </c>
      <c r="E113" s="40">
        <f t="shared" si="3"/>
        <v>17215705.9</v>
      </c>
    </row>
    <row r="114" spans="1:5" ht="84.75" customHeight="1">
      <c r="A114" s="43" t="s">
        <v>246</v>
      </c>
      <c r="B114" s="55" t="s">
        <v>247</v>
      </c>
      <c r="C114" s="39">
        <v>17215705.9</v>
      </c>
      <c r="D114" s="39">
        <v>0</v>
      </c>
      <c r="E114" s="39">
        <f>C114+D114</f>
        <v>17215705.9</v>
      </c>
    </row>
    <row r="115" spans="1:5" ht="68.25" customHeight="1">
      <c r="A115" s="27" t="s">
        <v>248</v>
      </c>
      <c r="B115" s="55" t="s">
        <v>249</v>
      </c>
      <c r="C115" s="40">
        <f aca="true" t="shared" si="4" ref="C115:E116">C116</f>
        <v>12587647.5</v>
      </c>
      <c r="D115" s="40">
        <f t="shared" si="4"/>
        <v>0</v>
      </c>
      <c r="E115" s="40">
        <f t="shared" si="4"/>
        <v>12587647.5</v>
      </c>
    </row>
    <row r="116" spans="1:5" ht="66" customHeight="1">
      <c r="A116" s="33" t="s">
        <v>250</v>
      </c>
      <c r="B116" s="16" t="s">
        <v>251</v>
      </c>
      <c r="C116" s="40">
        <f t="shared" si="4"/>
        <v>12587647.5</v>
      </c>
      <c r="D116" s="40">
        <f t="shared" si="4"/>
        <v>0</v>
      </c>
      <c r="E116" s="40">
        <f t="shared" si="4"/>
        <v>12587647.5</v>
      </c>
    </row>
    <row r="117" spans="1:5" ht="48" customHeight="1">
      <c r="A117" s="26" t="s">
        <v>252</v>
      </c>
      <c r="B117" s="16" t="s">
        <v>253</v>
      </c>
      <c r="C117" s="39">
        <v>12587647.5</v>
      </c>
      <c r="D117" s="39">
        <v>0</v>
      </c>
      <c r="E117" s="39">
        <f>C117+D117</f>
        <v>12587647.5</v>
      </c>
    </row>
    <row r="118" spans="1:5" ht="56.25" customHeight="1">
      <c r="A118" s="29" t="s">
        <v>236</v>
      </c>
      <c r="B118" s="33" t="s">
        <v>237</v>
      </c>
      <c r="C118" s="40">
        <f>C119</f>
        <v>2520000</v>
      </c>
      <c r="D118" s="40">
        <f>D119</f>
        <v>2520000</v>
      </c>
      <c r="E118" s="40">
        <f>E119</f>
        <v>5040000</v>
      </c>
    </row>
    <row r="119" spans="1:5" ht="36" customHeight="1">
      <c r="A119" s="26" t="s">
        <v>238</v>
      </c>
      <c r="B119" s="16" t="s">
        <v>239</v>
      </c>
      <c r="C119" s="39">
        <v>2520000</v>
      </c>
      <c r="D119" s="39">
        <v>2520000</v>
      </c>
      <c r="E119" s="39">
        <f t="shared" si="2"/>
        <v>5040000</v>
      </c>
    </row>
    <row r="120" spans="1:5" ht="36" customHeight="1">
      <c r="A120" s="29" t="s">
        <v>279</v>
      </c>
      <c r="B120" s="13" t="s">
        <v>278</v>
      </c>
      <c r="C120" s="40">
        <f>C121</f>
        <v>6507200</v>
      </c>
      <c r="D120" s="40">
        <f>D121</f>
        <v>0</v>
      </c>
      <c r="E120" s="40">
        <f>E121</f>
        <v>6507200</v>
      </c>
    </row>
    <row r="121" spans="1:5" ht="36" customHeight="1">
      <c r="A121" s="26" t="s">
        <v>280</v>
      </c>
      <c r="B121" s="16" t="s">
        <v>281</v>
      </c>
      <c r="C121" s="39">
        <v>6507200</v>
      </c>
      <c r="D121" s="39">
        <v>0</v>
      </c>
      <c r="E121" s="39">
        <f>C121+D121</f>
        <v>6507200</v>
      </c>
    </row>
    <row r="122" spans="1:5" ht="22.5" customHeight="1">
      <c r="A122" s="27" t="s">
        <v>203</v>
      </c>
      <c r="B122" s="13" t="s">
        <v>204</v>
      </c>
      <c r="C122" s="40">
        <f>C123</f>
        <v>68079326.5</v>
      </c>
      <c r="D122" s="40">
        <f>D123</f>
        <v>2000000</v>
      </c>
      <c r="E122" s="40">
        <f>E123</f>
        <v>70079326.5</v>
      </c>
    </row>
    <row r="123" spans="1:5" ht="24.75" customHeight="1">
      <c r="A123" s="27" t="s">
        <v>205</v>
      </c>
      <c r="B123" s="13" t="s">
        <v>206</v>
      </c>
      <c r="C123" s="40">
        <f>SUM(C124:C133)</f>
        <v>68079326.5</v>
      </c>
      <c r="D123" s="40">
        <f>SUM(D124:D133)</f>
        <v>2000000</v>
      </c>
      <c r="E123" s="40">
        <f>SUM(E124:E133)</f>
        <v>70079326.5</v>
      </c>
    </row>
    <row r="124" spans="1:5" ht="72" customHeight="1">
      <c r="A124" s="17" t="s">
        <v>205</v>
      </c>
      <c r="B124" s="16" t="s">
        <v>207</v>
      </c>
      <c r="C124" s="39">
        <v>4107000</v>
      </c>
      <c r="D124" s="39">
        <v>0</v>
      </c>
      <c r="E124" s="39">
        <f t="shared" si="2"/>
        <v>4107000</v>
      </c>
    </row>
    <row r="125" spans="1:5" ht="35.25" customHeight="1">
      <c r="A125" s="17" t="s">
        <v>205</v>
      </c>
      <c r="B125" s="16" t="s">
        <v>208</v>
      </c>
      <c r="C125" s="39">
        <v>11339700</v>
      </c>
      <c r="D125" s="39">
        <v>0</v>
      </c>
      <c r="E125" s="39">
        <f t="shared" si="2"/>
        <v>11339700</v>
      </c>
    </row>
    <row r="126" spans="1:5" ht="48.75" customHeight="1">
      <c r="A126" s="17" t="s">
        <v>205</v>
      </c>
      <c r="B126" s="16" t="s">
        <v>212</v>
      </c>
      <c r="C126" s="39">
        <v>39862080</v>
      </c>
      <c r="D126" s="39">
        <v>0</v>
      </c>
      <c r="E126" s="39">
        <f t="shared" si="2"/>
        <v>39862080</v>
      </c>
    </row>
    <row r="127" spans="1:5" ht="37.5" customHeight="1">
      <c r="A127" s="17" t="s">
        <v>205</v>
      </c>
      <c r="B127" s="16" t="s">
        <v>214</v>
      </c>
      <c r="C127" s="39">
        <v>835200</v>
      </c>
      <c r="D127" s="39">
        <v>0</v>
      </c>
      <c r="E127" s="39">
        <f t="shared" si="2"/>
        <v>835200</v>
      </c>
    </row>
    <row r="128" spans="1:6" ht="51.75" customHeight="1">
      <c r="A128" s="17" t="s">
        <v>205</v>
      </c>
      <c r="B128" s="16" t="s">
        <v>218</v>
      </c>
      <c r="C128" s="39">
        <v>4060100</v>
      </c>
      <c r="D128" s="39">
        <v>0</v>
      </c>
      <c r="E128" s="39">
        <f t="shared" si="2"/>
        <v>4060100</v>
      </c>
      <c r="F128" s="46"/>
    </row>
    <row r="129" spans="1:5" ht="64.5" customHeight="1">
      <c r="A129" s="17" t="s">
        <v>205</v>
      </c>
      <c r="B129" s="16" t="s">
        <v>222</v>
      </c>
      <c r="C129" s="39">
        <v>4334200</v>
      </c>
      <c r="D129" s="39">
        <v>0</v>
      </c>
      <c r="E129" s="39">
        <f t="shared" si="2"/>
        <v>4334200</v>
      </c>
    </row>
    <row r="130" spans="1:5" ht="39.75" customHeight="1">
      <c r="A130" s="17" t="s">
        <v>205</v>
      </c>
      <c r="B130" s="16" t="s">
        <v>221</v>
      </c>
      <c r="C130" s="39">
        <v>2833000</v>
      </c>
      <c r="D130" s="39">
        <v>0</v>
      </c>
      <c r="E130" s="39">
        <f t="shared" si="2"/>
        <v>2833000</v>
      </c>
    </row>
    <row r="131" spans="1:5" ht="31.5" customHeight="1">
      <c r="A131" s="17" t="s">
        <v>205</v>
      </c>
      <c r="B131" s="16" t="s">
        <v>240</v>
      </c>
      <c r="C131" s="39">
        <v>253500</v>
      </c>
      <c r="D131" s="39">
        <v>0</v>
      </c>
      <c r="E131" s="39">
        <f t="shared" si="2"/>
        <v>253500</v>
      </c>
    </row>
    <row r="132" spans="1:5" ht="78.75" customHeight="1">
      <c r="A132" s="17" t="s">
        <v>205</v>
      </c>
      <c r="B132" s="16" t="s">
        <v>241</v>
      </c>
      <c r="C132" s="39">
        <v>454546.5</v>
      </c>
      <c r="D132" s="39">
        <v>0</v>
      </c>
      <c r="E132" s="39">
        <f t="shared" si="2"/>
        <v>454546.5</v>
      </c>
    </row>
    <row r="133" spans="1:5" ht="55.5" customHeight="1">
      <c r="A133" s="17" t="s">
        <v>205</v>
      </c>
      <c r="B133" s="16" t="s">
        <v>282</v>
      </c>
      <c r="C133" s="39">
        <v>0</v>
      </c>
      <c r="D133" s="39">
        <v>2000000</v>
      </c>
      <c r="E133" s="39">
        <f t="shared" si="2"/>
        <v>2000000</v>
      </c>
    </row>
    <row r="134" spans="1:5" s="3" customFormat="1" ht="45" customHeight="1">
      <c r="A134" s="27" t="s">
        <v>78</v>
      </c>
      <c r="B134" s="13" t="s">
        <v>79</v>
      </c>
      <c r="C134" s="40">
        <f>C135+C139+C141+C151+C153+C157+C150+C155</f>
        <v>199522690.14</v>
      </c>
      <c r="D134" s="40">
        <f>D135+D139+D141+D151+D153+D157+D150+D155</f>
        <v>0</v>
      </c>
      <c r="E134" s="40">
        <f>E135+E139+E141+E151+E153+E157+E150+E155</f>
        <v>199522690.14</v>
      </c>
    </row>
    <row r="135" spans="1:5" ht="48.75" customHeight="1">
      <c r="A135" s="33" t="s">
        <v>80</v>
      </c>
      <c r="B135" s="13" t="s">
        <v>97</v>
      </c>
      <c r="C135" s="40">
        <f>C136</f>
        <v>465500</v>
      </c>
      <c r="D135" s="40">
        <f>D136</f>
        <v>0</v>
      </c>
      <c r="E135" s="39">
        <f t="shared" si="2"/>
        <v>465500</v>
      </c>
    </row>
    <row r="136" spans="1:5" ht="52.5" customHeight="1">
      <c r="A136" s="17" t="s">
        <v>81</v>
      </c>
      <c r="B136" s="16" t="s">
        <v>124</v>
      </c>
      <c r="C136" s="39">
        <v>465500</v>
      </c>
      <c r="D136" s="39">
        <v>0</v>
      </c>
      <c r="E136" s="39">
        <f t="shared" si="2"/>
        <v>465500</v>
      </c>
    </row>
    <row r="137" spans="1:5" ht="1.5" customHeight="1" hidden="1">
      <c r="A137" s="27" t="s">
        <v>82</v>
      </c>
      <c r="B137" s="13" t="s">
        <v>83</v>
      </c>
      <c r="C137" s="39">
        <f>C138</f>
        <v>0</v>
      </c>
      <c r="D137" s="41"/>
      <c r="E137" s="39">
        <f t="shared" si="2"/>
        <v>0</v>
      </c>
    </row>
    <row r="138" spans="1:5" ht="31.5" hidden="1">
      <c r="A138" s="27" t="s">
        <v>84</v>
      </c>
      <c r="B138" s="13" t="s">
        <v>85</v>
      </c>
      <c r="C138" s="39">
        <v>0</v>
      </c>
      <c r="D138" s="41"/>
      <c r="E138" s="39">
        <f t="shared" si="2"/>
        <v>0</v>
      </c>
    </row>
    <row r="139" spans="1:5" ht="52.5" customHeight="1">
      <c r="A139" s="27" t="s">
        <v>82</v>
      </c>
      <c r="B139" s="13" t="s">
        <v>83</v>
      </c>
      <c r="C139" s="40">
        <f>C140</f>
        <v>3907486</v>
      </c>
      <c r="D139" s="40">
        <f>D140</f>
        <v>0</v>
      </c>
      <c r="E139" s="40">
        <f t="shared" si="2"/>
        <v>3907486</v>
      </c>
    </row>
    <row r="140" spans="1:5" ht="39.75" customHeight="1">
      <c r="A140" s="17" t="s">
        <v>84</v>
      </c>
      <c r="B140" s="16" t="s">
        <v>125</v>
      </c>
      <c r="C140" s="39">
        <v>3907486</v>
      </c>
      <c r="D140" s="39">
        <v>0</v>
      </c>
      <c r="E140" s="39">
        <f t="shared" si="2"/>
        <v>3907486</v>
      </c>
    </row>
    <row r="141" spans="1:5" ht="49.5" customHeight="1">
      <c r="A141" s="27" t="s">
        <v>86</v>
      </c>
      <c r="B141" s="13" t="s">
        <v>87</v>
      </c>
      <c r="C141" s="40">
        <f>C142+C143+C144+C145+C146+C147+C148</f>
        <v>4081860</v>
      </c>
      <c r="D141" s="40">
        <f>D142+D143+D144+D145+D146+D147+D148</f>
        <v>0</v>
      </c>
      <c r="E141" s="40">
        <f t="shared" si="2"/>
        <v>4081860</v>
      </c>
    </row>
    <row r="142" spans="1:5" ht="111.75" customHeight="1">
      <c r="A142" s="17" t="s">
        <v>88</v>
      </c>
      <c r="B142" s="16" t="s">
        <v>169</v>
      </c>
      <c r="C142" s="39">
        <v>1120400</v>
      </c>
      <c r="D142" s="39">
        <v>0</v>
      </c>
      <c r="E142" s="39">
        <f t="shared" si="2"/>
        <v>1120400</v>
      </c>
    </row>
    <row r="143" spans="1:5" ht="84.75" customHeight="1">
      <c r="A143" s="17" t="s">
        <v>88</v>
      </c>
      <c r="B143" s="16" t="s">
        <v>179</v>
      </c>
      <c r="C143" s="39">
        <v>6360</v>
      </c>
      <c r="D143" s="39">
        <v>0</v>
      </c>
      <c r="E143" s="39">
        <f t="shared" si="2"/>
        <v>6360</v>
      </c>
    </row>
    <row r="144" spans="1:5" ht="72.75" customHeight="1">
      <c r="A144" s="17" t="s">
        <v>88</v>
      </c>
      <c r="B144" s="16" t="s">
        <v>112</v>
      </c>
      <c r="C144" s="39">
        <v>861000</v>
      </c>
      <c r="D144" s="39">
        <v>0</v>
      </c>
      <c r="E144" s="39">
        <f t="shared" si="2"/>
        <v>861000</v>
      </c>
    </row>
    <row r="145" spans="1:5" ht="64.5" customHeight="1">
      <c r="A145" s="17" t="s">
        <v>88</v>
      </c>
      <c r="B145" s="16" t="s">
        <v>113</v>
      </c>
      <c r="C145" s="39">
        <v>1435000</v>
      </c>
      <c r="D145" s="39">
        <v>0</v>
      </c>
      <c r="E145" s="39">
        <f t="shared" si="2"/>
        <v>1435000</v>
      </c>
    </row>
    <row r="146" spans="1:5" ht="52.5" customHeight="1">
      <c r="A146" s="17" t="s">
        <v>88</v>
      </c>
      <c r="B146" s="16" t="s">
        <v>168</v>
      </c>
      <c r="C146" s="39">
        <v>200900</v>
      </c>
      <c r="D146" s="39">
        <v>0</v>
      </c>
      <c r="E146" s="39">
        <f t="shared" si="2"/>
        <v>200900</v>
      </c>
    </row>
    <row r="147" spans="1:5" ht="55.5" customHeight="1">
      <c r="A147" s="17" t="s">
        <v>88</v>
      </c>
      <c r="B147" s="16" t="s">
        <v>170</v>
      </c>
      <c r="C147" s="39">
        <v>171000</v>
      </c>
      <c r="D147" s="39">
        <v>0</v>
      </c>
      <c r="E147" s="39">
        <f t="shared" si="2"/>
        <v>171000</v>
      </c>
    </row>
    <row r="148" spans="1:5" ht="99.75" customHeight="1">
      <c r="A148" s="17" t="s">
        <v>88</v>
      </c>
      <c r="B148" s="16" t="s">
        <v>163</v>
      </c>
      <c r="C148" s="39">
        <v>287200</v>
      </c>
      <c r="D148" s="39">
        <v>0</v>
      </c>
      <c r="E148" s="39">
        <f t="shared" si="2"/>
        <v>287200</v>
      </c>
    </row>
    <row r="149" spans="1:5" ht="88.5" customHeight="1">
      <c r="A149" s="37" t="s">
        <v>164</v>
      </c>
      <c r="B149" s="38" t="s">
        <v>165</v>
      </c>
      <c r="C149" s="40">
        <f>C150</f>
        <v>0</v>
      </c>
      <c r="D149" s="40">
        <f>D150</f>
        <v>0</v>
      </c>
      <c r="E149" s="39">
        <f t="shared" si="2"/>
        <v>0</v>
      </c>
    </row>
    <row r="150" spans="1:5" ht="84.75" customHeight="1">
      <c r="A150" s="17" t="s">
        <v>166</v>
      </c>
      <c r="B150" s="35" t="s">
        <v>167</v>
      </c>
      <c r="C150" s="39">
        <v>0</v>
      </c>
      <c r="D150" s="39">
        <v>0</v>
      </c>
      <c r="E150" s="39">
        <f t="shared" si="2"/>
        <v>0</v>
      </c>
    </row>
    <row r="151" spans="1:5" ht="66" customHeight="1">
      <c r="A151" s="27" t="s">
        <v>89</v>
      </c>
      <c r="B151" s="13" t="s">
        <v>107</v>
      </c>
      <c r="C151" s="40">
        <f>C152</f>
        <v>17263100</v>
      </c>
      <c r="D151" s="40">
        <f>D152</f>
        <v>0</v>
      </c>
      <c r="E151" s="40">
        <f t="shared" si="2"/>
        <v>17263100</v>
      </c>
    </row>
    <row r="152" spans="1:5" ht="54.75" customHeight="1">
      <c r="A152" s="17" t="s">
        <v>90</v>
      </c>
      <c r="B152" s="16" t="s">
        <v>171</v>
      </c>
      <c r="C152" s="39">
        <v>17263100</v>
      </c>
      <c r="D152" s="39">
        <v>0</v>
      </c>
      <c r="E152" s="39">
        <f t="shared" si="2"/>
        <v>17263100</v>
      </c>
    </row>
    <row r="153" spans="1:5" ht="100.5" customHeight="1">
      <c r="A153" s="27" t="s">
        <v>108</v>
      </c>
      <c r="B153" s="13" t="s">
        <v>109</v>
      </c>
      <c r="C153" s="40">
        <f>C154</f>
        <v>4261500</v>
      </c>
      <c r="D153" s="40">
        <f>D154</f>
        <v>0</v>
      </c>
      <c r="E153" s="40">
        <f t="shared" si="2"/>
        <v>4261500</v>
      </c>
    </row>
    <row r="154" spans="1:5" ht="67.5" customHeight="1">
      <c r="A154" s="17" t="s">
        <v>110</v>
      </c>
      <c r="B154" s="16" t="s">
        <v>123</v>
      </c>
      <c r="C154" s="39">
        <v>4261500</v>
      </c>
      <c r="D154" s="39">
        <v>0</v>
      </c>
      <c r="E154" s="39">
        <f t="shared" si="2"/>
        <v>4261500</v>
      </c>
    </row>
    <row r="155" spans="1:5" ht="84.75" customHeight="1">
      <c r="A155" s="45" t="s">
        <v>216</v>
      </c>
      <c r="B155" s="13" t="s">
        <v>219</v>
      </c>
      <c r="C155" s="40">
        <f>C156</f>
        <v>9502000</v>
      </c>
      <c r="D155" s="40">
        <f>D156</f>
        <v>0</v>
      </c>
      <c r="E155" s="40">
        <f>E156</f>
        <v>9502000</v>
      </c>
    </row>
    <row r="156" spans="1:5" ht="75" customHeight="1">
      <c r="A156" s="44" t="s">
        <v>215</v>
      </c>
      <c r="B156" s="52" t="s">
        <v>217</v>
      </c>
      <c r="C156" s="39">
        <v>9502000</v>
      </c>
      <c r="D156" s="39">
        <v>0</v>
      </c>
      <c r="E156" s="39">
        <f>C156+D156</f>
        <v>9502000</v>
      </c>
    </row>
    <row r="157" spans="1:5" ht="18">
      <c r="A157" s="27" t="s">
        <v>91</v>
      </c>
      <c r="B157" s="19" t="s">
        <v>92</v>
      </c>
      <c r="C157" s="40">
        <f>C158</f>
        <v>160041244.14</v>
      </c>
      <c r="D157" s="40">
        <f>D158</f>
        <v>0</v>
      </c>
      <c r="E157" s="40">
        <f t="shared" si="2"/>
        <v>160041244.14</v>
      </c>
    </row>
    <row r="158" spans="1:5" ht="18">
      <c r="A158" s="27" t="s">
        <v>93</v>
      </c>
      <c r="B158" s="19" t="s">
        <v>94</v>
      </c>
      <c r="C158" s="39">
        <f>C159</f>
        <v>160041244.14</v>
      </c>
      <c r="D158" s="39">
        <f>D159</f>
        <v>0</v>
      </c>
      <c r="E158" s="39">
        <f t="shared" si="2"/>
        <v>160041244.14</v>
      </c>
    </row>
    <row r="159" spans="1:5" ht="53.25" customHeight="1">
      <c r="A159" s="17" t="s">
        <v>93</v>
      </c>
      <c r="B159" s="16" t="s">
        <v>119</v>
      </c>
      <c r="C159" s="39">
        <v>160041244.14</v>
      </c>
      <c r="D159" s="39">
        <v>0</v>
      </c>
      <c r="E159" s="39">
        <f t="shared" si="2"/>
        <v>160041244.14</v>
      </c>
    </row>
    <row r="160" spans="1:5" ht="23.25" customHeight="1">
      <c r="A160" s="27" t="s">
        <v>269</v>
      </c>
      <c r="B160" s="13" t="s">
        <v>270</v>
      </c>
      <c r="C160" s="40">
        <f aca="true" t="shared" si="5" ref="C160:E161">C161</f>
        <v>7897830</v>
      </c>
      <c r="D160" s="40">
        <f t="shared" si="5"/>
        <v>0</v>
      </c>
      <c r="E160" s="40">
        <f t="shared" si="5"/>
        <v>7897830</v>
      </c>
    </row>
    <row r="161" spans="1:5" ht="33.75" customHeight="1">
      <c r="A161" s="27" t="s">
        <v>272</v>
      </c>
      <c r="B161" s="13" t="s">
        <v>273</v>
      </c>
      <c r="C161" s="40">
        <f t="shared" si="5"/>
        <v>7897830</v>
      </c>
      <c r="D161" s="40">
        <f t="shared" si="5"/>
        <v>0</v>
      </c>
      <c r="E161" s="40">
        <f t="shared" si="5"/>
        <v>7897830</v>
      </c>
    </row>
    <row r="162" spans="1:5" ht="33" customHeight="1">
      <c r="A162" s="17" t="s">
        <v>268</v>
      </c>
      <c r="B162" s="16" t="s">
        <v>271</v>
      </c>
      <c r="C162" s="39">
        <v>7897830</v>
      </c>
      <c r="D162" s="39">
        <v>0</v>
      </c>
      <c r="E162" s="39">
        <f>C162+D162</f>
        <v>7897830</v>
      </c>
    </row>
    <row r="163" spans="1:5" ht="37.5" customHeight="1">
      <c r="A163" s="27" t="s">
        <v>254</v>
      </c>
      <c r="B163" s="13" t="s">
        <v>255</v>
      </c>
      <c r="C163" s="40">
        <f aca="true" t="shared" si="6" ref="C163:E164">C164</f>
        <v>70000000</v>
      </c>
      <c r="D163" s="40">
        <f t="shared" si="6"/>
        <v>0</v>
      </c>
      <c r="E163" s="40">
        <f t="shared" si="6"/>
        <v>70000000</v>
      </c>
    </row>
    <row r="164" spans="1:5" ht="37.5" customHeight="1">
      <c r="A164" s="27" t="s">
        <v>256</v>
      </c>
      <c r="B164" s="13" t="s">
        <v>257</v>
      </c>
      <c r="C164" s="40">
        <f t="shared" si="6"/>
        <v>70000000</v>
      </c>
      <c r="D164" s="40">
        <f t="shared" si="6"/>
        <v>0</v>
      </c>
      <c r="E164" s="40">
        <f t="shared" si="6"/>
        <v>70000000</v>
      </c>
    </row>
    <row r="165" spans="1:5" ht="33" customHeight="1">
      <c r="A165" s="17" t="s">
        <v>259</v>
      </c>
      <c r="B165" s="16" t="s">
        <v>258</v>
      </c>
      <c r="C165" s="39">
        <v>70000000</v>
      </c>
      <c r="D165" s="39">
        <v>0</v>
      </c>
      <c r="E165" s="39">
        <f>C165+D165</f>
        <v>70000000</v>
      </c>
    </row>
    <row r="166" spans="1:5" ht="50.25" customHeight="1">
      <c r="A166" s="27" t="s">
        <v>193</v>
      </c>
      <c r="B166" s="13" t="s">
        <v>192</v>
      </c>
      <c r="C166" s="40">
        <f aca="true" t="shared" si="7" ref="C166:E167">C167</f>
        <v>399516.78</v>
      </c>
      <c r="D166" s="40">
        <f t="shared" si="7"/>
        <v>0</v>
      </c>
      <c r="E166" s="40">
        <f t="shared" si="7"/>
        <v>399516.78</v>
      </c>
    </row>
    <row r="167" spans="1:5" ht="33.75" customHeight="1">
      <c r="A167" s="17" t="s">
        <v>191</v>
      </c>
      <c r="B167" s="16" t="s">
        <v>190</v>
      </c>
      <c r="C167" s="39">
        <f t="shared" si="7"/>
        <v>399516.78</v>
      </c>
      <c r="D167" s="39">
        <f t="shared" si="7"/>
        <v>0</v>
      </c>
      <c r="E167" s="39">
        <f t="shared" si="7"/>
        <v>399516.78</v>
      </c>
    </row>
    <row r="168" spans="1:5" ht="35.25" customHeight="1">
      <c r="A168" s="17" t="s">
        <v>189</v>
      </c>
      <c r="B168" s="16" t="s">
        <v>194</v>
      </c>
      <c r="C168" s="39">
        <v>399516.78</v>
      </c>
      <c r="D168" s="39">
        <v>0</v>
      </c>
      <c r="E168" s="39">
        <f>C168+D168</f>
        <v>399516.78</v>
      </c>
    </row>
    <row r="169" spans="1:5" s="3" customFormat="1" ht="18">
      <c r="A169" s="27" t="s">
        <v>95</v>
      </c>
      <c r="B169" s="13" t="s">
        <v>96</v>
      </c>
      <c r="C169" s="40">
        <f>C16+C94</f>
        <v>867422779.4399999</v>
      </c>
      <c r="D169" s="40">
        <f>D16+D94</f>
        <v>61933147</v>
      </c>
      <c r="E169" s="40">
        <f>E16+E94</f>
        <v>929355926.4399999</v>
      </c>
    </row>
    <row r="170" spans="1:3" ht="18">
      <c r="A170" s="28"/>
      <c r="B170" s="4"/>
      <c r="C170" s="7"/>
    </row>
    <row r="171" spans="1:3" ht="18">
      <c r="A171" s="28"/>
      <c r="B171" s="4"/>
      <c r="C171" s="7"/>
    </row>
    <row r="172" spans="1:3" ht="18">
      <c r="A172" s="42" t="s">
        <v>227</v>
      </c>
      <c r="B172" s="42"/>
      <c r="C172" s="42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  <row r="753" spans="1:2" ht="18">
      <c r="A753" s="28"/>
      <c r="B753" s="5"/>
    </row>
    <row r="754" spans="1:2" ht="18">
      <c r="A754" s="28"/>
      <c r="B754" s="5"/>
    </row>
    <row r="755" spans="1:2" ht="18">
      <c r="A755" s="28"/>
      <c r="B755" s="5"/>
    </row>
    <row r="756" spans="1:2" ht="18">
      <c r="A756" s="28"/>
      <c r="B756" s="5"/>
    </row>
    <row r="757" spans="1:2" ht="18">
      <c r="A757" s="28"/>
      <c r="B757" s="5"/>
    </row>
    <row r="758" spans="1:2" ht="18">
      <c r="A758" s="28"/>
      <c r="B758" s="5"/>
    </row>
    <row r="759" spans="1:2" ht="18">
      <c r="A759" s="28"/>
      <c r="B759" s="5"/>
    </row>
    <row r="760" spans="1:2" ht="18">
      <c r="A760" s="28"/>
      <c r="B760" s="5"/>
    </row>
    <row r="761" spans="1:2" ht="18">
      <c r="A761" s="28"/>
      <c r="B761" s="5"/>
    </row>
    <row r="762" spans="1:2" ht="18">
      <c r="A762" s="28"/>
      <c r="B762" s="5"/>
    </row>
    <row r="763" spans="1:2" ht="18">
      <c r="A763" s="28"/>
      <c r="B763" s="5"/>
    </row>
    <row r="764" spans="1:2" ht="18">
      <c r="A764" s="28"/>
      <c r="B764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5" r:id="rId1"/>
  <headerFooter alignWithMargins="0">
    <oddFooter>&amp;C&amp;P</oddFooter>
  </headerFooter>
  <rowBreaks count="6" manualBreakCount="6">
    <brk id="33" max="14" man="1"/>
    <brk id="56" max="14" man="1"/>
    <brk id="77" max="4" man="1"/>
    <brk id="97" max="4" man="1"/>
    <brk id="113" max="4" man="1"/>
    <brk id="1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2013-10-22T12:55:16Z</cp:lastPrinted>
  <dcterms:created xsi:type="dcterms:W3CDTF">1996-10-08T23:32:33Z</dcterms:created>
  <dcterms:modified xsi:type="dcterms:W3CDTF">2013-10-30T11:01:30Z</dcterms:modified>
  <cp:category/>
  <cp:version/>
  <cp:contentType/>
  <cp:contentStatus/>
</cp:coreProperties>
</file>